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841181E3-5E7F-4974-A629-F6152E622D1B}" xr6:coauthVersionLast="47" xr6:coauthVersionMax="47" xr10:uidLastSave="{00000000-0000-0000-0000-000000000000}"/>
  <bookViews>
    <workbookView xWindow="-110" yWindow="-110" windowWidth="19420" windowHeight="10300" firstSheet="1" activeTab="1" xr2:uid="{704B2F63-2C11-42DA-B3EA-B70826236E8A}"/>
  </bookViews>
  <sheets>
    <sheet name="iNTERCHANGE" sheetId="5" state="hidden" r:id="rId1"/>
    <sheet name="MRI" sheetId="1" r:id="rId2"/>
    <sheet name="MRI 2021-22" sheetId="2" state="hidden" r:id="rId3"/>
    <sheet name="Ledger" sheetId="3" state="hidden" r:id="rId4"/>
  </sheets>
  <definedNames>
    <definedName name="_xlnm.Print_Area" localSheetId="0">iNTERCHANGE!$A$1:$E$42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G25" i="1"/>
  <c r="G24" i="1"/>
  <c r="G23" i="1"/>
  <c r="H23" i="1" s="1"/>
  <c r="G22" i="1"/>
  <c r="H22" i="1" s="1"/>
  <c r="G21" i="1"/>
  <c r="H21" i="1" s="1"/>
  <c r="G20" i="1"/>
  <c r="H20" i="1" s="1"/>
  <c r="G19" i="1"/>
  <c r="F26" i="1"/>
  <c r="E26" i="1"/>
  <c r="D26" i="1"/>
  <c r="C26" i="1"/>
  <c r="F32" i="1"/>
  <c r="E32" i="1"/>
  <c r="C32" i="1"/>
  <c r="B32" i="1"/>
  <c r="B26" i="1"/>
  <c r="B33" i="1" s="1"/>
  <c r="C15" i="1"/>
  <c r="C13" i="1"/>
  <c r="C11" i="1"/>
  <c r="D11" i="1"/>
  <c r="E11" i="1"/>
  <c r="C9" i="1"/>
  <c r="D7" i="1"/>
  <c r="C7" i="1"/>
  <c r="E14" i="1"/>
  <c r="D15" i="1" s="1"/>
  <c r="E12" i="1"/>
  <c r="D13" i="1" s="1"/>
  <c r="C7" i="5"/>
  <c r="C6" i="5"/>
  <c r="H27" i="5"/>
  <c r="I27" i="5" s="1"/>
  <c r="G27" i="5"/>
  <c r="D24" i="5"/>
  <c r="E23" i="5"/>
  <c r="D23" i="5"/>
  <c r="H26" i="5"/>
  <c r="G26" i="5"/>
  <c r="H25" i="5"/>
  <c r="G25" i="5"/>
  <c r="H24" i="5"/>
  <c r="G24" i="5"/>
  <c r="H23" i="5"/>
  <c r="G23" i="5"/>
  <c r="G20" i="5"/>
  <c r="F40" i="5"/>
  <c r="E38" i="5"/>
  <c r="C40" i="5" s="1"/>
  <c r="D38" i="5"/>
  <c r="D37" i="5"/>
  <c r="B40" i="5" s="1"/>
  <c r="D30" i="1"/>
  <c r="D32" i="1" s="1"/>
  <c r="C30" i="1"/>
  <c r="C29" i="1"/>
  <c r="G26" i="1" l="1"/>
  <c r="H26" i="1" s="1"/>
  <c r="H19" i="1"/>
  <c r="E33" i="1"/>
  <c r="F33" i="1"/>
  <c r="C33" i="1"/>
  <c r="D33" i="1"/>
  <c r="E13" i="1"/>
  <c r="E15" i="1"/>
  <c r="D40" i="5"/>
  <c r="E40" i="5"/>
  <c r="E8" i="1"/>
  <c r="D9" i="1" l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tc={786146AF-395D-495E-A4EA-74949AFAA737}</author>
    <author>tc={E3B4BD4C-076F-42EC-8D2B-1B2354B311DA}</author>
  </authors>
  <commentList>
    <comment ref="B20" authorId="0" shapeId="0" xr:uid="{786146AF-395D-495E-A4EA-74949AFAA73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Incl. Testing</t>
      </text>
    </comment>
    <comment ref="C20" authorId="1" shapeId="0" xr:uid="{E3B4BD4C-076F-42EC-8D2B-1B2354B311D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Time Applicability. Billed in two phases</t>
      </text>
    </comment>
  </commentList>
</comments>
</file>

<file path=xl/sharedStrings.xml><?xml version="1.0" encoding="utf-8"?>
<sst xmlns="http://schemas.openxmlformats.org/spreadsheetml/2006/main" count="1316" uniqueCount="162">
  <si>
    <t>Financial year</t>
  </si>
  <si>
    <t>2021-22</t>
  </si>
  <si>
    <t>Total Revenue</t>
  </si>
  <si>
    <t>Surplus/(deficit) for the year after tax expenses</t>
  </si>
  <si>
    <t>Revenue from Operations</t>
  </si>
  <si>
    <t>Name of the Client</t>
  </si>
  <si>
    <t>Nature of Service (Narration)</t>
  </si>
  <si>
    <t>Amount</t>
  </si>
  <si>
    <t>Services not billed</t>
  </si>
  <si>
    <t>Total</t>
  </si>
  <si>
    <t>2020-21</t>
  </si>
  <si>
    <t>MRI Software India Private Limited</t>
  </si>
  <si>
    <t>GST Services</t>
  </si>
  <si>
    <t>CTP-ITR</t>
  </si>
  <si>
    <t>Masterfile/CBCR</t>
  </si>
  <si>
    <t>Income tax audit</t>
  </si>
  <si>
    <t xml:space="preserve"> IT Matters - Form 3CEB </t>
  </si>
  <si>
    <t>Statutory audit</t>
  </si>
  <si>
    <t>Services provided for the FY 2021-22</t>
  </si>
  <si>
    <t/>
  </si>
  <si>
    <t>Being collection against our invoice no. BLR/1026/2022-23 dated 13.1.2023</t>
  </si>
  <si>
    <t>ICICI Bank Current Account</t>
  </si>
  <si>
    <t>TDS Receivable</t>
  </si>
  <si>
    <t>ZZ - Sundry Debtors Control Account</t>
  </si>
  <si>
    <t>Fees - Taxation Services - GST</t>
  </si>
  <si>
    <t>ICICI Receipt/782/2022-23</t>
  </si>
  <si>
    <t>ICICI Receipt</t>
  </si>
  <si>
    <t>(as per details)</t>
  </si>
  <si>
    <t>Dr</t>
  </si>
  <si>
    <t>SGST Output</t>
  </si>
  <si>
    <t>CGST Output</t>
  </si>
  <si>
    <t>Invoice for GST Services (CGST/SGST)</t>
  </si>
  <si>
    <t>BLR/1026/2022-23</t>
  </si>
  <si>
    <t>TAX INVOICE</t>
  </si>
  <si>
    <t>Cr</t>
  </si>
  <si>
    <t>Being collection against our invoice no. BLR/932/2022-23 dated 29.12.2022</t>
  </si>
  <si>
    <t>Fees - Taxation Services - Income Tax</t>
  </si>
  <si>
    <t>ICICI Receipt/734/2022-23</t>
  </si>
  <si>
    <t>Invoice for Masterfile/CBCR - CGST/SGST</t>
  </si>
  <si>
    <t>Invoice for IT Matters-Filing of ITR CTP (CGST/SGST</t>
  </si>
  <si>
    <t>BLR/932/2022-23</t>
  </si>
  <si>
    <t>Being collection against our invoice no. BLR/799/2022-23 dated 15.11.2022</t>
  </si>
  <si>
    <t>Fees - Transfer Pricing Services</t>
  </si>
  <si>
    <t>Fees - Income Tax Audit</t>
  </si>
  <si>
    <t>ICICI Receipt/620/2022-23</t>
  </si>
  <si>
    <t>Invoice ForFiling of Form3CA/3CD/29B/3CEB-CGST/SGST</t>
  </si>
  <si>
    <t>Invoice for IT Matters - Form 3CEB (CGST/SGST)</t>
  </si>
  <si>
    <t>Invoice for Income Tax Audit (CGST/SGST)</t>
  </si>
  <si>
    <t>BLR/799/2022-23</t>
  </si>
  <si>
    <t>Being collection against our invoice no. BLR/250/2022-23 dated 12.7.2022</t>
  </si>
  <si>
    <t>ICICI Receipt/236/2022-23</t>
  </si>
  <si>
    <t>BLR/250/2022-23</t>
  </si>
  <si>
    <t>Being collection against our invoice no. BLR/22/2022-23 dated 7.4.2022</t>
  </si>
  <si>
    <t>ICICI Receipt/164/2022-23</t>
  </si>
  <si>
    <t>Being collection against our invoice no. BLR/148/2022-23 dated 24.5.2022</t>
  </si>
  <si>
    <t>Local Conveyance Recoverable</t>
  </si>
  <si>
    <t>Fees - Statutory Audit</t>
  </si>
  <si>
    <t>ICICI Receipt/128/2022-23</t>
  </si>
  <si>
    <t>Rounding Off</t>
  </si>
  <si>
    <t>Invoice for Conveyance Expenses FAS (CGST/SGST)</t>
  </si>
  <si>
    <t>Invoice for Statutory Audit (CGST/SGST)</t>
  </si>
  <si>
    <t>BLR/148/2022-23</t>
  </si>
  <si>
    <t>BLR/22/2022-23</t>
  </si>
  <si>
    <t>Being collection against our invoice no. BLR/1047/2021-22 dated 26.2.2022</t>
  </si>
  <si>
    <t>ICICI Receipt/922/2021-21</t>
  </si>
  <si>
    <t>Being collection against our invoice no. BLR/1070/2021-22 dated 2.3.2022</t>
  </si>
  <si>
    <t>ICICI Receipt/921/2021-21</t>
  </si>
  <si>
    <t>BLR/1070/2021-22</t>
  </si>
  <si>
    <t>BLR/1047/2021-22</t>
  </si>
  <si>
    <t>Being collection against our invoice no. BLR/730/2021-22 dated 17.12.2021</t>
  </si>
  <si>
    <t>ICICI Receipt/597/2021-21</t>
  </si>
  <si>
    <t>Invoice for Transfer Pricing Services - CGST/SGST</t>
  </si>
  <si>
    <t>BLR/730/2021-22</t>
  </si>
  <si>
    <t>Being collection against our invoice no. BLR/346/2021-22 dated 18.8.2021</t>
  </si>
  <si>
    <t>ICICI Receipt/271/2021-21</t>
  </si>
  <si>
    <t>BLR/346/2021-22</t>
  </si>
  <si>
    <t>being collection against our invoice no. BLR/156/2021-22 dated 22.5.2021</t>
  </si>
  <si>
    <t>Fees - FEMA Services</t>
  </si>
  <si>
    <t>ICICI Receipt/118/2021-21</t>
  </si>
  <si>
    <t>Invoice for FEMA Services Certification (CGST/SGST)</t>
  </si>
  <si>
    <t>BLR/156/2021-22</t>
  </si>
  <si>
    <t>Being collection against our invoice no. BLR/19/2021-22 dated 3.4.2021</t>
  </si>
  <si>
    <t>Fees - GST Audit</t>
  </si>
  <si>
    <t>ICICI Receipt/100/2021-21</t>
  </si>
  <si>
    <t>being collection against our invoice no. BLR/1106/2020-21 dated 22.3.2021</t>
  </si>
  <si>
    <t>ICICI Receipt/99/2021-21</t>
  </si>
  <si>
    <t>Invoice for GSTR 9 Filing - CGST/SGST</t>
  </si>
  <si>
    <t>Invoice for GST Audit - CGST/SGST</t>
  </si>
  <si>
    <t>BLR/19/2021-22</t>
  </si>
  <si>
    <t>BLR/1106/2020-21</t>
  </si>
  <si>
    <t>Being collection against our invoice no. BLR/735/2020-21 dated 24.12.2020</t>
  </si>
  <si>
    <t>610</t>
  </si>
  <si>
    <t>BLR/735/2020-21</t>
  </si>
  <si>
    <t>Being collection against our invoice no. BLR/431/2020-21 dated 6.10.2020</t>
  </si>
  <si>
    <t>389</t>
  </si>
  <si>
    <t>BLR/431/2020-21</t>
  </si>
  <si>
    <t>Being collection against our invoice no. BLR/46/2020-21 dated 18.5.2020</t>
  </si>
  <si>
    <t>Out of Pocket Expenses Recovered</t>
  </si>
  <si>
    <t>60</t>
  </si>
  <si>
    <t>Mentioned as above</t>
  </si>
  <si>
    <t>Invoice for Out of Pocket Expenses CTC (CGST/SGST)</t>
  </si>
  <si>
    <t>BLR/46/2020-21</t>
  </si>
  <si>
    <t>Being collection against our invoice no. BLR/41/2020-21 dated 13.5.2020</t>
  </si>
  <si>
    <t>52</t>
  </si>
  <si>
    <t>BLR/41/2020-21</t>
  </si>
  <si>
    <t>Being collection against our invoice no. BLR/20/2020-21 dated 4.5.2020</t>
  </si>
  <si>
    <t>38</t>
  </si>
  <si>
    <t>Invoice for Taxation Services CTP - CGST/SGST</t>
  </si>
  <si>
    <t>BLR/20/2020-21</t>
  </si>
  <si>
    <t>Credit</t>
  </si>
  <si>
    <t>Debit</t>
  </si>
  <si>
    <t>Vch No.</t>
  </si>
  <si>
    <t>Vch Type</t>
  </si>
  <si>
    <t>Particulars</t>
  </si>
  <si>
    <t>Date</t>
  </si>
  <si>
    <t>1-Apr-20 to 2-Feb-23</t>
  </si>
  <si>
    <t>Bangalore 560085</t>
  </si>
  <si>
    <t>BSK 1st Stage</t>
  </si>
  <si>
    <t>Girinagar 1st Phase</t>
  </si>
  <si>
    <t>No.12, Ashirvad, 5th Cross</t>
  </si>
  <si>
    <t>Ledger Account</t>
  </si>
  <si>
    <t>MSME Regn. No. E KL02E0018256</t>
  </si>
  <si>
    <t>Bangalore 560043</t>
  </si>
  <si>
    <t>#424, 4th C Main, 6th Cross, OMBR Layout, Banaswadi</t>
  </si>
  <si>
    <t>Varma &amp; Varma, Bangalore</t>
  </si>
  <si>
    <t>2022-23</t>
  </si>
  <si>
    <t>Statutory Audit for the period 01-04-2024 to 31-03-2025</t>
  </si>
  <si>
    <t xml:space="preserve">2023-24 </t>
  </si>
  <si>
    <t>2024-25</t>
  </si>
  <si>
    <t>(All amounts in millions  except otherwise stated)</t>
  </si>
  <si>
    <t>Statutory Audit</t>
  </si>
  <si>
    <t>Tax Audit</t>
  </si>
  <si>
    <t>TP Audit</t>
  </si>
  <si>
    <t>TP Documentation</t>
  </si>
  <si>
    <t>Income tax matters</t>
  </si>
  <si>
    <t>GST Matters</t>
  </si>
  <si>
    <t>GST Audit</t>
  </si>
  <si>
    <t>FEMA Matters</t>
  </si>
  <si>
    <t>ITR</t>
  </si>
  <si>
    <t>IFC</t>
  </si>
  <si>
    <t xml:space="preserve">Audit Fees </t>
  </si>
  <si>
    <t>Proposal for Audit fees</t>
  </si>
  <si>
    <t>MRISIPL</t>
  </si>
  <si>
    <t>Shareholders Fund</t>
  </si>
  <si>
    <t>Property Plant and Equipments</t>
  </si>
  <si>
    <t>No data available</t>
  </si>
  <si>
    <t>iINTERCHANGE SYSTEMS PRIVATE LIMITED</t>
  </si>
  <si>
    <t>iINTERCHANGE</t>
  </si>
  <si>
    <t>Not Available</t>
  </si>
  <si>
    <t>Proposed Fees for iINTERCHANGE</t>
  </si>
  <si>
    <t>2024-25
Proposed Fee</t>
  </si>
  <si>
    <t>Income tax matters (Assessment)</t>
  </si>
  <si>
    <t>GST Matters (refund)</t>
  </si>
  <si>
    <t>Total Assets</t>
  </si>
  <si>
    <t>Employee Benefit Expense</t>
  </si>
  <si>
    <t>% Increase/ (Decrease)</t>
  </si>
  <si>
    <t>2024-25* (Draft Figures)</t>
  </si>
  <si>
    <t>Other Services</t>
  </si>
  <si>
    <t>Total Fee Proposal</t>
  </si>
  <si>
    <t>Grand Total</t>
  </si>
  <si>
    <t>One Time Services</t>
  </si>
  <si>
    <t>(Amount in 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</si>
</sst>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7">
    <numFmt numFmtId="5" formatCode="&quot;₹&quot;\ #,##0;&quot;₹&quot;\ \-#,##0"/>
    <numFmt numFmtId="7" formatCode="&quot;₹&quot;\ #,##0.00;&quot;₹&quot;\ \-#,##0.00"/>
    <numFmt numFmtId="8" formatCode="&quot;₹&quot;\ #,##0.00;[Red]&quot;₹&quot;\ \-#,##0.00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(* #,##0_);_(* \(#,##0\);_(* &quot;-&quot;??_);_(@_)"/>
    <numFmt numFmtId="171" formatCode="_ * #,##0_ ;_ * \-#,##0_ ;_ * &quot;-&quot;??_ ;_ @_ "/>
    <numFmt numFmtId="172" formatCode="&quot;£&quot;#,##0;[Red]\-&quot;£&quot;#,##0"/>
    <numFmt numFmtId="173" formatCode="&quot;£&quot;#,##0.00;\-&quot;£&quot;#,##0.00"/>
    <numFmt numFmtId="174" formatCode="_-&quot;£&quot;* #,##0_-;\-&quot;£&quot;* #,##0_-;_-&quot;£&quot;* &quot;-&quot;_-;_-@_-"/>
    <numFmt numFmtId="175" formatCode="_-* #,##0_-;\-* #,##0_-;_-* &quot;-&quot;_-;_-@_-"/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General_)"/>
    <numFmt numFmtId="179" formatCode="#,##0;\-#,##0;&quot;-&quot;"/>
    <numFmt numFmtId="180" formatCode="_-&quot;£&quot;* #,##0_-;\-&quot;£&quot;* #,##0_-;_-&quot;£&quot;* &quot;-&quot;??_-;_-@_-"/>
    <numFmt numFmtId="181" formatCode="mm/dd/yy"/>
    <numFmt numFmtId="182" formatCode="0_)"/>
    <numFmt numFmtId="183" formatCode="#,##0.0"/>
    <numFmt numFmtId="184" formatCode="0.0"/>
    <numFmt numFmtId="185" formatCode="_(* #,##0.0_);_(* \(#,##0.0\);_(* &quot;-&quot;??_);_(@_)"/>
    <numFmt numFmtId="186" formatCode="0.0%"/>
    <numFmt numFmtId="187" formatCode="_(* #,##0.000_);_(* \(#,##0.000\);_(* &quot;-&quot;??_);_(@_)"/>
    <numFmt numFmtId="188" formatCode="&quot;?&quot;#,##0;&quot;?&quot;\-#,##0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  <numFmt numFmtId="191" formatCode="#,##0.00_ ;[Red]\-#,##0.00;\-"/>
    <numFmt numFmtId="192" formatCode="#,##0.00_ ;[Red]\-#,##0.00\ "/>
    <numFmt numFmtId="193" formatCode="&quot;US$&quot;\ #,##0_);\(&quot;US$&quot;\ #,##0\)"/>
    <numFmt numFmtId="194" formatCode="_-* #,##0.00\ _F_-;\-* #,##0.00\ _F_-;_-* &quot;-&quot;??\ _F_-;_-@_-"/>
    <numFmt numFmtId="195" formatCode="&quot;\&quot;#,##0.00;[Red]\-&quot;\&quot;#,##0.00"/>
    <numFmt numFmtId="196" formatCode="&quot;\&quot;#,##0;[Red]\-&quot;\&quot;#,##0"/>
    <numFmt numFmtId="197" formatCode="_(&quot;Rs.&quot;* #,##0.00_);_(&quot;Rs.&quot;* \(#,##0.00\);_(&quot;Rs.&quot;* &quot;-&quot;??_);_(@_)"/>
    <numFmt numFmtId="198" formatCode="_(&quot;Rs.&quot;* #,##0_);_(&quot;Rs.&quot;* \(#,##0\);_(&quot;Rs.&quot;* &quot;-&quot;_);_(@_)"/>
    <numFmt numFmtId="199" formatCode="0%;\(0&quot;%)&quot;"/>
    <numFmt numFmtId="200" formatCode="#,##0.0_);[Red]\(#,##0.0\)"/>
    <numFmt numFmtId="201" formatCode="&quot;fl&quot;#,##0_);[Red]\(&quot;fl&quot;#,##0\)"/>
    <numFmt numFmtId="202" formatCode="&quot;fl&quot;#,##0.00_);\(&quot;fl&quot;#,##0.00\)"/>
    <numFmt numFmtId="203" formatCode="&quot;fl&quot;#,##0.00_);[Red]\(&quot;fl&quot;#,##0.00\)"/>
    <numFmt numFmtId="204" formatCode="_ * #,##0.00_)&quot;£&quot;_ ;_ * \(#,##0.00\)&quot;£&quot;_ ;_ * &quot;-&quot;??_)&quot;£&quot;_ ;_ @_ "/>
    <numFmt numFmtId="205" formatCode="_ * #,##0.00_)_£_ ;_ * \(#,##0.00\)_£_ ;_ * &quot;-&quot;??_)_£_ ;_ @_ "/>
    <numFmt numFmtId="206" formatCode="d\.m\.yy"/>
    <numFmt numFmtId="207" formatCode="_(* #,##0_);_(* \(#,##0\);_(* \-_);_(@_)"/>
    <numFmt numFmtId="208" formatCode="\$#,##0.00\ ;\(\$#,##0.00\)"/>
    <numFmt numFmtId="209" formatCode="d\-mmm\-yyyy"/>
    <numFmt numFmtId="210" formatCode="000,000,000.0"/>
    <numFmt numFmtId="211" formatCode="0.000000000"/>
    <numFmt numFmtId="212" formatCode="\$#,##0.00;&quot;-$&quot;#,##0.00"/>
    <numFmt numFmtId="213" formatCode="_-&quot;S&quot;\ * #,##0_-;\-&quot;S&quot;\ * #,##0_-;_-&quot;S&quot;\ * &quot;-&quot;_-;_-@_-"/>
    <numFmt numFmtId="214" formatCode="_-* #,##0_-;\-* #,##0_-;_-* &quot;-&quot;??_-;_-@_-"/>
    <numFmt numFmtId="215" formatCode="&quot;inr&quot;#,##0_);[Red]\(&quot;inr&quot;#,##0\)"/>
    <numFmt numFmtId="216" formatCode="#,##0.0%;\-#,##0.0%;&quot;- &quot;"/>
    <numFmt numFmtId="217" formatCode="_(* #,##0.00_);_(* \(#,##0.00\);_(* \-??_);_(@_)"/>
    <numFmt numFmtId="218" formatCode="#,##0.00\ &quot;F&quot;;\-#,##0.00\ &quot;F&quot;"/>
    <numFmt numFmtId="219" formatCode="#,##0&quot;   &quot;;\-#,##0&quot;   &quot;"/>
    <numFmt numFmtId="220" formatCode="#,##0.0\ ;\(#,##0.0\)"/>
    <numFmt numFmtId="221" formatCode="#,##0.00&quot;   &quot;;\-#,##0.00&quot;   &quot;"/>
    <numFmt numFmtId="222" formatCode="#,##0;\(#,##0\)"/>
    <numFmt numFmtId="223" formatCode="* \(#,##0\);* #,##0_);&quot;-&quot;??_);@"/>
    <numFmt numFmtId="224" formatCode="00000"/>
    <numFmt numFmtId="225" formatCode="_-* #,##0.00_-;\-* #,##0.00_-;_-* \-??_-;_-@_-"/>
    <numFmt numFmtId="226" formatCode="0.0&quot;  &quot;"/>
    <numFmt numFmtId="227" formatCode="\$#,##0;&quot;-$&quot;#,##0"/>
    <numFmt numFmtId="228" formatCode="_(&quot;$&quot;* #,##0.0_);_(&quot;$&quot;* \(#,##0.0\);_(&quot;$&quot;* &quot;-&quot;??_);_(@_)"/>
    <numFmt numFmtId="229" formatCode="\$#,##0\ ;\(\$#,##0\)"/>
    <numFmt numFmtId="230" formatCode="&quot;$&quot;#,;\(&quot;$&quot;#,\)"/>
    <numFmt numFmtId="231" formatCode="dd\-mmm\-yy_)"/>
    <numFmt numFmtId="232" formatCode="#,##0.0\ ;\(#,##0.0\ \)"/>
    <numFmt numFmtId="233" formatCode="* #,##0_);* \(#,##0\);&quot;-&quot;??_);@"/>
    <numFmt numFmtId="234" formatCode="#,##0.0_);\(#,##0.0\)"/>
    <numFmt numFmtId="235" formatCode="#,##0.000_);\(#,##0.000\)"/>
    <numFmt numFmtId="236" formatCode="#,##0.0\ ;\(#,##0.0\)\ "/>
    <numFmt numFmtId="237" formatCode="_-* #,##0.00\ [$€-1]_-;\-* #,##0.00\ [$€-1]_-;_-* &quot;-&quot;??\ [$€-1]_-"/>
    <numFmt numFmtId="238" formatCode="_-[$€-2]* #,##0.00_-;\-[$€-2]* #,##0.00_-;_-[$€-2]* &quot;-&quot;??_-"/>
    <numFmt numFmtId="239" formatCode="_-[$€]* #,##0.00_-;\-[$€]* #,##0.00_-;_-[$€]* &quot;-&quot;??_-;_-@_-"/>
    <numFmt numFmtId="240" formatCode="0.00000&quot;  &quot;"/>
    <numFmt numFmtId="241" formatCode="_-* #,##0.00_-;_-* #,##0.00\-;_-* &quot;-&quot;??_-;_-@_-"/>
    <numFmt numFmtId="242" formatCode="###,###,##0_);\(###,###,##0_)"/>
    <numFmt numFmtId="243" formatCode="_(* #,##0.0_);_(* &quot;\&quot;&quot;\&quot;&quot;\&quot;\(#,##0.0&quot;\&quot;&quot;\&quot;&quot;\&quot;\);_(* &quot;-&quot;_);_(@_)"/>
    <numFmt numFmtId="244" formatCode="_(&quot;Cr$&quot;* #,##0_);_(&quot;Cr$&quot;* \(#,##0\);_(&quot;Cr$&quot;* &quot;-&quot;_);_(@_)"/>
    <numFmt numFmtId="245" formatCode="_(&quot;Cr$&quot;* #,##0.00_);_(&quot;Cr$&quot;* \(#,##0.00\);_(&quot;Cr$&quot;* &quot;-&quot;??_);_(@_)"/>
    <numFmt numFmtId="246" formatCode="_ &quot;S/&quot;* #,##0_ ;_ &quot;S/&quot;* \-#,##0_ ;_ &quot;S/&quot;* &quot;-&quot;_ ;_ @_ "/>
    <numFmt numFmtId="247" formatCode="_ &quot;S/&quot;* #,##0.00_ ;_ &quot;S/&quot;* \-#,##0.00_ ;_ &quot;S/&quot;* &quot;-&quot;??_ ;_ @_ "/>
    <numFmt numFmtId="248" formatCode="_(* #,##0.0_);_(* \(#,##0.0\)"/>
    <numFmt numFmtId="249" formatCode="0.0&quot; N&quot;"/>
    <numFmt numFmtId="250" formatCode="&quot;$&quot;#,##0.000"/>
    <numFmt numFmtId="251" formatCode="0.00_)"/>
    <numFmt numFmtId="252" formatCode="_ * #.0\ ##0_ ;_ * \-#.0\ ##0_ ;_ * &quot;-&quot;??_ ;_ @_ "/>
    <numFmt numFmtId="253" formatCode="#,##0;&quot;(&quot;&quot;-&quot;&quot;)&quot;#,##0"/>
    <numFmt numFmtId="254" formatCode="&quot;L.&quot;\ #,##0;\-&quot;L.&quot;\ #,##0"/>
    <numFmt numFmtId="255" formatCode="0.0%;\(0.0%\)"/>
    <numFmt numFmtId="256" formatCode="0%_);\(0%\)"/>
    <numFmt numFmtId="257" formatCode="_-* #,##0.0_-;\-* #,##0.0_-;_-* &quot;-&quot;??_-;_-@_-"/>
    <numFmt numFmtId="258" formatCode="_-* #,##0\ _F_-;\-* #,##0\ _F_-;_-* &quot;-&quot;\ _F_-;_-@_-"/>
    <numFmt numFmtId="259" formatCode="0.0%;[Red]\-0.0%"/>
    <numFmt numFmtId="260" formatCode="[$-409]d\-mmm\-yy;@"/>
    <numFmt numFmtId="261" formatCode="&quot;₹&quot;0"/>
    <numFmt numFmtId="262" formatCode="0.000"/>
    <numFmt numFmtId="263" formatCode="&quot;On&quot;;&quot;On&quot;;&quot;Off&quot;"/>
    <numFmt numFmtId="264" formatCode="_ &quot;$&quot;\ * #,##0.00_ ;_ &quot;$&quot;\ * \-#,##0.00_ ;_ &quot;$&quot;\ * &quot;-&quot;??_ ;_ @_ "/>
    <numFmt numFmtId="265" formatCode="0.000_)"/>
    <numFmt numFmtId="266" formatCode="#,##0.00_ ;\-#,##0.00\ "/>
    <numFmt numFmtId="267" formatCode="_-* #,##0.0_-;\-* #,##0.0_-;_-* &quot;-&quot;?_-;_-@_-"/>
    <numFmt numFmtId="268" formatCode="_([$€-2]* #,##0.00_);_([$€-2]* \(#,##0.00\);_([$€-2]* \-??_)"/>
    <numFmt numFmtId="269" formatCode="#."/>
    <numFmt numFmtId="270" formatCode="&quot;₹&quot;#,##0\ ;\(&quot;₹&quot;#,##0\)"/>
    <numFmt numFmtId="271" formatCode="&quot;$&quot;#,##0\ ;\(&quot;$&quot;#,##0\)"/>
    <numFmt numFmtId="272" formatCode="_(&quot;Rs&quot;* #,##0.00_);_(&quot;Rs&quot;* \(#,##0.00\);_(&quot;Rs&quot;* &quot;-&quot;??_);_(@_)"/>
    <numFmt numFmtId="273" formatCode="_(\$* #,##0.00_);_(\$* \(#,##0.00\);_(\$* &quot;-&quot;??_);_(@_)"/>
    <numFmt numFmtId="274" formatCode="_ * #,##0.00_ ;_ * \-#,##0.00_ ;_ * \-??_ ;_ @_ "/>
    <numFmt numFmtId="275" formatCode="_(&quot;fl&quot;* #,##0.00_);_(&quot;fl&quot;* \(#,##0.00\);_(&quot;fl&quot;* &quot;-&quot;??_);_(@_)"/>
    <numFmt numFmtId="276" formatCode="#,##0\ &quot;F&quot;;[Red]\-#,##0\ &quot;F&quot;"/>
    <numFmt numFmtId="277" formatCode="&quot;fl&quot;#,##0_);\(&quot;fl&quot;#,##0\)"/>
    <numFmt numFmtId="278" formatCode="[$-409]mmmm/yy;@"/>
    <numFmt numFmtId="279" formatCode="_([$€-2]* #,##0.00_);_([$€-2]* \(#,##0.00\);_([$€-2]* &quot;-&quot;??_)"/>
    <numFmt numFmtId="280" formatCode="[$-409]d/mmm/yy;@"/>
    <numFmt numFmtId="281" formatCode="&quot;&quot;0.00"/>
    <numFmt numFmtId="282" formatCode="&quot;&quot;0"/>
    <numFmt numFmtId="283" formatCode="&quot;&quot;0.00&quot; Dr&quot;"/>
    <numFmt numFmtId="284" formatCode="&quot;&quot;0.00&quot; Cr&quot;"/>
  </numFmts>
  <fonts count="2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Courier"/>
      <family val="3"/>
    </font>
    <font>
      <sz val="12"/>
      <name val="Tms Rmn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sz val="8"/>
      <name val="Helv"/>
    </font>
    <font>
      <sz val="11"/>
      <color indexed="8"/>
      <name val="Calibri"/>
      <family val="2"/>
    </font>
    <font>
      <sz val="14"/>
      <name val="Tahoma"/>
      <family val="2"/>
    </font>
    <font>
      <sz val="12"/>
      <name val="Times New Roman"/>
      <family val="1"/>
    </font>
    <font>
      <b/>
      <sz val="9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.5"/>
      <color indexed="8"/>
      <name val="Trebuchet MS"/>
      <family val="2"/>
    </font>
    <font>
      <sz val="11"/>
      <name val="Times New Roman"/>
      <family val="1"/>
    </font>
    <font>
      <sz val="12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sz val="10"/>
      <name val="Times New Roman"/>
      <family val="1"/>
      <charset val="177"/>
    </font>
    <font>
      <sz val="10"/>
      <name val="MS Sans Serif"/>
      <family val="2"/>
    </font>
    <font>
      <sz val="12"/>
      <name val="VNtimes new roman"/>
    </font>
    <font>
      <sz val="11"/>
      <name val="??"/>
      <family val="3"/>
    </font>
    <font>
      <sz val="14"/>
      <name val="?? ??"/>
      <family val="3"/>
      <charset val="128"/>
    </font>
    <font>
      <sz val="11"/>
      <name val="??? "/>
      <family val="3"/>
      <charset val="128"/>
    </font>
    <font>
      <sz val="12"/>
      <name val="??????"/>
      <family val="1"/>
      <charset val="128"/>
    </font>
    <font>
      <sz val="12"/>
      <name val="????"/>
      <charset val="136"/>
    </font>
    <font>
      <sz val="10"/>
      <name val="???"/>
      <family val="3"/>
      <charset val="129"/>
    </font>
    <font>
      <sz val="10"/>
      <name val="Helv"/>
      <charset val="204"/>
    </font>
    <font>
      <sz val="9"/>
      <color indexed="10"/>
      <name val="Geneva"/>
      <family val="2"/>
    </font>
    <font>
      <sz val="10"/>
      <name val="Helv"/>
    </font>
    <font>
      <sz val="10"/>
      <name val="Helv"/>
      <family val="2"/>
    </font>
    <font>
      <sz val="8"/>
      <name val="Times New Roman"/>
      <family val="1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9"/>
      <color indexed="8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Tahoma"/>
      <family val="2"/>
    </font>
    <font>
      <sz val="10"/>
      <name val="Geneva"/>
      <family val="2"/>
    </font>
    <font>
      <b/>
      <sz val="10"/>
      <name val="Times New Roman"/>
      <family val="1"/>
    </font>
    <font>
      <sz val="10"/>
      <name val="Times"/>
      <family val="1"/>
    </font>
    <font>
      <sz val="10"/>
      <name val="Arial"/>
      <family val="2"/>
      <charset val="163"/>
    </font>
    <font>
      <u/>
      <sz val="10"/>
      <color indexed="36"/>
      <name val="Arial"/>
      <family val="2"/>
    </font>
    <font>
      <u/>
      <sz val="8.25"/>
      <color indexed="36"/>
      <name val="‚l‚r ‚oƒSƒVƒbƒN"/>
      <family val="3"/>
      <charset val="128"/>
    </font>
    <font>
      <sz val="9"/>
      <name val="‚l‚r ‚o–¾’©"/>
      <family val="3"/>
      <charset val="128"/>
    </font>
    <font>
      <sz val="9"/>
      <color indexed="8"/>
      <name val="lr oSVbN"/>
      <family val="3"/>
    </font>
    <font>
      <sz val="11"/>
      <name val="¾©"/>
      <family val="1"/>
      <charset val="128"/>
    </font>
    <font>
      <b/>
      <u/>
      <sz val="14"/>
      <color indexed="8"/>
      <name val=".VnBook-AntiquaH"/>
      <family val="2"/>
    </font>
    <font>
      <sz val="12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4"/>
      <name val="AngsanaUPC"/>
      <family val="1"/>
    </font>
    <font>
      <b/>
      <sz val="11"/>
      <color indexed="8"/>
      <name val="Times New Roman"/>
      <family val="1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ahoma"/>
      <family val="2"/>
    </font>
    <font>
      <sz val="9"/>
      <name val="Stone Sans"/>
      <family val="2"/>
    </font>
    <font>
      <sz val="9"/>
      <name val="Arial MT"/>
    </font>
    <font>
      <sz val="11"/>
      <color indexed="20"/>
      <name val="Calibri"/>
      <family val="2"/>
    </font>
    <font>
      <b/>
      <i/>
      <sz val="11"/>
      <name val="Book Antiqua"/>
      <family val="1"/>
    </font>
    <font>
      <sz val="12"/>
      <name val="Times"/>
      <family val="1"/>
    </font>
    <font>
      <sz val="8"/>
      <name val="Verdana"/>
      <family val="2"/>
    </font>
    <font>
      <b/>
      <sz val="11"/>
      <name val="Arial"/>
      <family val="2"/>
    </font>
    <font>
      <b/>
      <sz val="8"/>
      <name val="MS Sans Serif"/>
      <family val="2"/>
    </font>
    <font>
      <b/>
      <sz val="10"/>
      <color indexed="10"/>
      <name val="Arial"/>
      <family val="2"/>
    </font>
    <font>
      <b/>
      <sz val="10"/>
      <name val="MS Sans Serif"/>
      <family val="2"/>
    </font>
    <font>
      <b/>
      <sz val="12"/>
      <color indexed="9"/>
      <name val="Arial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i/>
      <sz val="9"/>
      <name val="Book Antiqua"/>
      <family val="1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b/>
      <sz val="13"/>
      <name val="Tms Rmn"/>
    </font>
    <font>
      <sz val="10"/>
      <color indexed="8"/>
      <name val="Impact"/>
      <family val="2"/>
    </font>
    <font>
      <sz val="12"/>
      <name val="Helv"/>
      <family val="2"/>
    </font>
    <font>
      <sz val="11"/>
      <name val="ＭＳ Ｐゴシック"/>
      <family val="3"/>
      <charset val="128"/>
    </font>
    <font>
      <sz val="10"/>
      <color indexed="8"/>
      <name val="Calibri"/>
      <family val="2"/>
    </font>
    <font>
      <sz val="12"/>
      <name val="Albatross"/>
    </font>
    <font>
      <sz val="9"/>
      <name val="Kalyan"/>
    </font>
    <font>
      <sz val="11"/>
      <color indexed="8"/>
      <name val="Calibri"/>
      <family val="2"/>
      <charset val="222"/>
    </font>
    <font>
      <sz val="14"/>
      <name val="AngsanaUPC"/>
      <family val="1"/>
      <charset val="222"/>
    </font>
    <font>
      <sz val="10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b/>
      <sz val="10"/>
      <color indexed="50"/>
      <name val="Arial"/>
      <family val="2"/>
    </font>
    <font>
      <sz val="12"/>
      <name val="¹ÙÅÁÃ¼"/>
    </font>
    <font>
      <sz val="12"/>
      <name val="Helv"/>
    </font>
    <font>
      <sz val="11"/>
      <color indexed="8"/>
      <name val="Arial"/>
      <family val="2"/>
    </font>
    <font>
      <sz val="9"/>
      <name val="Stone Sans"/>
    </font>
    <font>
      <sz val="8"/>
      <name val="CG Times (E1)"/>
      <family val="1"/>
    </font>
    <font>
      <sz val="1"/>
      <color indexed="8"/>
      <name val="Courier"/>
      <family val="3"/>
    </font>
    <font>
      <sz val="11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sz val="9"/>
      <name val="Times New Roman"/>
      <family val="1"/>
    </font>
    <font>
      <u/>
      <sz val="8.25"/>
      <color indexed="12"/>
      <name val="‚l‚r ‚oƒSƒVƒbƒN"/>
      <family val="3"/>
      <charset val="128"/>
    </font>
    <font>
      <sz val="11"/>
      <color indexed="17"/>
      <name val="Calibri"/>
      <family val="2"/>
    </font>
    <font>
      <sz val="10"/>
      <name val="Arial MT"/>
    </font>
    <font>
      <b/>
      <sz val="12"/>
      <name val=".VnBook-AntiquaH"/>
      <family val="2"/>
    </font>
    <font>
      <b/>
      <sz val="12"/>
      <name val="Helv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18"/>
      <color indexed="24"/>
      <name val="Arial"/>
      <family val="2"/>
    </font>
    <font>
      <b/>
      <sz val="15"/>
      <color indexed="56"/>
      <name val="Calibri"/>
      <family val="2"/>
    </font>
    <font>
      <b/>
      <sz val="12"/>
      <color indexed="24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name val="Book Antiqua"/>
      <family val="1"/>
    </font>
    <font>
      <b/>
      <u/>
      <sz val="14"/>
      <name val="SWISS"/>
      <family val="2"/>
    </font>
    <font>
      <b/>
      <sz val="10"/>
      <name val=".VnTime"/>
      <family val="2"/>
    </font>
    <font>
      <u/>
      <sz val="7.5"/>
      <color indexed="12"/>
      <name val="Arial"/>
      <family val="2"/>
    </font>
    <font>
      <u/>
      <sz val="9"/>
      <color indexed="12"/>
      <name val="Arial"/>
      <family val="2"/>
    </font>
    <font>
      <sz val="10"/>
      <name val="Stone Sans"/>
      <family val="2"/>
    </font>
    <font>
      <sz val="10"/>
      <name val="Optima"/>
      <family val="2"/>
    </font>
    <font>
      <shadow/>
      <sz val="8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32"/>
      <name val="Arial"/>
      <family val="2"/>
    </font>
    <font>
      <sz val="10"/>
      <color indexed="8"/>
      <name val="Arial Narrow"/>
      <family val="2"/>
    </font>
    <font>
      <sz val="12"/>
      <name val="Geneva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4"/>
      <name val="Helv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8"/>
      <name val="Arial"/>
      <family val="2"/>
    </font>
    <font>
      <sz val="8"/>
      <name val="Microsoft Sans Serif"/>
      <family val="2"/>
    </font>
    <font>
      <sz val="8"/>
      <name val="Optima"/>
      <family val="2"/>
    </font>
    <font>
      <b/>
      <sz val="11"/>
      <name val="Helv"/>
    </font>
    <font>
      <sz val="12"/>
      <name val="Optima"/>
      <family val="2"/>
    </font>
    <font>
      <b/>
      <sz val="10"/>
      <color indexed="10"/>
      <name val="Tms Rmn"/>
    </font>
    <font>
      <sz val="10"/>
      <name val="Arial CE"/>
      <family val="2"/>
      <charset val="238"/>
    </font>
    <font>
      <sz val="11"/>
      <color indexed="60"/>
      <name val="Calibri"/>
      <family val="2"/>
    </font>
    <font>
      <sz val="7"/>
      <name val="Small Fonts"/>
      <family val="2"/>
    </font>
    <font>
      <b/>
      <sz val="8"/>
      <color indexed="23"/>
      <name val="Verdana"/>
      <family val="2"/>
    </font>
    <font>
      <b/>
      <sz val="12"/>
      <name val="VN-NTime"/>
    </font>
    <font>
      <sz val="10"/>
      <color indexed="8"/>
      <name val="MS Sans Serif"/>
      <family val="2"/>
    </font>
    <font>
      <b/>
      <i/>
      <sz val="16"/>
      <name val="Helv"/>
      <family val="2"/>
    </font>
    <font>
      <u/>
      <sz val="18"/>
      <name val="Times New Roman"/>
      <family val="1"/>
    </font>
    <font>
      <sz val="6"/>
      <name val="Helv"/>
    </font>
    <font>
      <sz val="6"/>
      <color indexed="10"/>
      <name val="Helv"/>
    </font>
    <font>
      <sz val="14"/>
      <name val="Arial"/>
      <family val="2"/>
    </font>
    <font>
      <strike/>
      <sz val="9"/>
      <name val="Helv"/>
    </font>
    <font>
      <sz val="8"/>
      <color indexed="57"/>
      <name val="Arial Narrow"/>
      <family val="2"/>
    </font>
    <font>
      <b/>
      <sz val="8"/>
      <color indexed="8"/>
      <name val="Arial"/>
      <family val="2"/>
    </font>
    <font>
      <sz val="14"/>
      <name val="System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0"/>
      <color indexed="17"/>
      <name val="Arial"/>
      <family val="2"/>
    </font>
    <font>
      <b/>
      <sz val="12"/>
      <color indexed="13"/>
      <name val="Arial MT"/>
    </font>
    <font>
      <b/>
      <i/>
      <sz val="22"/>
      <color indexed="9"/>
      <name val="Arial"/>
      <family val="2"/>
    </font>
    <font>
      <sz val="12"/>
      <color indexed="8"/>
      <name val="Times New Roman"/>
      <family val="1"/>
    </font>
    <font>
      <sz val="10"/>
      <name val="Arial CE"/>
    </font>
    <font>
      <sz val="10"/>
      <name val="Univers (E1)"/>
      <family val="2"/>
    </font>
    <font>
      <i/>
      <sz val="8"/>
      <color indexed="8"/>
      <name val="Microsoft Sans Serif"/>
      <family val="2"/>
    </font>
    <font>
      <b/>
      <u/>
      <sz val="10"/>
      <name val="Arial"/>
      <family val="2"/>
    </font>
    <font>
      <b/>
      <sz val="10"/>
      <name val="Arial CE"/>
      <family val="2"/>
      <charset val="238"/>
    </font>
    <font>
      <sz val="10"/>
      <name val="Tahoma"/>
      <family val="2"/>
    </font>
    <font>
      <sz val="16"/>
      <color indexed="9"/>
      <name val="Tahoma"/>
      <family val="2"/>
    </font>
    <font>
      <b/>
      <sz val="10"/>
      <color indexed="8"/>
      <name val="MS Sans Serif"/>
      <family val="2"/>
    </font>
    <font>
      <sz val="8"/>
      <name val="Helv"/>
      <family val="2"/>
    </font>
    <font>
      <b/>
      <sz val="14"/>
      <color indexed="9"/>
      <name val="MS Sans Serif"/>
      <family val="2"/>
    </font>
    <font>
      <sz val="10"/>
      <color indexed="39"/>
      <name val="Arial"/>
      <family val="2"/>
    </font>
    <font>
      <b/>
      <sz val="16"/>
      <color indexed="23"/>
      <name val="Arial"/>
      <family val="2"/>
    </font>
    <font>
      <sz val="10"/>
      <color indexed="16"/>
      <name val="Arial"/>
      <family val="2"/>
    </font>
    <font>
      <b/>
      <u/>
      <sz val="10"/>
      <color indexed="16"/>
      <name val="Arial"/>
      <family val="2"/>
    </font>
    <font>
      <b/>
      <sz val="9"/>
      <color indexed="48"/>
      <name val="Arial"/>
      <family val="2"/>
    </font>
    <font>
      <b/>
      <sz val="9"/>
      <color indexed="10"/>
      <name val="Arial"/>
      <family val="2"/>
    </font>
    <font>
      <b/>
      <sz val="9"/>
      <color indexed="5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sz val="8"/>
      <name val="Century Schoolbook"/>
      <family val="1"/>
    </font>
    <font>
      <u/>
      <sz val="9"/>
      <color indexed="36"/>
      <name val="Arial"/>
      <family val="2"/>
    </font>
    <font>
      <b/>
      <u/>
      <sz val="14"/>
      <name val="TimesNewRomanPS"/>
    </font>
    <font>
      <sz val="12"/>
      <name val="TimesNewRomanPS"/>
    </font>
    <font>
      <b/>
      <sz val="12"/>
      <name val="TimesNewRomanPS"/>
    </font>
    <font>
      <sz val="11"/>
      <name val="Arial"/>
      <family val="1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10.5"/>
      <color theme="1"/>
      <name val="Trebuchet MS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Georgia"/>
      <family val="2"/>
    </font>
    <font>
      <sz val="11"/>
      <color theme="1"/>
      <name val="Verdana"/>
      <family val="2"/>
    </font>
    <font>
      <sz val="10"/>
      <color theme="0"/>
      <name val="Georgia"/>
      <family val="2"/>
    </font>
    <font>
      <sz val="11"/>
      <color theme="0"/>
      <name val="Verdana"/>
      <family val="2"/>
    </font>
    <font>
      <sz val="10"/>
      <color rgb="FF9C0006"/>
      <name val="Georgia"/>
      <family val="2"/>
    </font>
    <font>
      <sz val="11"/>
      <color rgb="FF9C0006"/>
      <name val="Verdana"/>
      <family val="2"/>
    </font>
    <font>
      <b/>
      <sz val="10"/>
      <color rgb="FFFA7D00"/>
      <name val="Georgia"/>
      <family val="2"/>
    </font>
    <font>
      <b/>
      <sz val="11"/>
      <color rgb="FFFA7D00"/>
      <name val="Verdana"/>
      <family val="2"/>
    </font>
    <font>
      <b/>
      <sz val="10"/>
      <color theme="0"/>
      <name val="Georgia"/>
      <family val="2"/>
    </font>
    <font>
      <b/>
      <sz val="11"/>
      <color theme="0"/>
      <name val="Verdana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"/>
      <color indexed="16"/>
      <name val="Courier"/>
      <family val="3"/>
    </font>
    <font>
      <sz val="10"/>
      <color indexed="22"/>
      <name val="MS Sans Serif"/>
      <family val="2"/>
    </font>
    <font>
      <sz val="8"/>
      <color indexed="8"/>
      <name val="Arial"/>
      <family val="2"/>
    </font>
    <font>
      <i/>
      <sz val="12"/>
      <name val="Arial"/>
      <family val="2"/>
    </font>
    <font>
      <i/>
      <sz val="10"/>
      <color rgb="FF7F7F7F"/>
      <name val="Georgia"/>
      <family val="2"/>
    </font>
    <font>
      <i/>
      <sz val="11"/>
      <color rgb="FF7F7F7F"/>
      <name val="Verdana"/>
      <family val="2"/>
    </font>
    <font>
      <sz val="10"/>
      <color rgb="FF006100"/>
      <name val="Georgia"/>
      <family val="2"/>
    </font>
    <font>
      <sz val="11"/>
      <color rgb="FF006100"/>
      <name val="Verdana"/>
      <family val="2"/>
    </font>
    <font>
      <b/>
      <sz val="1"/>
      <color indexed="16"/>
      <name val="Courier"/>
      <family val="3"/>
    </font>
    <font>
      <b/>
      <sz val="15"/>
      <color theme="3"/>
      <name val="Georgia"/>
      <family val="2"/>
    </font>
    <font>
      <b/>
      <sz val="15"/>
      <color theme="3"/>
      <name val="Verdana"/>
      <family val="2"/>
    </font>
    <font>
      <b/>
      <sz val="13"/>
      <color theme="3"/>
      <name val="Georgia"/>
      <family val="2"/>
    </font>
    <font>
      <b/>
      <sz val="13"/>
      <color theme="3"/>
      <name val="Verdana"/>
      <family val="2"/>
    </font>
    <font>
      <b/>
      <sz val="11"/>
      <color theme="3"/>
      <name val="Georgia"/>
      <family val="2"/>
    </font>
    <font>
      <b/>
      <sz val="11"/>
      <color theme="3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3F3F76"/>
      <name val="Georgia"/>
      <family val="2"/>
    </font>
    <font>
      <sz val="11"/>
      <color rgb="FF3F3F76"/>
      <name val="Verdana"/>
      <family val="2"/>
    </font>
    <font>
      <sz val="11"/>
      <color indexed="12"/>
      <name val="Arial"/>
      <family val="2"/>
    </font>
    <font>
      <sz val="10"/>
      <color rgb="FFFA7D00"/>
      <name val="Georgia"/>
      <family val="2"/>
    </font>
    <font>
      <sz val="11"/>
      <color rgb="FFFA7D00"/>
      <name val="Verdana"/>
      <family val="2"/>
    </font>
    <font>
      <sz val="10"/>
      <color rgb="FF9C6500"/>
      <name val="Georgia"/>
      <family val="2"/>
    </font>
    <font>
      <sz val="11"/>
      <color rgb="FF9C6500"/>
      <name val="Verdana"/>
      <family val="2"/>
    </font>
    <font>
      <b/>
      <i/>
      <sz val="16"/>
      <name val="Helv"/>
    </font>
    <font>
      <sz val="10"/>
      <color theme="1"/>
      <name val="Book Antiqua"/>
      <family val="2"/>
    </font>
    <font>
      <sz val="11"/>
      <color rgb="FF000000"/>
      <name val="Calibri"/>
      <family val="2"/>
      <scheme val="minor"/>
    </font>
    <font>
      <sz val="10"/>
      <color indexed="8"/>
      <name val="Book Antiqua"/>
      <family val="2"/>
    </font>
    <font>
      <sz val="11"/>
      <color indexed="8"/>
      <name val="Times New Roman"/>
      <family val="2"/>
    </font>
    <font>
      <b/>
      <sz val="10"/>
      <color rgb="FF3F3F3F"/>
      <name val="Georgia"/>
      <family val="2"/>
    </font>
    <font>
      <b/>
      <sz val="11"/>
      <color rgb="FF3F3F3F"/>
      <name val="Verdana"/>
      <family val="2"/>
    </font>
    <font>
      <sz val="12"/>
      <name val="Book Antiqua"/>
      <family val="1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theme="3"/>
      <name val="Cambria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Georgia"/>
      <family val="2"/>
    </font>
    <font>
      <b/>
      <sz val="11"/>
      <color theme="1"/>
      <name val="Verdana"/>
      <family val="2"/>
    </font>
    <font>
      <sz val="11"/>
      <color indexed="10"/>
      <name val="Calibri"/>
      <family val="2"/>
    </font>
    <font>
      <sz val="10"/>
      <color rgb="FFFF0000"/>
      <name val="Georgia"/>
      <family val="2"/>
    </font>
    <font>
      <sz val="11"/>
      <color rgb="FFFF0000"/>
      <name val="Verdana"/>
      <family val="2"/>
    </font>
    <font>
      <sz val="11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</fonts>
  <fills count="10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10"/>
        <bgColor indexed="8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mediumGray">
        <fgColor indexed="42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3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978">
    <xf numFmtId="0" fontId="0" fillId="0" borderId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1" fillId="0" borderId="0"/>
    <xf numFmtId="37" fontId="47" fillId="33" borderId="0" applyFont="0" applyBorder="0" applyAlignment="0"/>
    <xf numFmtId="0" fontId="23" fillId="0" borderId="0"/>
    <xf numFmtId="43" fontId="48" fillId="0" borderId="0" applyFont="0" applyFill="0" applyBorder="0" applyAlignment="0" applyProtection="0"/>
    <xf numFmtId="0" fontId="49" fillId="0" borderId="0"/>
    <xf numFmtId="0" fontId="46" fillId="0" borderId="0"/>
    <xf numFmtId="0" fontId="48" fillId="0" borderId="0"/>
    <xf numFmtId="0" fontId="23" fillId="0" borderId="0"/>
    <xf numFmtId="0" fontId="46" fillId="0" borderId="0"/>
    <xf numFmtId="0" fontId="46" fillId="0" borderId="0"/>
    <xf numFmtId="0" fontId="23" fillId="0" borderId="0"/>
    <xf numFmtId="0" fontId="4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0" fillId="0" borderId="0"/>
    <xf numFmtId="0" fontId="46" fillId="0" borderId="0" applyFont="0" applyBorder="0" applyAlignment="0"/>
    <xf numFmtId="170" fontId="51" fillId="0" borderId="11" applyFont="0" applyBorder="0"/>
    <xf numFmtId="0" fontId="23" fillId="0" borderId="0"/>
    <xf numFmtId="168" fontId="23" fillId="0" borderId="0" applyFont="0" applyFill="0" applyBorder="0" applyAlignment="0" applyProtection="0"/>
    <xf numFmtId="188" fontId="52" fillId="0" borderId="0" applyFont="0" applyFill="0" applyBorder="0" applyAlignment="0" applyProtection="0"/>
    <xf numFmtId="0" fontId="23" fillId="0" borderId="0"/>
    <xf numFmtId="0" fontId="53" fillId="0" borderId="0"/>
    <xf numFmtId="189" fontId="5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41" fontId="54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54" fillId="0" borderId="0"/>
    <xf numFmtId="0" fontId="23" fillId="0" borderId="0" applyNumberFormat="0" applyFill="0" applyBorder="0" applyAlignment="0" applyProtection="0"/>
    <xf numFmtId="0" fontId="23" fillId="0" borderId="0" applyFont="0" applyFill="0" applyBorder="0" applyAlignment="0" applyProtection="0"/>
    <xf numFmtId="175" fontId="56" fillId="0" borderId="0" applyFont="0" applyFill="0" applyBorder="0" applyAlignment="0" applyProtection="0"/>
    <xf numFmtId="190" fontId="54" fillId="0" borderId="0" applyFont="0" applyFill="0" applyBorder="0" applyAlignment="0" applyProtection="0"/>
    <xf numFmtId="0" fontId="57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59" fillId="0" borderId="0"/>
    <xf numFmtId="0" fontId="59" fillId="0" borderId="0"/>
    <xf numFmtId="0" fontId="23" fillId="0" borderId="0"/>
    <xf numFmtId="0" fontId="60" fillId="0" borderId="0"/>
    <xf numFmtId="0" fontId="61" fillId="0" borderId="0"/>
    <xf numFmtId="0" fontId="23" fillId="0" borderId="0"/>
    <xf numFmtId="0" fontId="58" fillId="0" borderId="0"/>
    <xf numFmtId="0" fontId="59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/>
    <xf numFmtId="0" fontId="29" fillId="0" borderId="0"/>
    <xf numFmtId="0" fontId="59" fillId="0" borderId="0"/>
    <xf numFmtId="0" fontId="23" fillId="0" borderId="0"/>
    <xf numFmtId="0" fontId="23" fillId="0" borderId="0"/>
    <xf numFmtId="0" fontId="23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59" fillId="0" borderId="0"/>
    <xf numFmtId="0" fontId="5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9" fillId="0" borderId="0"/>
    <xf numFmtId="0" fontId="29" fillId="0" borderId="0"/>
    <xf numFmtId="0" fontId="63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/>
    <xf numFmtId="0" fontId="6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6" fillId="0" borderId="0"/>
    <xf numFmtId="0" fontId="46" fillId="0" borderId="0"/>
    <xf numFmtId="0" fontId="23" fillId="0" borderId="0"/>
    <xf numFmtId="0" fontId="46" fillId="0" borderId="0"/>
    <xf numFmtId="0" fontId="46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3" fillId="0" borderId="0"/>
    <xf numFmtId="0" fontId="64" fillId="0" borderId="0"/>
    <xf numFmtId="0" fontId="23" fillId="0" borderId="0"/>
    <xf numFmtId="0" fontId="22" fillId="0" borderId="0">
      <alignment vertical="top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2" fillId="0" borderId="0">
      <alignment vertical="top"/>
    </xf>
    <xf numFmtId="0" fontId="23" fillId="0" borderId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3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60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4" fillId="0" borderId="0"/>
    <xf numFmtId="0" fontId="64" fillId="0" borderId="0"/>
    <xf numFmtId="0" fontId="23" fillId="0" borderId="0" applyNumberFormat="0" applyFill="0" applyBorder="0" applyAlignment="0" applyProtection="0"/>
    <xf numFmtId="0" fontId="23" fillId="34" borderId="0"/>
    <xf numFmtId="0" fontId="23" fillId="34" borderId="0"/>
    <xf numFmtId="0" fontId="23" fillId="34" borderId="0"/>
    <xf numFmtId="0" fontId="23" fillId="34" borderId="0"/>
    <xf numFmtId="0" fontId="23" fillId="34" borderId="0"/>
    <xf numFmtId="0" fontId="65" fillId="35" borderId="12">
      <alignment vertical="center"/>
    </xf>
    <xf numFmtId="0" fontId="23" fillId="34" borderId="0"/>
    <xf numFmtId="0" fontId="23" fillId="34" borderId="0"/>
    <xf numFmtId="0" fontId="65" fillId="35" borderId="12">
      <alignment vertical="center"/>
    </xf>
    <xf numFmtId="0" fontId="43" fillId="34" borderId="0"/>
    <xf numFmtId="0" fontId="65" fillId="35" borderId="12">
      <alignment vertical="center"/>
    </xf>
    <xf numFmtId="0" fontId="66" fillId="34" borderId="0"/>
    <xf numFmtId="0" fontId="65" fillId="35" borderId="12">
      <alignment vertical="center"/>
    </xf>
    <xf numFmtId="0" fontId="67" fillId="34" borderId="0"/>
    <xf numFmtId="0" fontId="67" fillId="34" borderId="0"/>
    <xf numFmtId="0" fontId="67" fillId="34" borderId="0"/>
    <xf numFmtId="0" fontId="67" fillId="34" borderId="0"/>
    <xf numFmtId="0" fontId="67" fillId="34" borderId="0"/>
    <xf numFmtId="0" fontId="65" fillId="35" borderId="12">
      <alignment vertical="center"/>
    </xf>
    <xf numFmtId="0" fontId="68" fillId="34" borderId="0"/>
    <xf numFmtId="0" fontId="65" fillId="35" borderId="12">
      <alignment vertical="center"/>
    </xf>
    <xf numFmtId="0" fontId="34" fillId="34" borderId="0"/>
    <xf numFmtId="0" fontId="65" fillId="35" borderId="12">
      <alignment vertical="center"/>
    </xf>
    <xf numFmtId="0" fontId="29" fillId="34" borderId="0"/>
    <xf numFmtId="0" fontId="29" fillId="34" borderId="0"/>
    <xf numFmtId="0" fontId="29" fillId="34" borderId="0"/>
    <xf numFmtId="0" fontId="29" fillId="34" borderId="0"/>
    <xf numFmtId="0" fontId="29" fillId="34" borderId="0"/>
    <xf numFmtId="0" fontId="65" fillId="35" borderId="13">
      <alignment vertical="center"/>
    </xf>
    <xf numFmtId="0" fontId="23" fillId="0" borderId="0"/>
    <xf numFmtId="0" fontId="23" fillId="0" borderId="0"/>
    <xf numFmtId="0" fontId="61" fillId="0" borderId="0"/>
    <xf numFmtId="0" fontId="22" fillId="0" borderId="0">
      <alignment vertical="top"/>
    </xf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1" fontId="23" fillId="36" borderId="14"/>
    <xf numFmtId="192" fontId="69" fillId="37" borderId="15"/>
    <xf numFmtId="0" fontId="23" fillId="0" borderId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9" fillId="0" borderId="0"/>
    <xf numFmtId="0" fontId="29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3" fillId="0" borderId="0" applyNumberFormat="0" applyFill="0" applyBorder="0" applyAlignment="0" applyProtection="0"/>
    <xf numFmtId="0" fontId="2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33" fillId="0" borderId="0" applyNumberFormat="0" applyFill="0" applyBorder="0" applyAlignment="0" applyProtection="0"/>
    <xf numFmtId="0" fontId="60" fillId="0" borderId="0"/>
    <xf numFmtId="0" fontId="23" fillId="0" borderId="0"/>
    <xf numFmtId="0" fontId="23" fillId="0" borderId="0" applyNumberFormat="0" applyFill="0" applyBorder="0" applyAlignment="0" applyProtection="0"/>
    <xf numFmtId="0" fontId="29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1" fillId="0" borderId="0"/>
    <xf numFmtId="0" fontId="23" fillId="0" borderId="0" applyNumberFormat="0" applyFill="0" applyBorder="0" applyAlignment="0" applyProtection="0"/>
    <xf numFmtId="0" fontId="58" fillId="0" borderId="0"/>
    <xf numFmtId="0" fontId="58" fillId="0" borderId="0"/>
    <xf numFmtId="0" fontId="33" fillId="0" borderId="0"/>
    <xf numFmtId="0" fontId="33" fillId="0" borderId="0"/>
    <xf numFmtId="0" fontId="3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0" fillId="0" borderId="0"/>
    <xf numFmtId="0" fontId="61" fillId="0" borderId="0"/>
    <xf numFmtId="0" fontId="43" fillId="0" borderId="0" applyNumberFormat="0" applyFill="0" applyBorder="0" applyAlignment="0" applyProtection="0"/>
    <xf numFmtId="0" fontId="23" fillId="0" borderId="0"/>
    <xf numFmtId="0" fontId="58" fillId="0" borderId="0"/>
    <xf numFmtId="0" fontId="23" fillId="0" borderId="0"/>
    <xf numFmtId="0" fontId="23" fillId="0" borderId="0"/>
    <xf numFmtId="0" fontId="33" fillId="0" borderId="0" applyNumberFormat="0" applyFill="0" applyBorder="0" applyAlignment="0" applyProtection="0"/>
    <xf numFmtId="0" fontId="4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23" fillId="0" borderId="0"/>
    <xf numFmtId="0" fontId="23" fillId="0" borderId="0"/>
    <xf numFmtId="0" fontId="3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2" fillId="0" borderId="0">
      <alignment vertical="top"/>
    </xf>
    <xf numFmtId="0" fontId="48" fillId="0" borderId="0"/>
    <xf numFmtId="0" fontId="48" fillId="0" borderId="0"/>
    <xf numFmtId="0" fontId="48" fillId="0" borderId="0"/>
    <xf numFmtId="0" fontId="48" fillId="0" borderId="0"/>
    <xf numFmtId="0" fontId="59" fillId="0" borderId="0"/>
    <xf numFmtId="0" fontId="23" fillId="0" borderId="0" applyNumberFormat="0" applyFill="0" applyBorder="0" applyAlignment="0" applyProtection="0"/>
    <xf numFmtId="0" fontId="5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58" fillId="0" borderId="0"/>
    <xf numFmtId="0" fontId="58" fillId="0" borderId="0"/>
    <xf numFmtId="0" fontId="7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/>
    <xf numFmtId="0" fontId="59" fillId="0" borderId="0"/>
    <xf numFmtId="0" fontId="58" fillId="0" borderId="0"/>
    <xf numFmtId="0" fontId="58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61" fillId="0" borderId="0"/>
    <xf numFmtId="0" fontId="23" fillId="0" borderId="0" applyNumberFormat="0" applyFill="0" applyBorder="0" applyAlignment="0" applyProtection="0"/>
    <xf numFmtId="0" fontId="63" fillId="0" borderId="0"/>
    <xf numFmtId="0" fontId="29" fillId="0" borderId="0"/>
    <xf numFmtId="0" fontId="23" fillId="0" borderId="0"/>
    <xf numFmtId="0" fontId="23" fillId="0" borderId="0"/>
    <xf numFmtId="0" fontId="61" fillId="0" borderId="0"/>
    <xf numFmtId="0" fontId="64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9" fillId="0" borderId="0"/>
    <xf numFmtId="0" fontId="58" fillId="0" borderId="0"/>
    <xf numFmtId="0" fontId="66" fillId="36" borderId="0"/>
    <xf numFmtId="0" fontId="69" fillId="0" borderId="16"/>
    <xf numFmtId="0" fontId="69" fillId="0" borderId="16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0" fillId="0" borderId="0"/>
    <xf numFmtId="0" fontId="58" fillId="0" borderId="0"/>
    <xf numFmtId="0" fontId="29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23" fillId="0" borderId="0"/>
    <xf numFmtId="0" fontId="5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70" fillId="0" borderId="0"/>
    <xf numFmtId="0" fontId="23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23" fillId="0" borderId="0" applyNumberFormat="0" applyFill="0" applyBorder="0" applyAlignment="0" applyProtection="0"/>
    <xf numFmtId="0" fontId="23" fillId="0" borderId="0"/>
    <xf numFmtId="0" fontId="58" fillId="0" borderId="0"/>
    <xf numFmtId="0" fontId="3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61" fillId="0" borderId="0"/>
    <xf numFmtId="0" fontId="5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9" fillId="0" borderId="0"/>
    <xf numFmtId="0" fontId="70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8" fillId="0" borderId="0"/>
    <xf numFmtId="0" fontId="58" fillId="0" borderId="0"/>
    <xf numFmtId="0" fontId="23" fillId="0" borderId="0"/>
    <xf numFmtId="0" fontId="23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9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3" fillId="0" borderId="0" applyNumberFormat="0" applyFill="0" applyBorder="0" applyAlignment="0" applyProtection="0"/>
    <xf numFmtId="0" fontId="23" fillId="34" borderId="0"/>
    <xf numFmtId="0" fontId="23" fillId="34" borderId="0"/>
    <xf numFmtId="0" fontId="23" fillId="34" borderId="0"/>
    <xf numFmtId="0" fontId="23" fillId="34" borderId="0"/>
    <xf numFmtId="0" fontId="23" fillId="34" borderId="0"/>
    <xf numFmtId="0" fontId="69" fillId="38" borderId="17"/>
    <xf numFmtId="0" fontId="23" fillId="34" borderId="0"/>
    <xf numFmtId="0" fontId="23" fillId="34" borderId="0"/>
    <xf numFmtId="0" fontId="69" fillId="38" borderId="17"/>
    <xf numFmtId="0" fontId="43" fillId="34" borderId="0"/>
    <xf numFmtId="0" fontId="69" fillId="38" borderId="17"/>
    <xf numFmtId="0" fontId="66" fillId="34" borderId="0"/>
    <xf numFmtId="0" fontId="69" fillId="38" borderId="17"/>
    <xf numFmtId="0" fontId="23" fillId="34" borderId="0"/>
    <xf numFmtId="0" fontId="23" fillId="34" borderId="0"/>
    <xf numFmtId="0" fontId="23" fillId="34" borderId="0"/>
    <xf numFmtId="0" fontId="23" fillId="34" borderId="0"/>
    <xf numFmtId="0" fontId="69" fillId="38" borderId="17"/>
    <xf numFmtId="0" fontId="68" fillId="34" borderId="0"/>
    <xf numFmtId="0" fontId="69" fillId="38" borderId="17"/>
    <xf numFmtId="0" fontId="34" fillId="34" borderId="0"/>
    <xf numFmtId="0" fontId="69" fillId="38" borderId="17"/>
    <xf numFmtId="0" fontId="29" fillId="34" borderId="0"/>
    <xf numFmtId="0" fontId="29" fillId="34" borderId="0"/>
    <xf numFmtId="0" fontId="29" fillId="34" borderId="0"/>
    <xf numFmtId="0" fontId="29" fillId="34" borderId="0"/>
    <xf numFmtId="0" fontId="29" fillId="34" borderId="0"/>
    <xf numFmtId="0" fontId="69" fillId="38" borderId="17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1" fillId="0" borderId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61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/>
    <xf numFmtId="0" fontId="23" fillId="0" borderId="0"/>
    <xf numFmtId="0" fontId="23" fillId="0" borderId="0"/>
    <xf numFmtId="0" fontId="48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top"/>
    </xf>
    <xf numFmtId="0" fontId="23" fillId="0" borderId="0"/>
    <xf numFmtId="0" fontId="58" fillId="0" borderId="0"/>
    <xf numFmtId="0" fontId="58" fillId="0" borderId="0"/>
    <xf numFmtId="0" fontId="63" fillId="0" borderId="0"/>
    <xf numFmtId="0" fontId="60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61" fillId="0" borderId="0"/>
    <xf numFmtId="0" fontId="23" fillId="0" borderId="0"/>
    <xf numFmtId="0" fontId="70" fillId="0" borderId="0"/>
    <xf numFmtId="0" fontId="58" fillId="0" borderId="0"/>
    <xf numFmtId="0" fontId="58" fillId="0" borderId="0"/>
    <xf numFmtId="0" fontId="5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/>
    <xf numFmtId="0" fontId="23" fillId="0" borderId="0"/>
    <xf numFmtId="0" fontId="23" fillId="0" borderId="0"/>
    <xf numFmtId="0" fontId="61" fillId="0" borderId="0"/>
    <xf numFmtId="0" fontId="61" fillId="0" borderId="0"/>
    <xf numFmtId="0" fontId="23" fillId="0" borderId="0"/>
    <xf numFmtId="0" fontId="71" fillId="0" borderId="18"/>
    <xf numFmtId="193" fontId="72" fillId="0" borderId="0" applyFont="0" applyFill="0" applyBorder="0" applyAlignment="0" applyProtection="0"/>
    <xf numFmtId="194" fontId="23" fillId="0" borderId="0" applyFont="0" applyFill="0" applyBorder="0" applyAlignment="0" applyProtection="0"/>
    <xf numFmtId="170" fontId="73" fillId="0" borderId="19"/>
    <xf numFmtId="9" fontId="23" fillId="39" borderId="0"/>
    <xf numFmtId="0" fontId="33" fillId="0" borderId="0"/>
    <xf numFmtId="0" fontId="3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6" fillId="0" borderId="0"/>
    <xf numFmtId="168" fontId="77" fillId="0" borderId="0" applyFont="0" applyFill="0" applyBorder="0" applyAlignment="0" applyProtection="0"/>
    <xf numFmtId="168" fontId="77" fillId="0" borderId="0" applyFont="0" applyFill="0" applyBorder="0" applyAlignment="0" applyProtection="0"/>
    <xf numFmtId="168" fontId="23" fillId="0" borderId="0" applyFont="0" applyFill="0" applyBorder="0" applyAlignment="0" applyProtection="0"/>
    <xf numFmtId="195" fontId="78" fillId="0" borderId="0" applyFont="0" applyFill="0" applyBorder="0" applyAlignment="0" applyProtection="0"/>
    <xf numFmtId="167" fontId="77" fillId="0" borderId="0" applyFont="0" applyFill="0" applyBorder="0" applyAlignment="0" applyProtection="0"/>
    <xf numFmtId="167" fontId="77" fillId="0" borderId="0" applyFont="0" applyFill="0" applyBorder="0" applyAlignment="0" applyProtection="0"/>
    <xf numFmtId="167" fontId="23" fillId="0" borderId="0" applyFont="0" applyFill="0" applyBorder="0" applyAlignment="0" applyProtection="0"/>
    <xf numFmtId="196" fontId="78" fillId="0" borderId="0" applyFont="0" applyFill="0" applyBorder="0" applyAlignment="0" applyProtection="0"/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0" fontId="46" fillId="0" borderId="0" applyNumberFormat="0" applyFill="0" applyBorder="0">
      <alignment vertical="center"/>
    </xf>
    <xf numFmtId="199" fontId="23" fillId="0" borderId="0" applyFont="0" applyFill="0" applyAlignment="0" applyProtection="0"/>
    <xf numFmtId="0" fontId="33" fillId="0" borderId="0"/>
    <xf numFmtId="0" fontId="23" fillId="0" borderId="0"/>
    <xf numFmtId="186" fontId="23" fillId="0" borderId="0" applyFont="0" applyFill="0" applyAlignment="0" applyProtection="0"/>
    <xf numFmtId="10" fontId="23" fillId="0" borderId="0" applyFont="0" applyFill="0" applyAlignment="0" applyProtection="0"/>
    <xf numFmtId="0" fontId="79" fillId="34" borderId="0"/>
    <xf numFmtId="0" fontId="23" fillId="0" borderId="0"/>
    <xf numFmtId="9" fontId="80" fillId="0" borderId="0" applyFont="0" applyFill="0" applyBorder="0" applyAlignment="0" applyProtection="0"/>
    <xf numFmtId="0" fontId="81" fillId="34" borderId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" fillId="1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" fillId="14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" fillId="18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22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" fillId="26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" fillId="30" borderId="0" applyNumberFormat="0" applyBorder="0" applyAlignment="0" applyProtection="0"/>
    <xf numFmtId="0" fontId="82" fillId="46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185" fontId="23" fillId="0" borderId="0" applyProtection="0">
      <protection locked="0"/>
    </xf>
    <xf numFmtId="0" fontId="83" fillId="34" borderId="0"/>
    <xf numFmtId="0" fontId="84" fillId="0" borderId="0">
      <alignment wrapText="1"/>
    </xf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11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" fillId="15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1" fillId="19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" fillId="23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" fillId="27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1" fillId="31" borderId="0" applyNumberFormat="0" applyBorder="0" applyAlignment="0" applyProtection="0"/>
    <xf numFmtId="0" fontId="82" fillId="44" borderId="0" applyNumberFormat="0" applyBorder="0" applyAlignment="0" applyProtection="0">
      <alignment vertical="center"/>
    </xf>
    <xf numFmtId="0" fontId="82" fillId="47" borderId="0" applyNumberFormat="0" applyBorder="0" applyAlignment="0" applyProtection="0">
      <alignment vertical="center"/>
    </xf>
    <xf numFmtId="0" fontId="82" fillId="5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20" fillId="12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20" fillId="16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20" fillId="20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20" fillId="2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20" fillId="28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20" fillId="32" borderId="0" applyNumberFormat="0" applyBorder="0" applyAlignment="0" applyProtection="0"/>
    <xf numFmtId="0" fontId="86" fillId="44" borderId="0" applyNumberFormat="0" applyBorder="0" applyAlignment="0" applyProtection="0">
      <alignment vertical="center"/>
    </xf>
    <xf numFmtId="0" fontId="86" fillId="56" borderId="0" applyNumberFormat="0" applyBorder="0" applyAlignment="0" applyProtection="0">
      <alignment vertical="center"/>
    </xf>
    <xf numFmtId="0" fontId="86" fillId="50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86" fillId="44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9" fontId="87" fillId="0" borderId="0"/>
    <xf numFmtId="0" fontId="70" fillId="0" borderId="0"/>
    <xf numFmtId="0" fontId="23" fillId="0" borderId="0"/>
    <xf numFmtId="182" fontId="88" fillId="0" borderId="20">
      <alignment horizontal="center"/>
    </xf>
    <xf numFmtId="0" fontId="31" fillId="58" borderId="0" applyNumberFormat="0" applyBorder="0" applyAlignment="0" applyProtection="0"/>
    <xf numFmtId="0" fontId="31" fillId="58" borderId="0" applyNumberFormat="0" applyBorder="0" applyAlignment="0" applyProtection="0"/>
    <xf numFmtId="0" fontId="85" fillId="5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1" fillId="61" borderId="0" applyNumberFormat="0" applyBorder="0" applyAlignment="0" applyProtection="0"/>
    <xf numFmtId="0" fontId="31" fillId="62" borderId="0" applyNumberFormat="0" applyBorder="0" applyAlignment="0" applyProtection="0"/>
    <xf numFmtId="0" fontId="85" fillId="6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1" fillId="61" borderId="0" applyNumberFormat="0" applyBorder="0" applyAlignment="0" applyProtection="0"/>
    <xf numFmtId="0" fontId="31" fillId="65" borderId="0" applyNumberFormat="0" applyBorder="0" applyAlignment="0" applyProtection="0"/>
    <xf numFmtId="0" fontId="85" fillId="62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1" fillId="58" borderId="0" applyNumberFormat="0" applyBorder="0" applyAlignment="0" applyProtection="0"/>
    <xf numFmtId="0" fontId="31" fillId="62" borderId="0" applyNumberFormat="0" applyBorder="0" applyAlignment="0" applyProtection="0"/>
    <xf numFmtId="0" fontId="85" fillId="62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31" fillId="66" borderId="0" applyNumberFormat="0" applyBorder="0" applyAlignment="0" applyProtection="0"/>
    <xf numFmtId="0" fontId="31" fillId="58" borderId="0" applyNumberFormat="0" applyBorder="0" applyAlignment="0" applyProtection="0"/>
    <xf numFmtId="0" fontId="85" fillId="59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1" fillId="61" borderId="0" applyNumberFormat="0" applyBorder="0" applyAlignment="0" applyProtection="0"/>
    <xf numFmtId="0" fontId="31" fillId="67" borderId="0" applyNumberFormat="0" applyBorder="0" applyAlignment="0" applyProtection="0"/>
    <xf numFmtId="0" fontId="85" fillId="67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189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190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23" fillId="0" borderId="0" applyFill="0" applyBorder="0" applyProtection="0">
      <protection locked="0"/>
    </xf>
    <xf numFmtId="0" fontId="23" fillId="0" borderId="0" applyFill="0" applyBorder="0" applyProtection="0">
      <protection locked="0"/>
    </xf>
    <xf numFmtId="37" fontId="91" fillId="33" borderId="21" applyBorder="0" applyProtection="0">
      <alignment vertical="center"/>
    </xf>
    <xf numFmtId="0" fontId="62" fillId="0" borderId="0">
      <alignment horizontal="center" wrapText="1"/>
      <protection locked="0"/>
    </xf>
    <xf numFmtId="0" fontId="92" fillId="0" borderId="0" applyFont="0" applyFill="0" applyBorder="0" applyAlignment="0" applyProtection="0">
      <alignment horizontal="right"/>
    </xf>
    <xf numFmtId="0" fontId="92" fillId="0" borderId="0">
      <alignment horizontal="right"/>
    </xf>
    <xf numFmtId="0" fontId="92" fillId="0" borderId="0"/>
    <xf numFmtId="0" fontId="92" fillId="0" borderId="0">
      <alignment horizontal="right"/>
    </xf>
    <xf numFmtId="0" fontId="92" fillId="0" borderId="0">
      <alignment horizontal="right"/>
    </xf>
    <xf numFmtId="41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43" fontId="89" fillId="0" borderId="0" applyFont="0" applyFill="0" applyBorder="0" applyAlignment="0" applyProtection="0"/>
    <xf numFmtId="0" fontId="90" fillId="0" borderId="0" applyFont="0" applyFill="0" applyBorder="0" applyAlignment="0" applyProtection="0"/>
    <xf numFmtId="0" fontId="93" fillId="0" borderId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11" fillId="3" borderId="0" applyNumberFormat="0" applyBorder="0" applyAlignment="0" applyProtection="0"/>
    <xf numFmtId="0" fontId="95" fillId="0" borderId="0"/>
    <xf numFmtId="0" fontId="22" fillId="0" borderId="22">
      <protection hidden="1"/>
    </xf>
    <xf numFmtId="0" fontId="23" fillId="0" borderId="22">
      <protection hidden="1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68" borderId="0" applyBorder="0">
      <alignment horizontal="left" vertical="center" indent="1"/>
    </xf>
    <xf numFmtId="200" fontId="98" fillId="0" borderId="0" applyNumberFormat="0" applyFill="0" applyBorder="0" applyAlignment="0"/>
    <xf numFmtId="0" fontId="99" fillId="0" borderId="0"/>
    <xf numFmtId="0" fontId="100" fillId="0" borderId="0"/>
    <xf numFmtId="164" fontId="101" fillId="0" borderId="23" applyAlignment="0" applyProtection="0"/>
    <xf numFmtId="0" fontId="102" fillId="69" borderId="0">
      <alignment horizontal="right"/>
    </xf>
    <xf numFmtId="0" fontId="29" fillId="0" borderId="24" applyNumberFormat="0">
      <alignment horizontal="left" vertical="top"/>
    </xf>
    <xf numFmtId="0" fontId="29" fillId="0" borderId="24" applyNumberFormat="0">
      <alignment horizontal="left" vertical="top"/>
    </xf>
    <xf numFmtId="0" fontId="90" fillId="0" borderId="0"/>
    <xf numFmtId="0" fontId="103" fillId="0" borderId="0"/>
    <xf numFmtId="0" fontId="90" fillId="0" borderId="0"/>
    <xf numFmtId="0" fontId="23" fillId="0" borderId="0"/>
    <xf numFmtId="179" fontId="22" fillId="0" borderId="0" applyFill="0" applyBorder="0" applyAlignment="0"/>
    <xf numFmtId="179" fontId="22" fillId="0" borderId="0" applyFill="0" applyBorder="0" applyAlignment="0"/>
    <xf numFmtId="0" fontId="23" fillId="0" borderId="0" applyFill="0" applyBorder="0" applyAlignment="0"/>
    <xf numFmtId="179" fontId="22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02" fontId="23" fillId="0" borderId="0" applyFill="0" applyBorder="0" applyAlignment="0"/>
    <xf numFmtId="203" fontId="23" fillId="0" borderId="0" applyFill="0" applyBorder="0" applyAlignment="0"/>
    <xf numFmtId="203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04" fontId="23" fillId="0" borderId="0" applyFill="0" applyBorder="0" applyAlignment="0"/>
    <xf numFmtId="204" fontId="23" fillId="0" borderId="0" applyFill="0" applyBorder="0" applyAlignment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5" fillId="6" borderId="5" applyNumberFormat="0" applyAlignment="0" applyProtection="0"/>
    <xf numFmtId="0" fontId="105" fillId="0" borderId="1">
      <alignment horizontal="center"/>
    </xf>
    <xf numFmtId="0" fontId="105" fillId="0" borderId="1">
      <alignment horizontal="center"/>
    </xf>
    <xf numFmtId="3" fontId="24" fillId="0" borderId="16"/>
    <xf numFmtId="0" fontId="106" fillId="0" borderId="0"/>
    <xf numFmtId="0" fontId="23" fillId="0" borderId="0" applyNumberFormat="0" applyFill="0" applyBorder="0" applyProtection="0">
      <alignment horizontal="left"/>
    </xf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7" fillId="7" borderId="8" applyNumberFormat="0" applyAlignment="0" applyProtection="0"/>
    <xf numFmtId="1" fontId="108" fillId="0" borderId="27" applyBorder="0"/>
    <xf numFmtId="0" fontId="37" fillId="0" borderId="0" applyNumberFormat="0" applyFill="0" applyBorder="0" applyAlignment="0" applyProtection="0">
      <alignment vertical="top"/>
      <protection locked="0"/>
    </xf>
    <xf numFmtId="0" fontId="109" fillId="0" borderId="28" applyNumberFormat="0" applyFill="0" applyProtection="0">
      <alignment horizontal="center"/>
    </xf>
    <xf numFmtId="0" fontId="110" fillId="36" borderId="29">
      <alignment horizontal="center" wrapText="1"/>
    </xf>
    <xf numFmtId="0" fontId="43" fillId="0" borderId="1">
      <alignment horizontal="left" wrapText="1"/>
    </xf>
    <xf numFmtId="43" fontId="22" fillId="0" borderId="0" applyFont="0" applyFill="0" applyBorder="0" applyAlignment="0" applyProtection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206" fontId="23" fillId="0" borderId="0"/>
    <xf numFmtId="0" fontId="111" fillId="0" borderId="0"/>
    <xf numFmtId="38" fontId="11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207" fontId="31" fillId="0" borderId="0" applyFill="0" applyBorder="0" applyAlignment="0" applyProtection="0"/>
    <xf numFmtId="38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14" fontId="31" fillId="0" borderId="0" applyFont="0" applyFill="0" applyBorder="0" applyAlignment="0" applyProtection="0"/>
    <xf numFmtId="41" fontId="48" fillId="0" borderId="0" applyFont="0" applyFill="0" applyBorder="0" applyAlignment="0" applyProtection="0"/>
    <xf numFmtId="38" fontId="3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201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1" fontId="23" fillId="0" borderId="0">
      <alignment horizontal="justify" vertical="top"/>
    </xf>
    <xf numFmtId="43" fontId="11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8" fontId="1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8" fontId="113" fillId="0" borderId="0" applyFont="0" applyFill="0" applyBorder="0" applyAlignment="0" applyProtection="0"/>
    <xf numFmtId="175" fontId="1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5" fontId="113" fillId="0" borderId="0" applyFont="0" applyFill="0" applyBorder="0" applyAlignment="0" applyProtection="0"/>
    <xf numFmtId="177" fontId="11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113" fillId="0" borderId="0" applyFont="0" applyFill="0" applyBorder="0" applyAlignment="0" applyProtection="0"/>
    <xf numFmtId="177" fontId="113" fillId="0" borderId="0" applyFont="0" applyFill="0" applyBorder="0" applyAlignment="0" applyProtection="0"/>
    <xf numFmtId="177" fontId="113" fillId="0" borderId="0" applyFont="0" applyFill="0" applyBorder="0" applyAlignment="0" applyProtection="0"/>
    <xf numFmtId="177" fontId="11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" fontId="46" fillId="33" borderId="0" applyProtection="0"/>
    <xf numFmtId="4" fontId="46" fillId="33" borderId="0" applyProtection="0"/>
    <xf numFmtId="186" fontId="23" fillId="0" borderId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9" fontId="23" fillId="0" borderId="0" applyFont="0" applyFill="0" applyBorder="0" applyAlignment="0" applyProtection="0"/>
    <xf numFmtId="5" fontId="23" fillId="0" borderId="0" applyFont="0" applyFill="0" applyBorder="0" applyAlignment="0" applyProtection="0"/>
    <xf numFmtId="5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8" fontId="23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1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31" fillId="0" borderId="0" applyFont="0" applyFill="0" applyBorder="0" applyAlignment="0" applyProtection="0"/>
    <xf numFmtId="4" fontId="46" fillId="33" borderId="0" applyProtection="0"/>
    <xf numFmtId="4" fontId="46" fillId="33" borderId="0" applyProtection="0"/>
    <xf numFmtId="4" fontId="46" fillId="33" borderId="0" applyProtection="0"/>
    <xf numFmtId="4" fontId="46" fillId="33" borderId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12" fontId="114" fillId="0" borderId="0" applyFill="0" applyBorder="0" applyAlignment="0" applyProtection="0"/>
    <xf numFmtId="4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2" fontId="114" fillId="0" borderId="0" applyFill="0" applyBorder="0" applyAlignment="0" applyProtection="0"/>
    <xf numFmtId="210" fontId="114" fillId="0" borderId="0" applyFill="0" applyBorder="0" applyAlignment="0" applyProtection="0"/>
    <xf numFmtId="43" fontId="23" fillId="0" borderId="0" applyFont="0" applyFill="0" applyBorder="0" applyAlignment="0" applyProtection="0"/>
    <xf numFmtId="210" fontId="114" fillId="0" borderId="0" applyFill="0" applyBorder="0" applyAlignment="0" applyProtection="0"/>
    <xf numFmtId="14" fontId="31" fillId="0" borderId="0" applyFont="0" applyFill="0" applyBorder="0" applyAlignment="0" applyProtection="0"/>
    <xf numFmtId="14" fontId="31" fillId="0" borderId="0" applyFont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210" fontId="114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68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1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14" fontId="31" fillId="0" borderId="0" applyFont="0" applyFill="0" applyBorder="0" applyAlignment="0" applyProtection="0"/>
    <xf numFmtId="214" fontId="3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1" fontId="44" fillId="0" borderId="0" applyFont="0" applyFill="0" applyBorder="0" applyAlignment="0" applyProtection="0"/>
    <xf numFmtId="261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>
      <alignment wrapText="1"/>
    </xf>
    <xf numFmtId="43" fontId="23" fillId="0" borderId="0" applyFont="0" applyFill="0" applyBorder="0" applyAlignment="0" applyProtection="0"/>
    <xf numFmtId="40" fontId="112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0" fontId="116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16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09" fontId="23" fillId="0" borderId="0" applyFont="0" applyFill="0" applyBorder="0" applyAlignment="0" applyProtection="0"/>
    <xf numFmtId="215" fontId="22" fillId="0" borderId="0" applyFont="0" applyFill="0" applyBorder="0" applyAlignment="0" applyProtection="0"/>
    <xf numFmtId="41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8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21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16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" fontId="46" fillId="33" borderId="0" applyProtection="0"/>
    <xf numFmtId="7" fontId="31" fillId="0" borderId="0" applyFont="0" applyFill="0" applyBorder="0" applyAlignment="0" applyProtection="0"/>
    <xf numFmtId="7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217" fontId="23" fillId="0" borderId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23" fillId="0" borderId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170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" fontId="46" fillId="33" borderId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91" fillId="0" borderId="0"/>
    <xf numFmtId="218" fontId="117" fillId="0" borderId="0"/>
    <xf numFmtId="219" fontId="23" fillId="0" borderId="0" applyFont="0" applyFill="0" applyAlignment="0" applyProtection="0"/>
    <xf numFmtId="220" fontId="23" fillId="0" borderId="0" applyFont="0" applyFill="0" applyAlignment="0" applyProtection="0"/>
    <xf numFmtId="221" fontId="23" fillId="0" borderId="0" applyFont="0" applyFill="0" applyAlignment="0" applyProtection="0"/>
    <xf numFmtId="40" fontId="50" fillId="0" borderId="0" applyFont="0" applyFill="0" applyBorder="0" applyAlignment="0" applyProtection="0"/>
    <xf numFmtId="3" fontId="118" fillId="0" borderId="0" applyFont="0" applyFill="0" applyBorder="0" applyAlignment="0" applyProtection="0"/>
    <xf numFmtId="0" fontId="119" fillId="0" borderId="0"/>
    <xf numFmtId="0" fontId="60" fillId="0" borderId="0"/>
    <xf numFmtId="37" fontId="23" fillId="0" borderId="0" applyFill="0" applyBorder="0" applyAlignment="0" applyProtection="0"/>
    <xf numFmtId="37" fontId="23" fillId="0" borderId="0" applyFill="0" applyBorder="0" applyAlignment="0" applyProtection="0"/>
    <xf numFmtId="0" fontId="119" fillId="0" borderId="0"/>
    <xf numFmtId="0" fontId="60" fillId="0" borderId="0"/>
    <xf numFmtId="177" fontId="48" fillId="0" borderId="0" applyFont="0" applyFill="0" applyBorder="0" applyAlignment="0" applyProtection="0"/>
    <xf numFmtId="0" fontId="23" fillId="0" borderId="0"/>
    <xf numFmtId="39" fontId="25" fillId="0" borderId="0" applyNumberFormat="0" applyFill="0" applyBorder="0" applyAlignment="0" applyProtection="0">
      <alignment horizontal="center"/>
    </xf>
    <xf numFmtId="0" fontId="120" fillId="0" borderId="0" applyFill="0" applyBorder="0" applyAlignment="0" applyProtection="0">
      <protection locked="0"/>
    </xf>
    <xf numFmtId="222" fontId="121" fillId="0" borderId="1" applyBorder="0"/>
    <xf numFmtId="0" fontId="27" fillId="0" borderId="0" applyNumberFormat="0" applyAlignment="0">
      <alignment horizontal="left"/>
    </xf>
    <xf numFmtId="0" fontId="25" fillId="0" borderId="0" applyNumberFormat="0" applyAlignment="0"/>
    <xf numFmtId="223" fontId="48" fillId="0" borderId="0" applyFill="0" applyBorder="0" applyProtection="0"/>
    <xf numFmtId="223" fontId="48" fillId="0" borderId="23" applyFill="0" applyProtection="0"/>
    <xf numFmtId="223" fontId="48" fillId="0" borderId="30" applyFill="0" applyProtection="0"/>
    <xf numFmtId="167" fontId="43" fillId="0" borderId="0" applyFont="0" applyFill="0" applyBorder="0" applyAlignment="0" applyProtection="0"/>
    <xf numFmtId="0" fontId="60" fillId="0" borderId="31"/>
    <xf numFmtId="224" fontId="48" fillId="0" borderId="0">
      <alignment horizontal="center"/>
    </xf>
    <xf numFmtId="0" fontId="23" fillId="0" borderId="0" applyFont="0" applyFill="0" applyBorder="0" applyAlignment="0" applyProtection="0"/>
    <xf numFmtId="167" fontId="71" fillId="0" borderId="32" applyBorder="0"/>
    <xf numFmtId="202" fontId="23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225" fontId="23" fillId="0" borderId="0" applyFill="0" applyBorder="0" applyAlignment="0" applyProtection="0"/>
    <xf numFmtId="168" fontId="31" fillId="0" borderId="0" applyFont="0" applyFill="0" applyBorder="0" applyAlignment="0" applyProtection="0"/>
    <xf numFmtId="225" fontId="23" fillId="0" borderId="0" applyFill="0" applyBorder="0" applyAlignment="0" applyProtection="0"/>
    <xf numFmtId="225" fontId="23" fillId="0" borderId="0" applyFill="0" applyBorder="0" applyAlignment="0" applyProtection="0"/>
    <xf numFmtId="168" fontId="31" fillId="0" borderId="0" applyFont="0" applyFill="0" applyBorder="0" applyAlignment="0" applyProtection="0"/>
    <xf numFmtId="226" fontId="60" fillId="0" borderId="0">
      <protection locked="0"/>
    </xf>
    <xf numFmtId="227" fontId="23" fillId="0" borderId="0" applyFont="0" applyFill="0" applyAlignment="0" applyProtection="0"/>
    <xf numFmtId="212" fontId="23" fillId="0" borderId="0" applyFont="0" applyFill="0" applyAlignment="0" applyProtection="0"/>
    <xf numFmtId="228" fontId="48" fillId="0" borderId="0" applyFont="0" applyFill="0" applyBorder="0" applyAlignment="0" applyProtection="0"/>
    <xf numFmtId="229" fontId="118" fillId="0" borderId="0" applyFont="0" applyFill="0" applyBorder="0" applyAlignment="0" applyProtection="0"/>
    <xf numFmtId="230" fontId="23" fillId="0" borderId="0" applyFont="0" applyFill="0" applyBorder="0" applyAlignment="0" applyProtection="0"/>
    <xf numFmtId="230" fontId="23" fillId="0" borderId="0" applyFont="0" applyFill="0" applyBorder="0" applyAlignment="0" applyProtection="0"/>
    <xf numFmtId="231" fontId="117" fillId="0" borderId="0"/>
    <xf numFmtId="0" fontId="122" fillId="0" borderId="0" applyFont="0" applyFill="0" applyBorder="0" applyAlignment="0" applyProtection="0"/>
    <xf numFmtId="187" fontId="23" fillId="34" borderId="0" applyFont="0" applyBorder="0"/>
    <xf numFmtId="0" fontId="48" fillId="0" borderId="0"/>
    <xf numFmtId="0" fontId="123" fillId="0" borderId="0"/>
    <xf numFmtId="0" fontId="48" fillId="0" borderId="0"/>
    <xf numFmtId="0" fontId="123" fillId="0" borderId="33"/>
    <xf numFmtId="0" fontId="123" fillId="0" borderId="33"/>
    <xf numFmtId="0" fontId="123" fillId="0" borderId="33"/>
    <xf numFmtId="0" fontId="123" fillId="0" borderId="33"/>
    <xf numFmtId="0" fontId="123" fillId="0" borderId="33"/>
    <xf numFmtId="0" fontId="48" fillId="0" borderId="33"/>
    <xf numFmtId="0" fontId="123" fillId="0" borderId="33"/>
    <xf numFmtId="0" fontId="123" fillId="0" borderId="33"/>
    <xf numFmtId="0" fontId="123" fillId="0" borderId="33"/>
    <xf numFmtId="0" fontId="123" fillId="0" borderId="33"/>
    <xf numFmtId="0" fontId="123" fillId="0" borderId="33"/>
    <xf numFmtId="0" fontId="123" fillId="0" borderId="33"/>
    <xf numFmtId="0" fontId="123" fillId="0" borderId="33"/>
    <xf numFmtId="232" fontId="124" fillId="0" borderId="34">
      <protection locked="0"/>
    </xf>
    <xf numFmtId="0" fontId="46" fillId="0" borderId="0" applyNumberFormat="0" applyFill="0" applyBorder="0" applyAlignment="0" applyProtection="0"/>
    <xf numFmtId="0" fontId="92" fillId="0" borderId="0"/>
    <xf numFmtId="14" fontId="22" fillId="0" borderId="0" applyFill="0" applyBorder="0" applyAlignment="0"/>
    <xf numFmtId="170" fontId="60" fillId="0" borderId="35" applyFont="0" applyFill="0" applyBorder="0" applyAlignment="0">
      <alignment horizontal="center"/>
    </xf>
    <xf numFmtId="233" fontId="48" fillId="0" borderId="0" applyFill="0" applyBorder="0" applyProtection="0"/>
    <xf numFmtId="233" fontId="48" fillId="0" borderId="23" applyFill="0" applyProtection="0"/>
    <xf numFmtId="233" fontId="48" fillId="0" borderId="30" applyFill="0" applyProtection="0"/>
    <xf numFmtId="0" fontId="92" fillId="0" borderId="0" applyFont="0" applyFill="0" applyBorder="0" applyAlignment="0" applyProtection="0"/>
    <xf numFmtId="0" fontId="125" fillId="0" borderId="0" applyFont="0" applyFill="0" applyBorder="0" applyAlignment="0" applyProtection="0"/>
    <xf numFmtId="234" fontId="126" fillId="0" borderId="0" applyFont="0" applyFill="0" applyBorder="0" applyAlignment="0" applyProtection="0">
      <protection locked="0"/>
    </xf>
    <xf numFmtId="39" fontId="61" fillId="0" borderId="0" applyFont="0" applyFill="0" applyBorder="0" applyAlignment="0" applyProtection="0"/>
    <xf numFmtId="235" fontId="62" fillId="0" borderId="0" applyFont="0" applyFill="0" applyBorder="0" applyAlignment="0"/>
    <xf numFmtId="38" fontId="50" fillId="0" borderId="36">
      <alignment vertical="center"/>
    </xf>
    <xf numFmtId="38" fontId="50" fillId="0" borderId="36">
      <alignment vertical="center"/>
    </xf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27" fillId="0" borderId="0">
      <protection locked="0"/>
    </xf>
    <xf numFmtId="186" fontId="117" fillId="0" borderId="0"/>
    <xf numFmtId="236" fontId="128" fillId="39" borderId="34"/>
    <xf numFmtId="236" fontId="128" fillId="39" borderId="34"/>
    <xf numFmtId="43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29" fillId="72" borderId="0" applyNumberFormat="0" applyBorder="0" applyAlignment="0" applyProtection="0"/>
    <xf numFmtId="0" fontId="129" fillId="73" borderId="0" applyNumberFormat="0" applyBorder="0" applyAlignment="0" applyProtection="0"/>
    <xf numFmtId="0" fontId="129" fillId="74" borderId="0" applyNumberFormat="0" applyBorder="0" applyAlignment="0" applyProtection="0"/>
    <xf numFmtId="0" fontId="23" fillId="75" borderId="0">
      <protection hidden="1"/>
    </xf>
    <xf numFmtId="0" fontId="130" fillId="0" borderId="0">
      <protection locked="0"/>
    </xf>
    <xf numFmtId="0" fontId="130" fillId="0" borderId="0">
      <protection locked="0"/>
    </xf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0" fontId="28" fillId="0" borderId="0" applyNumberFormat="0" applyAlignment="0">
      <alignment horizontal="left"/>
    </xf>
    <xf numFmtId="0" fontId="22" fillId="0" borderId="37">
      <alignment horizontal="center" vertical="top" wrapText="1"/>
      <protection hidden="1"/>
    </xf>
    <xf numFmtId="0" fontId="22" fillId="76" borderId="0" applyNumberFormat="0">
      <alignment horizontal="left" vertical="top"/>
    </xf>
    <xf numFmtId="237" fontId="23" fillId="0" borderId="0" applyFont="0" applyFill="0" applyBorder="0" applyAlignment="0" applyProtection="0"/>
    <xf numFmtId="238" fontId="23" fillId="0" borderId="0" applyFont="0" applyFill="0" applyBorder="0" applyAlignment="0" applyProtection="0"/>
    <xf numFmtId="239" fontId="23" fillId="0" borderId="0" applyFont="0" applyFill="0" applyBorder="0" applyAlignment="0" applyProtection="0"/>
    <xf numFmtId="0" fontId="31" fillId="0" borderId="0"/>
    <xf numFmtId="0" fontId="23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32" fillId="0" borderId="0" applyFill="0" applyBorder="0">
      <alignment horizontal="left" vertical="top"/>
    </xf>
    <xf numFmtId="240" fontId="23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0" fontId="127" fillId="0" borderId="0">
      <protection locked="0"/>
    </xf>
    <xf numFmtId="0" fontId="127" fillId="0" borderId="0">
      <protection locked="0"/>
    </xf>
    <xf numFmtId="2" fontId="46" fillId="0" borderId="0" applyFill="0" applyBorder="0" applyAlignment="0" applyProtection="0"/>
    <xf numFmtId="240" fontId="23" fillId="0" borderId="0">
      <protection locked="0"/>
    </xf>
    <xf numFmtId="0" fontId="23" fillId="0" borderId="0"/>
    <xf numFmtId="0" fontId="133" fillId="0" borderId="0" applyNumberFormat="0" applyFill="0" applyBorder="0" applyAlignment="0" applyProtection="0">
      <alignment vertical="top"/>
      <protection locked="0"/>
    </xf>
    <xf numFmtId="170" fontId="74" fillId="0" borderId="0" applyFill="0" applyBorder="0" applyAlignment="0" applyProtection="0">
      <alignment vertical="top"/>
      <protection locked="0"/>
    </xf>
    <xf numFmtId="0" fontId="29" fillId="0" borderId="38" applyBorder="0">
      <alignment horizontal="right" vertical="center"/>
    </xf>
    <xf numFmtId="183" fontId="39" fillId="0" borderId="39">
      <alignment horizontal="right"/>
    </xf>
    <xf numFmtId="0" fontId="128" fillId="0" borderId="0">
      <alignment horizontal="left"/>
    </xf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0" fillId="2" borderId="0" applyNumberFormat="0" applyBorder="0" applyAlignment="0" applyProtection="0"/>
    <xf numFmtId="37" fontId="135" fillId="39" borderId="0" applyBorder="0">
      <protection locked="0"/>
    </xf>
    <xf numFmtId="38" fontId="29" fillId="34" borderId="0" applyNumberFormat="0" applyBorder="0" applyAlignment="0" applyProtection="0"/>
    <xf numFmtId="38" fontId="29" fillId="34" borderId="0" applyNumberFormat="0" applyBorder="0" applyAlignment="0" applyProtection="0"/>
    <xf numFmtId="0" fontId="136" fillId="0" borderId="0" applyNumberFormat="0" applyFont="0" applyBorder="0" applyAlignment="0">
      <alignment horizontal="left" vertical="center"/>
    </xf>
    <xf numFmtId="0" fontId="102" fillId="68" borderId="40">
      <alignment horizontal="center" vertical="center" wrapText="1"/>
    </xf>
    <xf numFmtId="0" fontId="128" fillId="0" borderId="1">
      <alignment horizontal="center" vertical="center"/>
    </xf>
    <xf numFmtId="0" fontId="137" fillId="0" borderId="0">
      <alignment horizontal="left"/>
    </xf>
    <xf numFmtId="37" fontId="138" fillId="34" borderId="41" applyFill="0">
      <alignment vertical="center"/>
    </xf>
    <xf numFmtId="0" fontId="24" fillId="0" borderId="41" applyNumberFormat="0" applyAlignment="0" applyProtection="0">
      <alignment horizontal="left" vertical="center"/>
    </xf>
    <xf numFmtId="0" fontId="24" fillId="0" borderId="41" applyNumberFormat="0" applyAlignment="0" applyProtection="0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24" fillId="0" borderId="16">
      <alignment horizontal="left" vertical="center"/>
    </xf>
    <xf numFmtId="0" fontId="138" fillId="0" borderId="42" applyNumberFormat="0" applyFill="0">
      <alignment horizontal="centerContinuous" vertical="top"/>
    </xf>
    <xf numFmtId="0" fontId="139" fillId="33" borderId="43" applyNumberFormat="0" applyBorder="0">
      <alignment horizontal="left" vertical="center" indent="1"/>
    </xf>
    <xf numFmtId="14" fontId="43" fillId="77" borderId="42">
      <alignment horizontal="center" vertical="center" wrapText="1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141" fillId="0" borderId="44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44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143" fillId="0" borderId="45" applyNumberFormat="0" applyFill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45" applyNumberFormat="0" applyFill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9" fillId="0" borderId="4" applyNumberFormat="0" applyFill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8" fillId="0" borderId="0" applyFill="0" applyAlignment="0" applyProtection="0">
      <protection locked="0"/>
    </xf>
    <xf numFmtId="0" fontId="98" fillId="0" borderId="47" applyFill="0" applyAlignment="0" applyProtection="0">
      <protection locked="0"/>
    </xf>
    <xf numFmtId="0" fontId="46" fillId="0" borderId="0" applyNumberFormat="0" applyFill="0" applyBorder="0" applyAlignment="0" applyProtection="0"/>
    <xf numFmtId="0" fontId="145" fillId="1" borderId="48">
      <alignment horizontal="centerContinuous"/>
    </xf>
    <xf numFmtId="0" fontId="24" fillId="0" borderId="0" applyNumberFormat="0" applyFill="0" applyBorder="0" applyAlignment="0" applyProtection="0"/>
    <xf numFmtId="240" fontId="23" fillId="0" borderId="0">
      <protection locked="0"/>
    </xf>
    <xf numFmtId="0" fontId="66" fillId="0" borderId="19"/>
    <xf numFmtId="0" fontId="46" fillId="0" borderId="0"/>
    <xf numFmtId="0" fontId="43" fillId="0" borderId="0"/>
    <xf numFmtId="0" fontId="66" fillId="0" borderId="0"/>
    <xf numFmtId="0" fontId="146" fillId="0" borderId="0">
      <alignment horizontal="centerContinuous"/>
    </xf>
    <xf numFmtId="164" fontId="147" fillId="78" borderId="1" applyNumberFormat="0" applyAlignment="0">
      <alignment horizontal="left" vertical="top"/>
    </xf>
    <xf numFmtId="0" fontId="38" fillId="0" borderId="49">
      <alignment horizontal="center"/>
      <protection hidden="1"/>
    </xf>
    <xf numFmtId="0" fontId="60" fillId="0" borderId="0" applyFont="0" applyFill="0" applyBorder="0" applyAlignment="0" applyProtection="0">
      <alignment horizontal="left"/>
    </xf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0">
      <alignment horizontal="center"/>
    </xf>
    <xf numFmtId="0" fontId="225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24" fillId="0" borderId="0" applyNumberFormat="0" applyFill="0" applyBorder="0" applyAlignment="0" applyProtection="0">
      <alignment vertical="top"/>
      <protection locked="0"/>
    </xf>
    <xf numFmtId="0" fontId="14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>
      <alignment vertical="top"/>
      <protection locked="0"/>
    </xf>
    <xf numFmtId="0" fontId="150" fillId="0" borderId="0" applyFont="0" applyFill="0" applyBorder="0" applyAlignment="0" applyProtection="0"/>
    <xf numFmtId="0" fontId="151" fillId="0" borderId="0"/>
    <xf numFmtId="186" fontId="152" fillId="0" borderId="35" applyFill="0" applyBorder="0" applyAlignment="0">
      <alignment horizontal="center"/>
      <protection locked="0"/>
    </xf>
    <xf numFmtId="10" fontId="29" fillId="36" borderId="1" applyNumberFormat="0" applyBorder="0" applyAlignment="0" applyProtection="0"/>
    <xf numFmtId="10" fontId="29" fillId="36" borderId="1" applyNumberFormat="0" applyBorder="0" applyAlignment="0" applyProtection="0"/>
    <xf numFmtId="234" fontId="152" fillId="0" borderId="0" applyFill="0" applyBorder="0" applyAlignment="0">
      <protection locked="0"/>
    </xf>
    <xf numFmtId="0" fontId="153" fillId="45" borderId="25" applyNumberFormat="0" applyAlignment="0" applyProtection="0"/>
    <xf numFmtId="0" fontId="153" fillId="45" borderId="2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23" fillId="79" borderId="0" applyNumberFormat="0" applyBorder="0">
      <protection locked="0"/>
    </xf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234" fontId="111" fillId="80" borderId="0"/>
    <xf numFmtId="0" fontId="23" fillId="0" borderId="50">
      <alignment horizontal="left" vertical="center"/>
    </xf>
    <xf numFmtId="236" fontId="154" fillId="39" borderId="0"/>
    <xf numFmtId="1" fontId="151" fillId="0" borderId="0"/>
    <xf numFmtId="0" fontId="151" fillId="0" borderId="0" applyFont="0" applyFill="0" applyBorder="0" applyAlignment="0" applyProtection="0"/>
    <xf numFmtId="0" fontId="155" fillId="0" borderId="0" applyNumberFormat="0" applyFill="0" applyBorder="0" applyProtection="0">
      <alignment horizontal="left"/>
    </xf>
    <xf numFmtId="0" fontId="156" fillId="0" borderId="0"/>
    <xf numFmtId="39" fontId="22" fillId="0" borderId="0" applyNumberFormat="0" applyFont="0" applyFill="0" applyBorder="0" applyAlignment="0" applyProtection="0"/>
    <xf numFmtId="241" fontId="23" fillId="0" borderId="0" applyFont="0" applyFill="0" applyBorder="0" applyAlignment="0" applyProtection="0"/>
    <xf numFmtId="0" fontId="71" fillId="0" borderId="0" applyFill="0" applyBorder="0" applyAlignment="0"/>
    <xf numFmtId="38" fontId="157" fillId="0" borderId="0"/>
    <xf numFmtId="38" fontId="158" fillId="0" borderId="0"/>
    <xf numFmtId="38" fontId="159" fillId="0" borderId="0"/>
    <xf numFmtId="38" fontId="160" fillId="0" borderId="0"/>
    <xf numFmtId="0" fontId="45" fillId="0" borderId="0"/>
    <xf numFmtId="0" fontId="45" fillId="0" borderId="0"/>
    <xf numFmtId="0" fontId="23" fillId="0" borderId="1">
      <alignment horizontal="left" vertical="center"/>
    </xf>
    <xf numFmtId="0" fontId="161" fillId="81" borderId="33"/>
    <xf numFmtId="0" fontId="161" fillId="81" borderId="33"/>
    <xf numFmtId="0" fontId="161" fillId="81" borderId="33"/>
    <xf numFmtId="0" fontId="161" fillId="81" borderId="33"/>
    <xf numFmtId="0" fontId="161" fillId="81" borderId="33"/>
    <xf numFmtId="0" fontId="123" fillId="81" borderId="33"/>
    <xf numFmtId="0" fontId="161" fillId="81" borderId="33"/>
    <xf numFmtId="0" fontId="161" fillId="81" borderId="33"/>
    <xf numFmtId="0" fontId="161" fillId="81" borderId="33"/>
    <xf numFmtId="0" fontId="161" fillId="81" borderId="33"/>
    <xf numFmtId="0" fontId="161" fillId="81" borderId="33"/>
    <xf numFmtId="0" fontId="161" fillId="81" borderId="33"/>
    <xf numFmtId="0" fontId="161" fillId="81" borderId="33"/>
    <xf numFmtId="0" fontId="48" fillId="0" borderId="0" applyNumberFormat="0" applyFont="0" applyFill="0" applyBorder="0" applyProtection="0">
      <alignment horizontal="left" vertical="center"/>
    </xf>
    <xf numFmtId="38" fontId="71" fillId="0" borderId="51" applyProtection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" fillId="0" borderId="7" applyNumberFormat="0" applyFill="0" applyAlignment="0" applyProtection="0"/>
    <xf numFmtId="234" fontId="163" fillId="82" borderId="0"/>
    <xf numFmtId="1" fontId="23" fillId="83" borderId="0"/>
    <xf numFmtId="0" fontId="164" fillId="70" borderId="0"/>
    <xf numFmtId="0" fontId="120" fillId="0" borderId="0">
      <alignment horizontal="left" vertical="top"/>
    </xf>
    <xf numFmtId="184" fontId="71" fillId="0" borderId="34">
      <alignment horizontal="right"/>
    </xf>
    <xf numFmtId="184" fontId="71" fillId="0" borderId="34">
      <alignment horizontal="right"/>
    </xf>
    <xf numFmtId="242" fontId="71" fillId="0" borderId="0"/>
    <xf numFmtId="38" fontId="165" fillId="33" borderId="0"/>
    <xf numFmtId="0" fontId="23" fillId="0" borderId="0">
      <alignment horizontal="center"/>
    </xf>
    <xf numFmtId="0" fontId="23" fillId="0" borderId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43" fontId="50" fillId="0" borderId="0" applyFont="0" applyFill="0" applyBorder="0" applyAlignment="0" applyProtection="0"/>
    <xf numFmtId="243" fontId="50" fillId="0" borderId="0" applyFont="0" applyFill="0" applyBorder="0" applyAlignment="0" applyProtection="0"/>
    <xf numFmtId="0" fontId="150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29" fillId="0" borderId="1" applyNumberFormat="0" applyFont="0" applyBorder="0">
      <alignment horizontal="left" vertical="top" wrapText="1"/>
    </xf>
    <xf numFmtId="0" fontId="167" fillId="0" borderId="42"/>
    <xf numFmtId="244" fontId="45" fillId="0" borderId="0" applyFont="0" applyFill="0" applyBorder="0" applyAlignment="0" applyProtection="0"/>
    <xf numFmtId="245" fontId="45" fillId="0" borderId="0" applyFont="0" applyFill="0" applyBorder="0" applyAlignment="0" applyProtection="0"/>
    <xf numFmtId="165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246" fontId="23" fillId="0" borderId="0" applyFont="0" applyFill="0" applyBorder="0" applyAlignment="0" applyProtection="0"/>
    <xf numFmtId="247" fontId="23" fillId="0" borderId="0" applyFont="0" applyFill="0" applyBorder="0" applyAlignment="0" applyProtection="0"/>
    <xf numFmtId="243" fontId="50" fillId="0" borderId="0" applyFont="0" applyFill="0" applyBorder="0" applyAlignment="0" applyProtection="0"/>
    <xf numFmtId="243" fontId="50" fillId="0" borderId="0" applyFont="0" applyFill="0" applyBorder="0" applyAlignment="0" applyProtection="0"/>
    <xf numFmtId="0" fontId="127" fillId="0" borderId="0">
      <protection locked="0"/>
    </xf>
    <xf numFmtId="0" fontId="168" fillId="0" borderId="0" applyFont="0" applyFill="0" applyBorder="0" applyAlignment="0" applyProtection="0"/>
    <xf numFmtId="0" fontId="151" fillId="0" borderId="0"/>
    <xf numFmtId="0" fontId="46" fillId="0" borderId="0" applyNumberFormat="0" applyFont="0" applyFill="0" applyAlignment="0"/>
    <xf numFmtId="248" fontId="36" fillId="0" borderId="39">
      <protection locked="0"/>
    </xf>
    <xf numFmtId="0" fontId="23" fillId="62" borderId="53">
      <protection hidden="1"/>
    </xf>
    <xf numFmtId="249" fontId="169" fillId="0" borderId="0" applyFill="0" applyBorder="0" applyAlignment="0"/>
    <xf numFmtId="0" fontId="170" fillId="0" borderId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226" fillId="4" borderId="0" applyNumberFormat="0" applyBorder="0" applyAlignment="0" applyProtection="0"/>
    <xf numFmtId="0" fontId="48" fillId="0" borderId="0"/>
    <xf numFmtId="37" fontId="172" fillId="0" borderId="0"/>
    <xf numFmtId="0" fontId="25" fillId="0" borderId="0"/>
    <xf numFmtId="0" fontId="173" fillId="34" borderId="0">
      <alignment horizontal="left" indent="1"/>
    </xf>
    <xf numFmtId="0" fontId="174" fillId="0" borderId="1" applyNumberFormat="0" applyFont="0" applyFill="0" applyBorder="0" applyAlignment="0">
      <alignment horizontal="center"/>
    </xf>
    <xf numFmtId="0" fontId="23" fillId="0" borderId="0"/>
    <xf numFmtId="0" fontId="23" fillId="0" borderId="0"/>
    <xf numFmtId="0" fontId="175" fillId="0" borderId="0"/>
    <xf numFmtId="180" fontId="25" fillId="0" borderId="0"/>
    <xf numFmtId="251" fontId="176" fillId="0" borderId="0"/>
    <xf numFmtId="0" fontId="23" fillId="0" borderId="0"/>
    <xf numFmtId="252" fontId="23" fillId="0" borderId="0"/>
    <xf numFmtId="250" fontId="23" fillId="0" borderId="0"/>
    <xf numFmtId="0" fontId="6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23" fillId="0" borderId="0"/>
    <xf numFmtId="0" fontId="46" fillId="0" borderId="0"/>
    <xf numFmtId="0" fontId="32" fillId="33" borderId="0">
      <alignment vertical="center" wrapText="1"/>
    </xf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3" fillId="0" borderId="0"/>
    <xf numFmtId="0" fontId="23" fillId="0" borderId="0"/>
    <xf numFmtId="2" fontId="23" fillId="0" borderId="0"/>
    <xf numFmtId="2" fontId="23" fillId="0" borderId="0"/>
    <xf numFmtId="0" fontId="1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14" fillId="0" borderId="0"/>
    <xf numFmtId="0" fontId="115" fillId="0" borderId="0" applyNumberFormat="0" applyFill="0" applyBorder="0" applyAlignment="0" applyProtection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 applyNumberFormat="0" applyFill="0" applyBorder="0" applyAlignment="0" applyProtection="0"/>
    <xf numFmtId="0" fontId="1" fillId="0" borderId="0"/>
    <xf numFmtId="0" fontId="1" fillId="0" borderId="0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4" fillId="0" borderId="0"/>
    <xf numFmtId="0" fontId="1" fillId="0" borderId="0"/>
    <xf numFmtId="0" fontId="114" fillId="0" borderId="0"/>
    <xf numFmtId="0" fontId="114" fillId="0" borderId="0"/>
    <xf numFmtId="0" fontId="114" fillId="0" borderId="0"/>
    <xf numFmtId="0" fontId="23" fillId="0" borderId="0"/>
    <xf numFmtId="0" fontId="227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46" fillId="0" borderId="0"/>
    <xf numFmtId="0" fontId="23" fillId="0" borderId="0"/>
    <xf numFmtId="0" fontId="1" fillId="0" borderId="0"/>
    <xf numFmtId="0" fontId="228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0" fillId="0" borderId="0"/>
    <xf numFmtId="0" fontId="23" fillId="0" borderId="0"/>
    <xf numFmtId="178" fontId="2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2" fillId="33" borderId="0">
      <alignment vertical="center" wrapText="1"/>
    </xf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9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15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5" fillId="0" borderId="0"/>
    <xf numFmtId="0" fontId="31" fillId="0" borderId="0"/>
    <xf numFmtId="0" fontId="230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25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2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1" fillId="0" borderId="0"/>
    <xf numFmtId="0" fontId="2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7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253" fontId="177" fillId="0" borderId="0" applyFont="0" applyFill="0" applyBorder="0" applyAlignment="0" applyProtection="0">
      <alignment horizontal="centerContinuous"/>
    </xf>
    <xf numFmtId="0" fontId="48" fillId="0" borderId="34" applyFont="0" applyFill="0" applyBorder="0" applyAlignment="0" applyProtection="0">
      <alignment horizontal="right"/>
    </xf>
    <xf numFmtId="0" fontId="48" fillId="0" borderId="34" applyFont="0" applyFill="0" applyBorder="0" applyAlignment="0" applyProtection="0">
      <alignment horizontal="right"/>
    </xf>
    <xf numFmtId="0" fontId="157" fillId="0" borderId="0" applyFont="0" applyFill="0" applyBorder="0" applyAlignment="0" applyProtection="0">
      <alignment horizontal="centerContinuous"/>
    </xf>
    <xf numFmtId="0" fontId="157" fillId="0" borderId="0" applyFont="0" applyFill="0" applyBorder="0" applyAlignment="0" applyProtection="0">
      <alignment horizontal="centerContinuous"/>
    </xf>
    <xf numFmtId="16" fontId="178" fillId="0" borderId="54" applyNumberFormat="0" applyBorder="0" applyAlignment="0">
      <alignment horizontal="center"/>
    </xf>
    <xf numFmtId="0" fontId="179" fillId="0" borderId="55" applyBorder="0">
      <alignment horizontal="center"/>
    </xf>
    <xf numFmtId="0" fontId="180" fillId="0" borderId="0"/>
    <xf numFmtId="0" fontId="23" fillId="0" borderId="0"/>
    <xf numFmtId="37" fontId="181" fillId="0" borderId="56">
      <alignment horizontal="left"/>
    </xf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23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23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48" borderId="57" applyNumberFormat="0" applyFont="0" applyAlignment="0" applyProtection="0"/>
    <xf numFmtId="0" fontId="31" fillId="8" borderId="9" applyNumberFormat="0" applyFont="0" applyAlignment="0" applyProtection="0"/>
    <xf numFmtId="0" fontId="31" fillId="8" borderId="9" applyNumberFormat="0" applyFont="0" applyAlignment="0" applyProtection="0"/>
    <xf numFmtId="38" fontId="182" fillId="33" borderId="0"/>
    <xf numFmtId="0" fontId="23" fillId="0" borderId="0"/>
    <xf numFmtId="38" fontId="183" fillId="34" borderId="0" applyFill="0" applyBorder="0" applyAlignment="0"/>
    <xf numFmtId="177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184" fillId="0" borderId="0"/>
    <xf numFmtId="0" fontId="98" fillId="0" borderId="0" applyNumberFormat="0" applyFill="0" applyBorder="0" applyAlignment="0" applyProtection="0"/>
    <xf numFmtId="0" fontId="184" fillId="0" borderId="0"/>
    <xf numFmtId="0" fontId="6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67" fillId="0" borderId="0"/>
    <xf numFmtId="37" fontId="185" fillId="0" borderId="0">
      <protection locked="0"/>
    </xf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4" fillId="6" borderId="6" applyNumberFormat="0" applyAlignment="0" applyProtection="0"/>
    <xf numFmtId="40" fontId="187" fillId="33" borderId="0">
      <alignment horizontal="right"/>
    </xf>
    <xf numFmtId="0" fontId="188" fillId="33" borderId="0">
      <alignment horizontal="right"/>
    </xf>
    <xf numFmtId="0" fontId="189" fillId="33" borderId="34"/>
    <xf numFmtId="0" fontId="189" fillId="33" borderId="34"/>
    <xf numFmtId="0" fontId="189" fillId="33" borderId="34"/>
    <xf numFmtId="0" fontId="189" fillId="33" borderId="34"/>
    <xf numFmtId="0" fontId="189" fillId="0" borderId="0" applyBorder="0">
      <alignment horizontal="centerContinuous"/>
    </xf>
    <xf numFmtId="0" fontId="190" fillId="0" borderId="0" applyBorder="0">
      <alignment horizontal="centerContinuous"/>
    </xf>
    <xf numFmtId="248" fontId="191" fillId="0" borderId="39">
      <protection locked="0"/>
    </xf>
    <xf numFmtId="251" fontId="192" fillId="84" borderId="59"/>
    <xf numFmtId="0" fontId="193" fillId="69" borderId="0"/>
    <xf numFmtId="0" fontId="194" fillId="33" borderId="0"/>
    <xf numFmtId="43" fontId="112" fillId="0" borderId="0" applyFont="0" applyFill="0" applyBorder="0" applyAlignment="0" applyProtection="0"/>
    <xf numFmtId="254" fontId="112" fillId="0" borderId="0" applyFont="0" applyFill="0" applyBorder="0" applyAlignment="0" applyProtection="0"/>
    <xf numFmtId="174" fontId="195" fillId="0" borderId="0" applyFont="0" applyFill="0" applyBorder="0" applyAlignment="0" applyProtection="0"/>
    <xf numFmtId="176" fontId="195" fillId="0" borderId="0" applyFont="0" applyFill="0" applyBorder="0" applyAlignment="0" applyProtection="0"/>
    <xf numFmtId="14" fontId="62" fillId="0" borderId="0">
      <alignment horizontal="center" wrapText="1"/>
      <protection locked="0"/>
    </xf>
    <xf numFmtId="255" fontId="62" fillId="0" borderId="60" applyFont="0" applyFill="0" applyBorder="0" applyAlignment="0" applyProtection="0">
      <alignment horizontal="right"/>
    </xf>
    <xf numFmtId="256" fontId="23" fillId="0" borderId="0" applyFont="0" applyFill="0" applyBorder="0" applyAlignment="0" applyProtection="0"/>
    <xf numFmtId="256" fontId="23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201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57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150" fillId="0" borderId="0" applyFont="0" applyFill="0" applyBorder="0" applyAlignment="0" applyProtection="0"/>
    <xf numFmtId="259" fontId="196" fillId="0" borderId="0" applyFont="0" applyFill="0" applyBorder="0" applyAlignment="0" applyProtection="0"/>
    <xf numFmtId="260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50" fillId="0" borderId="0" applyFont="0" applyFill="0" applyBorder="0" applyAlignment="0" applyProtection="0"/>
    <xf numFmtId="9" fontId="19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186" fontId="4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150" fillId="0" borderId="0" applyFont="0" applyFill="0" applyBorder="0" applyAlignment="0" applyProtection="0"/>
    <xf numFmtId="9" fontId="50" fillId="0" borderId="61" applyNumberFormat="0" applyBorder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>
      <protection locked="0"/>
    </xf>
    <xf numFmtId="0" fontId="198" fillId="0" borderId="0">
      <protection locked="0"/>
    </xf>
    <xf numFmtId="0" fontId="23" fillId="0" borderId="0">
      <protection locked="0"/>
    </xf>
    <xf numFmtId="0" fontId="43" fillId="0" borderId="0">
      <protection locked="0"/>
    </xf>
    <xf numFmtId="0" fontId="199" fillId="0" borderId="0" applyFont="0"/>
    <xf numFmtId="0" fontId="127" fillId="0" borderId="0">
      <protection locked="0"/>
    </xf>
    <xf numFmtId="0" fontId="200" fillId="85" borderId="1" applyFont="0"/>
    <xf numFmtId="0" fontId="200" fillId="85" borderId="1" applyFont="0"/>
    <xf numFmtId="13" fontId="23" fillId="0" borderId="0" applyFont="0" applyFill="0" applyProtection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1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0" fontId="150" fillId="0" borderId="0" applyFont="0" applyFill="0" applyBorder="0" applyAlignment="0" applyProtection="0"/>
    <xf numFmtId="0" fontId="123" fillId="0" borderId="0"/>
    <xf numFmtId="0" fontId="201" fillId="68" borderId="0">
      <alignment horizontal="left" indent="1"/>
    </xf>
    <xf numFmtId="0" fontId="202" fillId="0" borderId="62"/>
    <xf numFmtId="0" fontId="202" fillId="0" borderId="62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101" fillId="0" borderId="42">
      <alignment horizontal="center"/>
    </xf>
    <xf numFmtId="3" fontId="50" fillId="0" borderId="0" applyFont="0" applyFill="0" applyBorder="0" applyAlignment="0" applyProtection="0"/>
    <xf numFmtId="0" fontId="50" fillId="86" borderId="0" applyNumberFormat="0" applyFont="0" applyBorder="0" applyAlignment="0" applyProtection="0"/>
    <xf numFmtId="1" fontId="73" fillId="0" borderId="19" applyNumberFormat="0" applyFill="0" applyAlignment="0" applyProtection="0">
      <alignment horizontal="center" vertical="center"/>
    </xf>
    <xf numFmtId="0" fontId="35" fillId="85" borderId="0">
      <alignment horizontal="left"/>
      <protection locked="0"/>
    </xf>
    <xf numFmtId="0" fontId="48" fillId="0" borderId="0"/>
    <xf numFmtId="0" fontId="123" fillId="0" borderId="0"/>
    <xf numFmtId="0" fontId="48" fillId="0" borderId="0"/>
    <xf numFmtId="181" fontId="30" fillId="0" borderId="0" applyNumberFormat="0" applyFill="0" applyBorder="0" applyAlignment="0" applyProtection="0">
      <alignment horizontal="left"/>
    </xf>
    <xf numFmtId="14" fontId="203" fillId="0" borderId="0" applyNumberFormat="0" applyFill="0" applyBorder="0" applyAlignment="0" applyProtection="0">
      <alignment horizontal="left"/>
    </xf>
    <xf numFmtId="14" fontId="30" fillId="0" borderId="0" applyNumberFormat="0" applyFill="0" applyBorder="0" applyAlignment="0" applyProtection="0">
      <alignment horizontal="left"/>
    </xf>
    <xf numFmtId="38" fontId="30" fillId="0" borderId="0"/>
    <xf numFmtId="192" fontId="204" fillId="87" borderId="63" applyFont="0" applyBorder="0" applyAlignment="0" applyProtection="0">
      <alignment horizontal="centerContinuous"/>
    </xf>
    <xf numFmtId="4" fontId="22" fillId="88" borderId="58" applyNumberFormat="0" applyProtection="0">
      <alignment vertical="center"/>
    </xf>
    <xf numFmtId="4" fontId="205" fillId="88" borderId="58" applyNumberFormat="0" applyProtection="0">
      <alignment vertical="center"/>
    </xf>
    <xf numFmtId="4" fontId="22" fillId="88" borderId="58" applyNumberFormat="0" applyProtection="0">
      <alignment horizontal="left" vertical="center" indent="1"/>
    </xf>
    <xf numFmtId="4" fontId="22" fillId="88" borderId="58" applyNumberFormat="0" applyProtection="0">
      <alignment horizontal="left" vertical="center" indent="1"/>
    </xf>
    <xf numFmtId="0" fontId="23" fillId="89" borderId="58" applyNumberFormat="0" applyProtection="0">
      <alignment horizontal="left" vertical="center" indent="1"/>
    </xf>
    <xf numFmtId="4" fontId="22" fillId="90" borderId="58" applyNumberFormat="0" applyProtection="0">
      <alignment horizontal="right" vertical="center"/>
    </xf>
    <xf numFmtId="4" fontId="22" fillId="91" borderId="58" applyNumberFormat="0" applyProtection="0">
      <alignment horizontal="right" vertical="center"/>
    </xf>
    <xf numFmtId="4" fontId="22" fillId="85" borderId="58" applyNumberFormat="0" applyProtection="0">
      <alignment horizontal="right" vertical="center"/>
    </xf>
    <xf numFmtId="4" fontId="22" fillId="92" borderId="58" applyNumberFormat="0" applyProtection="0">
      <alignment horizontal="right" vertical="center"/>
    </xf>
    <xf numFmtId="4" fontId="22" fillId="93" borderId="58" applyNumberFormat="0" applyProtection="0">
      <alignment horizontal="right" vertical="center"/>
    </xf>
    <xf numFmtId="4" fontId="22" fillId="94" borderId="58" applyNumberFormat="0" applyProtection="0">
      <alignment horizontal="right" vertical="center"/>
    </xf>
    <xf numFmtId="4" fontId="22" fillId="95" borderId="58" applyNumberFormat="0" applyProtection="0">
      <alignment horizontal="right" vertical="center"/>
    </xf>
    <xf numFmtId="4" fontId="22" fillId="96" borderId="58" applyNumberFormat="0" applyProtection="0">
      <alignment horizontal="right" vertical="center"/>
    </xf>
    <xf numFmtId="4" fontId="22" fillId="79" borderId="58" applyNumberFormat="0" applyProtection="0">
      <alignment horizontal="right" vertical="center"/>
    </xf>
    <xf numFmtId="4" fontId="38" fillId="97" borderId="58" applyNumberFormat="0" applyProtection="0">
      <alignment horizontal="left" vertical="center" indent="1"/>
    </xf>
    <xf numFmtId="4" fontId="22" fillId="98" borderId="64" applyNumberFormat="0" applyProtection="0">
      <alignment horizontal="left" vertical="center" indent="1"/>
    </xf>
    <xf numFmtId="4" fontId="41" fillId="99" borderId="0" applyNumberFormat="0" applyProtection="0">
      <alignment horizontal="left" vertical="center" indent="1"/>
    </xf>
    <xf numFmtId="0" fontId="23" fillId="89" borderId="58" applyNumberFormat="0" applyProtection="0">
      <alignment horizontal="left" vertical="center" indent="1"/>
    </xf>
    <xf numFmtId="4" fontId="22" fillId="98" borderId="58" applyNumberFormat="0" applyProtection="0">
      <alignment horizontal="left" vertical="center" indent="1"/>
    </xf>
    <xf numFmtId="4" fontId="22" fillId="100" borderId="58" applyNumberFormat="0" applyProtection="0">
      <alignment horizontal="left" vertical="center" indent="1"/>
    </xf>
    <xf numFmtId="0" fontId="23" fillId="100" borderId="58" applyNumberFormat="0" applyProtection="0">
      <alignment horizontal="left" vertical="center" indent="1"/>
    </xf>
    <xf numFmtId="0" fontId="23" fillId="100" borderId="58" applyNumberFormat="0" applyProtection="0">
      <alignment horizontal="left" vertical="center" indent="1"/>
    </xf>
    <xf numFmtId="0" fontId="23" fillId="68" borderId="58" applyNumberFormat="0" applyProtection="0">
      <alignment horizontal="left" vertical="center" indent="1"/>
    </xf>
    <xf numFmtId="0" fontId="23" fillId="68" borderId="58" applyNumberFormat="0" applyProtection="0">
      <alignment horizontal="left" vertical="center" indent="1"/>
    </xf>
    <xf numFmtId="0" fontId="23" fillId="34" borderId="58" applyNumberFormat="0" applyProtection="0">
      <alignment horizontal="left" vertical="center" indent="1"/>
    </xf>
    <xf numFmtId="0" fontId="23" fillId="34" borderId="58" applyNumberFormat="0" applyProtection="0">
      <alignment horizontal="left" vertical="center" indent="1"/>
    </xf>
    <xf numFmtId="0" fontId="23" fillId="89" borderId="58" applyNumberFormat="0" applyProtection="0">
      <alignment horizontal="left" vertical="center" indent="1"/>
    </xf>
    <xf numFmtId="0" fontId="23" fillId="89" borderId="58" applyNumberFormat="0" applyProtection="0">
      <alignment horizontal="left" vertical="center" indent="1"/>
    </xf>
    <xf numFmtId="4" fontId="22" fillId="36" borderId="58" applyNumberFormat="0" applyProtection="0">
      <alignment vertical="center"/>
    </xf>
    <xf numFmtId="4" fontId="205" fillId="36" borderId="58" applyNumberFormat="0" applyProtection="0">
      <alignment vertical="center"/>
    </xf>
    <xf numFmtId="4" fontId="22" fillId="36" borderId="58" applyNumberFormat="0" applyProtection="0">
      <alignment horizontal="left" vertical="center" indent="1"/>
    </xf>
    <xf numFmtId="4" fontId="22" fillId="36" borderId="58" applyNumberFormat="0" applyProtection="0">
      <alignment horizontal="left" vertical="center" indent="1"/>
    </xf>
    <xf numFmtId="4" fontId="22" fillId="98" borderId="58" applyNumberFormat="0" applyProtection="0">
      <alignment horizontal="right" vertical="center"/>
    </xf>
    <xf numFmtId="4" fontId="205" fillId="98" borderId="58" applyNumberFormat="0" applyProtection="0">
      <alignment horizontal="right" vertical="center"/>
    </xf>
    <xf numFmtId="0" fontId="23" fillId="89" borderId="58" applyNumberFormat="0" applyProtection="0">
      <alignment horizontal="left" vertical="center" indent="1"/>
    </xf>
    <xf numFmtId="0" fontId="23" fillId="89" borderId="58" applyNumberFormat="0" applyProtection="0">
      <alignment horizontal="left" vertical="center" indent="1"/>
    </xf>
    <xf numFmtId="0" fontId="206" fillId="0" borderId="0"/>
    <xf numFmtId="4" fontId="39" fillId="98" borderId="58" applyNumberFormat="0" applyProtection="0">
      <alignment horizontal="right" vertical="center"/>
    </xf>
    <xf numFmtId="0" fontId="38" fillId="0" borderId="22">
      <alignment horizontal="left" wrapText="1"/>
      <protection hidden="1"/>
    </xf>
    <xf numFmtId="0" fontId="207" fillId="0" borderId="37">
      <alignment horizontal="right" wrapText="1"/>
      <protection hidden="1"/>
    </xf>
    <xf numFmtId="0" fontId="185" fillId="0" borderId="0"/>
    <xf numFmtId="0" fontId="34" fillId="0" borderId="0"/>
    <xf numFmtId="0" fontId="185" fillId="0" borderId="0"/>
    <xf numFmtId="38" fontId="208" fillId="34" borderId="0" applyNumberFormat="0" applyFill="0" applyAlignment="0" applyProtection="0"/>
    <xf numFmtId="37" fontId="209" fillId="0" borderId="0">
      <protection locked="0"/>
    </xf>
    <xf numFmtId="0" fontId="210" fillId="70" borderId="0"/>
    <xf numFmtId="0" fontId="34" fillId="0" borderId="0"/>
    <xf numFmtId="0" fontId="211" fillId="0" borderId="0"/>
    <xf numFmtId="0" fontId="212" fillId="101" borderId="0"/>
    <xf numFmtId="49" fontId="213" fillId="101" borderId="0"/>
    <xf numFmtId="49" fontId="214" fillId="101" borderId="65"/>
    <xf numFmtId="49" fontId="214" fillId="101" borderId="0"/>
    <xf numFmtId="0" fontId="212" fillId="33" borderId="65">
      <protection locked="0"/>
    </xf>
    <xf numFmtId="0" fontId="212" fillId="101" borderId="0"/>
    <xf numFmtId="0" fontId="215" fillId="83" borderId="0"/>
    <xf numFmtId="0" fontId="215" fillId="79" borderId="0"/>
    <xf numFmtId="0" fontId="215" fillId="92" borderId="0"/>
    <xf numFmtId="38" fontId="112" fillId="0" borderId="0" applyFont="0" applyFill="0" applyBorder="0" applyAlignment="0" applyProtection="0"/>
    <xf numFmtId="40" fontId="50" fillId="0" borderId="0" applyFont="0" applyFill="0" applyBorder="0" applyAlignment="0" applyProtection="0"/>
    <xf numFmtId="37" fontId="209" fillId="0" borderId="0">
      <protection locked="0"/>
    </xf>
    <xf numFmtId="0" fontId="216" fillId="0" borderId="31">
      <alignment horizontal="center" vertical="center" wrapText="1"/>
      <protection hidden="1"/>
    </xf>
    <xf numFmtId="0" fontId="217" fillId="0" borderId="0" applyNumberFormat="0" applyFill="0" applyBorder="0" applyAlignment="0" applyProtection="0"/>
    <xf numFmtId="0" fontId="218" fillId="0" borderId="66" applyFill="0" applyAlignment="0" applyProtection="0"/>
    <xf numFmtId="0" fontId="23" fillId="0" borderId="47" applyBorder="0">
      <protection locked="0"/>
    </xf>
    <xf numFmtId="0" fontId="219" fillId="0" borderId="0" applyNumberFormat="0" applyFill="0" applyBorder="0" applyAlignment="0" applyProtection="0">
      <alignment vertical="top"/>
      <protection locked="0"/>
    </xf>
    <xf numFmtId="0" fontId="220" fillId="0" borderId="0" applyProtection="0">
      <alignment vertical="center"/>
    </xf>
    <xf numFmtId="0" fontId="221" fillId="0" borderId="0" applyProtection="0">
      <alignment vertical="center"/>
    </xf>
    <xf numFmtId="0" fontId="222" fillId="0" borderId="0"/>
    <xf numFmtId="0" fontId="38" fillId="0" borderId="22">
      <alignment horizontal="left" wrapText="1"/>
      <protection locked="0"/>
    </xf>
    <xf numFmtId="0" fontId="22" fillId="0" borderId="37">
      <alignment horizontal="right" wrapText="1"/>
      <protection locked="0"/>
    </xf>
    <xf numFmtId="0" fontId="40" fillId="0" borderId="0"/>
    <xf numFmtId="0" fontId="210" fillId="70" borderId="0"/>
    <xf numFmtId="0" fontId="34" fillId="0" borderId="0"/>
    <xf numFmtId="0" fontId="34" fillId="0" borderId="0"/>
    <xf numFmtId="49" fontId="185" fillId="0" borderId="0"/>
    <xf numFmtId="0" fontId="23" fillId="0" borderId="0"/>
    <xf numFmtId="182" fontId="23" fillId="0" borderId="0">
      <alignment horizontal="center"/>
    </xf>
    <xf numFmtId="0" fontId="62" fillId="0" borderId="0"/>
    <xf numFmtId="0" fontId="23" fillId="0" borderId="0"/>
    <xf numFmtId="0" fontId="61" fillId="0" borderId="0"/>
    <xf numFmtId="0" fontId="22" fillId="0" borderId="0">
      <alignment vertical="top"/>
    </xf>
    <xf numFmtId="0" fontId="23" fillId="0" borderId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0" fontId="23" fillId="0" borderId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0" fontId="23" fillId="0" borderId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38" fontId="223" fillId="0" borderId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23" fillId="0" borderId="0"/>
    <xf numFmtId="43" fontId="22" fillId="0" borderId="0" applyFont="0" applyFill="0" applyBorder="0" applyAlignment="0" applyProtection="0"/>
    <xf numFmtId="0" fontId="6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58" fillId="0" borderId="0"/>
    <xf numFmtId="0" fontId="23" fillId="0" borderId="0"/>
    <xf numFmtId="0" fontId="22" fillId="0" borderId="0">
      <alignment vertical="top"/>
    </xf>
    <xf numFmtId="0" fontId="70" fillId="0" borderId="0"/>
    <xf numFmtId="0" fontId="61" fillId="0" borderId="0"/>
    <xf numFmtId="0" fontId="23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3" fillId="0" borderId="0"/>
    <xf numFmtId="0" fontId="61" fillId="0" borderId="0"/>
    <xf numFmtId="0" fontId="5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/>
    <xf numFmtId="0" fontId="23" fillId="0" borderId="0"/>
    <xf numFmtId="0" fontId="23" fillId="0" borderId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232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3" fillId="10" borderId="0" applyNumberFormat="0" applyBorder="0" applyAlignment="0" applyProtection="0"/>
    <xf numFmtId="0" fontId="23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232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3" fillId="14" borderId="0" applyNumberFormat="0" applyBorder="0" applyAlignment="0" applyProtection="0"/>
    <xf numFmtId="0" fontId="233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3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232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3" fillId="18" borderId="0" applyNumberFormat="0" applyBorder="0" applyAlignment="0" applyProtection="0"/>
    <xf numFmtId="0" fontId="233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3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32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3" fillId="22" borderId="0" applyNumberFormat="0" applyBorder="0" applyAlignment="0" applyProtection="0"/>
    <xf numFmtId="0" fontId="233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3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232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3" fillId="26" borderId="0" applyNumberFormat="0" applyBorder="0" applyAlignment="0" applyProtection="0"/>
    <xf numFmtId="0" fontId="233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3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232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3" fillId="30" borderId="0" applyNumberFormat="0" applyBorder="0" applyAlignment="0" applyProtection="0"/>
    <xf numFmtId="0" fontId="233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3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32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3" fillId="11" borderId="0" applyNumberFormat="0" applyBorder="0" applyAlignment="0" applyProtection="0"/>
    <xf numFmtId="0" fontId="23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232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3" fillId="15" borderId="0" applyNumberFormat="0" applyBorder="0" applyAlignment="0" applyProtection="0"/>
    <xf numFmtId="0" fontId="23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232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3" fillId="19" borderId="0" applyNumberFormat="0" applyBorder="0" applyAlignment="0" applyProtection="0"/>
    <xf numFmtId="0" fontId="233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3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232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3" fillId="23" borderId="0" applyNumberFormat="0" applyBorder="0" applyAlignment="0" applyProtection="0"/>
    <xf numFmtId="0" fontId="233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3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232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3" fillId="27" borderId="0" applyNumberFormat="0" applyBorder="0" applyAlignment="0" applyProtection="0"/>
    <xf numFmtId="0" fontId="233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3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232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3" fillId="31" borderId="0" applyNumberFormat="0" applyBorder="0" applyAlignment="0" applyProtection="0"/>
    <xf numFmtId="0" fontId="233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3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1" fillId="50" borderId="0" applyNumberFormat="0" applyBorder="0" applyAlignment="0" applyProtection="0"/>
    <xf numFmtId="0" fontId="31" fillId="50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23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35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85" fillId="52" borderId="0" applyNumberFormat="0" applyBorder="0" applyAlignment="0" applyProtection="0"/>
    <xf numFmtId="0" fontId="85" fillId="52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234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3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85" fillId="47" borderId="0" applyNumberFormat="0" applyBorder="0" applyAlignment="0" applyProtection="0"/>
    <xf numFmtId="0" fontId="85" fillId="47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234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35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85" fillId="49" borderId="0" applyNumberFormat="0" applyBorder="0" applyAlignment="0" applyProtection="0"/>
    <xf numFmtId="0" fontId="85" fillId="49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234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35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234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35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234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35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85" fillId="55" borderId="0" applyNumberFormat="0" applyBorder="0" applyAlignment="0" applyProtection="0"/>
    <xf numFmtId="0" fontId="85" fillId="55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23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35" fillId="9" borderId="0" applyNumberFormat="0" applyBorder="0" applyAlignment="0" applyProtection="0"/>
    <xf numFmtId="0" fontId="85" fillId="57" borderId="0" applyNumberFormat="0" applyBorder="0" applyAlignment="0" applyProtection="0"/>
    <xf numFmtId="0" fontId="85" fillId="57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23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35" fillId="13" borderId="0" applyNumberFormat="0" applyBorder="0" applyAlignment="0" applyProtection="0"/>
    <xf numFmtId="0" fontId="85" fillId="60" borderId="0" applyNumberFormat="0" applyBorder="0" applyAlignment="0" applyProtection="0"/>
    <xf numFmtId="0" fontId="85" fillId="60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234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35" fillId="17" borderId="0" applyNumberFormat="0" applyBorder="0" applyAlignment="0" applyProtection="0"/>
    <xf numFmtId="0" fontId="85" fillId="64" borderId="0" applyNumberFormat="0" applyBorder="0" applyAlignment="0" applyProtection="0"/>
    <xf numFmtId="0" fontId="85" fillId="64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234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35" fillId="21" borderId="0" applyNumberFormat="0" applyBorder="0" applyAlignment="0" applyProtection="0"/>
    <xf numFmtId="0" fontId="85" fillId="53" borderId="0" applyNumberFormat="0" applyBorder="0" applyAlignment="0" applyProtection="0"/>
    <xf numFmtId="0" fontId="85" fillId="53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234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35" fillId="25" borderId="0" applyNumberFormat="0" applyBorder="0" applyAlignment="0" applyProtection="0"/>
    <xf numFmtId="0" fontId="85" fillId="54" borderId="0" applyNumberFormat="0" applyBorder="0" applyAlignment="0" applyProtection="0"/>
    <xf numFmtId="0" fontId="85" fillId="54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234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35" fillId="29" borderId="0" applyNumberFormat="0" applyBorder="0" applyAlignment="0" applyProtection="0"/>
    <xf numFmtId="0" fontId="85" fillId="56" borderId="0" applyNumberFormat="0" applyBorder="0" applyAlignment="0" applyProtection="0"/>
    <xf numFmtId="0" fontId="85" fillId="56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23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37" fillId="3" borderId="0" applyNumberFormat="0" applyBorder="0" applyAlignment="0" applyProtection="0"/>
    <xf numFmtId="0" fontId="94" fillId="41" borderId="0" applyNumberFormat="0" applyBorder="0" applyAlignment="0" applyProtection="0"/>
    <xf numFmtId="0" fontId="94" fillId="41" borderId="0" applyNumberFormat="0" applyBorder="0" applyAlignment="0" applyProtection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203" fontId="23" fillId="0" borderId="0" applyFill="0" applyBorder="0" applyAlignment="0"/>
    <xf numFmtId="262" fontId="13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3" fontId="23" fillId="0" borderId="0" applyFill="0" applyBorder="0" applyAlignment="0"/>
    <xf numFmtId="43" fontId="23" fillId="0" borderId="0" applyFill="0" applyBorder="0" applyAlignment="0"/>
    <xf numFmtId="204" fontId="23" fillId="0" borderId="0" applyFill="0" applyBorder="0" applyAlignment="0"/>
    <xf numFmtId="204" fontId="23" fillId="0" borderId="0" applyFill="0" applyBorder="0" applyAlignment="0"/>
    <xf numFmtId="204" fontId="23" fillId="0" borderId="0" applyFill="0" applyBorder="0" applyAlignment="0"/>
    <xf numFmtId="201" fontId="23" fillId="0" borderId="0" applyFill="0" applyBorder="0" applyAlignment="0"/>
    <xf numFmtId="204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238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15" fillId="6" borderId="5" applyNumberFormat="0" applyAlignment="0" applyProtection="0"/>
    <xf numFmtId="0" fontId="239" fillId="6" borderId="5" applyNumberFormat="0" applyAlignment="0" applyProtection="0"/>
    <xf numFmtId="0" fontId="104" fillId="70" borderId="25" applyNumberFormat="0" applyAlignment="0" applyProtection="0"/>
    <xf numFmtId="0" fontId="104" fillId="70" borderId="25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0" fontId="240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17" fillId="7" borderId="8" applyNumberFormat="0" applyAlignment="0" applyProtection="0"/>
    <xf numFmtId="0" fontId="241" fillId="7" borderId="8" applyNumberFormat="0" applyAlignment="0" applyProtection="0"/>
    <xf numFmtId="0" fontId="107" fillId="71" borderId="26" applyNumberFormat="0" applyAlignment="0" applyProtection="0"/>
    <xf numFmtId="0" fontId="107" fillId="71" borderId="26" applyNumberFormat="0" applyAlignment="0" applyProtection="0"/>
    <xf numFmtId="265" fontId="23" fillId="0" borderId="0"/>
    <xf numFmtId="265" fontId="23" fillId="0" borderId="0"/>
    <xf numFmtId="265" fontId="23" fillId="0" borderId="0"/>
    <xf numFmtId="265" fontId="23" fillId="0" borderId="0"/>
    <xf numFmtId="265" fontId="23" fillId="0" borderId="0"/>
    <xf numFmtId="265" fontId="23" fillId="0" borderId="0"/>
    <xf numFmtId="265" fontId="23" fillId="0" borderId="0"/>
    <xf numFmtId="265" fontId="23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01" fontId="23" fillId="0" borderId="0" applyFont="0" applyFill="0" applyBorder="0" applyAlignment="0" applyProtection="0"/>
    <xf numFmtId="26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242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2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266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7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267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181" fontId="23" fillId="0" borderId="0" applyFill="0" applyBorder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268" fontId="23" fillId="0" borderId="0"/>
    <xf numFmtId="268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8" fontId="23" fillId="0" borderId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268" fontId="23" fillId="0" borderId="0"/>
    <xf numFmtId="268" fontId="23" fillId="0" borderId="0"/>
    <xf numFmtId="0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181" fontId="23" fillId="0" borderId="0" applyFill="0" applyBorder="0" applyAlignment="0" applyProtection="0"/>
    <xf numFmtId="181" fontId="23" fillId="0" borderId="0" applyFill="0" applyBorder="0" applyAlignment="0" applyProtection="0"/>
    <xf numFmtId="0" fontId="23" fillId="0" borderId="0" applyFont="0" applyFill="0" applyBorder="0" applyAlignment="0" applyProtection="0"/>
    <xf numFmtId="181" fontId="23" fillId="0" borderId="0" applyFill="0" applyBorder="0" applyAlignment="0" applyProtection="0"/>
    <xf numFmtId="0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181" fontId="23" fillId="0" borderId="0" applyFill="0" applyBorder="0" applyAlignment="0" applyProtection="0"/>
    <xf numFmtId="43" fontId="23" fillId="0" borderId="0" applyFont="0" applyFill="0" applyBorder="0" applyAlignment="0" applyProtection="0"/>
    <xf numFmtId="181" fontId="23" fillId="0" borderId="0" applyFill="0" applyBorder="0" applyAlignment="0" applyProtection="0"/>
    <xf numFmtId="172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3" fontId="23" fillId="0" borderId="0" applyFill="0" applyBorder="0" applyAlignment="0" applyProtection="0"/>
    <xf numFmtId="268" fontId="23" fillId="0" borderId="0"/>
    <xf numFmtId="263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8" fontId="23" fillId="0" borderId="0"/>
    <xf numFmtId="177" fontId="243" fillId="0" borderId="0" applyFont="0" applyFill="0" applyBorder="0" applyAlignment="0" applyProtection="0"/>
    <xf numFmtId="43" fontId="242" fillId="0" borderId="0" applyFont="0" applyFill="0" applyBorder="0" applyAlignment="0" applyProtection="0"/>
    <xf numFmtId="268" fontId="23" fillId="0" borderId="0"/>
    <xf numFmtId="43" fontId="242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8" fontId="23" fillId="0" borderId="0"/>
    <xf numFmtId="4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268" fontId="23" fillId="0" borderId="0"/>
    <xf numFmtId="268" fontId="23" fillId="0" borderId="0"/>
    <xf numFmtId="268" fontId="23" fillId="0" borderId="0"/>
    <xf numFmtId="177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8" fontId="23" fillId="0" borderId="0"/>
    <xf numFmtId="268" fontId="23" fillId="0" borderId="0"/>
    <xf numFmtId="268" fontId="23" fillId="0" borderId="0"/>
    <xf numFmtId="177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8" fontId="23" fillId="0" borderId="0"/>
    <xf numFmtId="177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24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2" fillId="0" borderId="0" applyFont="0" applyFill="0" applyBorder="0" applyAlignment="0" applyProtection="0"/>
    <xf numFmtId="177" fontId="23" fillId="0" borderId="0" applyFont="0" applyFill="0" applyBorder="0" applyAlignment="0" applyProtection="0"/>
    <xf numFmtId="43" fontId="242" fillId="0" borderId="0" applyFont="0" applyFill="0" applyBorder="0" applyAlignment="0" applyProtection="0"/>
    <xf numFmtId="177" fontId="24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1" fillId="0" borderId="0" applyFont="0" applyFill="0" applyBorder="0" applyAlignment="0" applyProtection="0"/>
    <xf numFmtId="177" fontId="24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269" fontId="244" fillId="0" borderId="0">
      <protection locked="0"/>
    </xf>
    <xf numFmtId="3" fontId="245" fillId="0" borderId="0" applyFont="0" applyFill="0" applyBorder="0" applyAlignment="0" applyProtection="0"/>
    <xf numFmtId="3" fontId="245" fillId="0" borderId="0" applyFont="0" applyFill="0" applyBorder="0" applyAlignment="0" applyProtection="0"/>
    <xf numFmtId="202" fontId="23" fillId="0" borderId="0" applyFont="0" applyFill="0" applyBorder="0" applyAlignment="0" applyProtection="0"/>
    <xf numFmtId="178" fontId="132" fillId="0" borderId="0" applyFont="0" applyFill="0" applyBorder="0" applyAlignment="0" applyProtection="0"/>
    <xf numFmtId="44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269" fontId="244" fillId="0" borderId="0">
      <protection locked="0"/>
    </xf>
    <xf numFmtId="270" fontId="245" fillId="0" borderId="0" applyFont="0" applyFill="0" applyBorder="0" applyAlignment="0" applyProtection="0"/>
    <xf numFmtId="271" fontId="245" fillId="0" borderId="0" applyFont="0" applyFill="0" applyBorder="0" applyAlignment="0" applyProtection="0"/>
    <xf numFmtId="272" fontId="23" fillId="0" borderId="0" applyFont="0" applyFill="0" applyBorder="0" applyAlignment="0" applyProtection="0"/>
    <xf numFmtId="0" fontId="246" fillId="34" borderId="1">
      <alignment horizontal="left" vertical="top" wrapText="1"/>
    </xf>
    <xf numFmtId="269" fontId="244" fillId="0" borderId="0">
      <protection locked="0"/>
    </xf>
    <xf numFmtId="15" fontId="23" fillId="0" borderId="0"/>
    <xf numFmtId="15" fontId="23" fillId="0" borderId="0"/>
    <xf numFmtId="273" fontId="23" fillId="0" borderId="0" applyFont="0" applyAlignment="0" applyProtection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239" fontId="247" fillId="0" borderId="0" applyFont="0" applyFill="0" applyBorder="0" applyAlignment="0" applyProtection="0"/>
    <xf numFmtId="268" fontId="23" fillId="0" borderId="0"/>
    <xf numFmtId="274" fontId="31" fillId="0" borderId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269" fontId="244" fillId="0" borderId="0">
      <protection locked="0"/>
    </xf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0" fontId="25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251" fillId="2" borderId="0" applyNumberFormat="0" applyBorder="0" applyAlignment="0" applyProtection="0"/>
    <xf numFmtId="0" fontId="134" fillId="42" borderId="0" applyNumberFormat="0" applyBorder="0" applyAlignment="0" applyProtection="0"/>
    <xf numFmtId="0" fontId="134" fillId="42" borderId="0" applyNumberFormat="0" applyBorder="0" applyAlignment="0" applyProtection="0"/>
    <xf numFmtId="269" fontId="252" fillId="0" borderId="67">
      <alignment horizontal="left"/>
      <protection locked="0"/>
    </xf>
    <xf numFmtId="269" fontId="252" fillId="0" borderId="16">
      <alignment horizontal="left"/>
      <protection locked="0"/>
    </xf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253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254" fillId="0" borderId="2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1" fillId="0" borderId="44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255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256" fillId="0" borderId="3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3" fillId="0" borderId="45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257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258" fillId="0" borderId="4" applyNumberFormat="0" applyFill="0" applyAlignment="0" applyProtection="0"/>
    <xf numFmtId="0" fontId="144" fillId="0" borderId="46" applyNumberFormat="0" applyFill="0" applyAlignment="0" applyProtection="0"/>
    <xf numFmtId="0" fontId="144" fillId="0" borderId="46" applyNumberFormat="0" applyFill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2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8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269" fontId="252" fillId="0" borderId="0">
      <protection locked="0"/>
    </xf>
    <xf numFmtId="269" fontId="252" fillId="0" borderId="0">
      <protection locked="0"/>
    </xf>
    <xf numFmtId="0" fontId="259" fillId="0" borderId="0" applyNumberFormat="0" applyFill="0" applyBorder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153" fillId="45" borderId="25" applyNumberFormat="0" applyAlignment="0" applyProtection="0"/>
    <xf numFmtId="0" fontId="260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261" fillId="5" borderId="5" applyNumberFormat="0" applyAlignment="0" applyProtection="0"/>
    <xf numFmtId="0" fontId="13" fillId="5" borderId="5" applyNumberFormat="0" applyAlignment="0" applyProtection="0"/>
    <xf numFmtId="0" fontId="13" fillId="5" borderId="5" applyNumberFormat="0" applyAlignment="0" applyProtection="0"/>
    <xf numFmtId="0" fontId="261" fillId="5" borderId="5" applyNumberFormat="0" applyAlignment="0" applyProtection="0"/>
    <xf numFmtId="0" fontId="261" fillId="5" borderId="5" applyNumberFormat="0" applyAlignment="0" applyProtection="0"/>
    <xf numFmtId="0" fontId="261" fillId="5" borderId="5" applyNumberFormat="0" applyAlignment="0" applyProtection="0"/>
    <xf numFmtId="0" fontId="262" fillId="0" borderId="68">
      <alignment horizontal="left" vertical="center"/>
      <protection locked="0"/>
    </xf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263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264" fillId="0" borderId="7" applyNumberFormat="0" applyFill="0" applyAlignment="0" applyProtection="0"/>
    <xf numFmtId="0" fontId="162" fillId="0" borderId="52" applyNumberFormat="0" applyFill="0" applyAlignment="0" applyProtection="0"/>
    <xf numFmtId="0" fontId="162" fillId="0" borderId="52" applyNumberFormat="0" applyFill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0" fontId="265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26" fillId="4" borderId="0" applyNumberFormat="0" applyBorder="0" applyAlignment="0" applyProtection="0"/>
    <xf numFmtId="0" fontId="266" fillId="4" borderId="0" applyNumberFormat="0" applyBorder="0" applyAlignment="0" applyProtection="0"/>
    <xf numFmtId="0" fontId="12" fillId="4" borderId="0" applyNumberFormat="0" applyBorder="0" applyAlignment="0" applyProtection="0"/>
    <xf numFmtId="0" fontId="171" fillId="51" borderId="0" applyNumberFormat="0" applyBorder="0" applyAlignment="0" applyProtection="0"/>
    <xf numFmtId="0" fontId="171" fillId="51" borderId="0" applyNumberFormat="0" applyBorder="0" applyAlignment="0" applyProtection="0"/>
    <xf numFmtId="275" fontId="23" fillId="0" borderId="0"/>
    <xf numFmtId="251" fontId="267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6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31" fillId="0" borderId="0"/>
    <xf numFmtId="0" fontId="2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23" fillId="0" borderId="0">
      <alignment vertical="top"/>
    </xf>
    <xf numFmtId="0" fontId="1" fillId="0" borderId="0"/>
    <xf numFmtId="0" fontId="31" fillId="0" borderId="0"/>
    <xf numFmtId="0" fontId="1" fillId="0" borderId="0"/>
    <xf numFmtId="0" fontId="23" fillId="0" borderId="0">
      <alignment vertical="top"/>
    </xf>
    <xf numFmtId="0" fontId="23" fillId="0" borderId="0"/>
    <xf numFmtId="0" fontId="23" fillId="0" borderId="0"/>
    <xf numFmtId="0" fontId="23" fillId="0" borderId="0"/>
    <xf numFmtId="0" fontId="1" fillId="0" borderId="0"/>
    <xf numFmtId="0" fontId="31" fillId="0" borderId="0"/>
    <xf numFmtId="0" fontId="1" fillId="0" borderId="0"/>
    <xf numFmtId="0" fontId="23" fillId="0" borderId="0" applyFont="0"/>
    <xf numFmtId="0" fontId="23" fillId="0" borderId="0">
      <alignment vertical="top"/>
    </xf>
    <xf numFmtId="0" fontId="23" fillId="0" borderId="0"/>
    <xf numFmtId="0" fontId="2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4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4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269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3" fillId="0" borderId="0"/>
    <xf numFmtId="0" fontId="233" fillId="0" borderId="0"/>
    <xf numFmtId="0" fontId="23" fillId="0" borderId="0"/>
    <xf numFmtId="0" fontId="233" fillId="0" borderId="0"/>
    <xf numFmtId="0" fontId="23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46" fillId="0" borderId="0"/>
    <xf numFmtId="0" fontId="233" fillId="0" borderId="0"/>
    <xf numFmtId="0" fontId="233" fillId="0" borderId="0"/>
    <xf numFmtId="0" fontId="23" fillId="0" borderId="0"/>
    <xf numFmtId="0" fontId="233" fillId="0" borderId="0"/>
    <xf numFmtId="0" fontId="2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70" fillId="0" borderId="0"/>
    <xf numFmtId="0" fontId="270" fillId="0" borderId="0"/>
    <xf numFmtId="0" fontId="270" fillId="0" borderId="0"/>
    <xf numFmtId="0" fontId="24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70" fillId="8" borderId="9" applyNumberFormat="0" applyFont="0" applyAlignment="0" applyProtection="0"/>
    <xf numFmtId="0" fontId="271" fillId="48" borderId="5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232" fillId="8" borderId="9" applyNumberFormat="0" applyFont="0" applyAlignment="0" applyProtection="0"/>
    <xf numFmtId="0" fontId="233" fillId="8" borderId="9" applyNumberFormat="0" applyFont="0" applyAlignment="0" applyProtection="0"/>
    <xf numFmtId="0" fontId="233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233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23" fillId="48" borderId="57" applyNumberFormat="0" applyFon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0" fontId="272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14" fillId="6" borderId="6" applyNumberFormat="0" applyAlignment="0" applyProtection="0"/>
    <xf numFmtId="0" fontId="273" fillId="6" borderId="6" applyNumberFormat="0" applyAlignment="0" applyProtection="0"/>
    <xf numFmtId="0" fontId="186" fillId="70" borderId="58" applyNumberFormat="0" applyAlignment="0" applyProtection="0"/>
    <xf numFmtId="0" fontId="186" fillId="70" borderId="58" applyNumberFormat="0" applyAlignment="0" applyProtection="0"/>
    <xf numFmtId="256" fontId="23" fillId="0" borderId="0" applyFont="0" applyFill="0" applyBorder="0" applyAlignment="0" applyProtection="0"/>
    <xf numFmtId="256" fontId="23" fillId="0" borderId="0" applyFont="0" applyFill="0" applyBorder="0" applyAlignment="0" applyProtection="0"/>
    <xf numFmtId="256" fontId="23" fillId="0" borderId="0" applyFont="0" applyFill="0" applyBorder="0" applyAlignment="0" applyProtection="0"/>
    <xf numFmtId="256" fontId="23" fillId="0" borderId="0" applyFont="0" applyFill="0" applyBorder="0" applyAlignment="0" applyProtection="0"/>
    <xf numFmtId="256" fontId="23" fillId="0" borderId="0" applyFill="0" applyBorder="0" applyAlignment="0" applyProtection="0"/>
    <xf numFmtId="256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1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8" fontId="23" fillId="0" borderId="0" applyFont="0" applyFill="0" applyBorder="0" applyAlignment="0" applyProtection="0"/>
    <xf numFmtId="257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/>
    <xf numFmtId="9" fontId="23" fillId="0" borderId="0" applyFont="0" applyFill="0" applyBorder="0" applyAlignment="0" applyProtection="0"/>
    <xf numFmtId="9" fontId="23" fillId="0" borderId="0" applyFill="0" applyBorder="0" applyAlignment="0" applyProtection="0"/>
    <xf numFmtId="9" fontId="23" fillId="0" borderId="0"/>
    <xf numFmtId="9" fontId="23" fillId="0" borderId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4" fillId="0" borderId="0" applyFont="0" applyFill="0" applyBorder="0" applyAlignment="0" applyProtection="0"/>
    <xf numFmtId="9" fontId="2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2" fillId="0" borderId="0" applyFont="0" applyFill="0" applyBorder="0" applyAlignment="0" applyProtection="0"/>
    <xf numFmtId="9" fontId="242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01" fontId="23" fillId="0" borderId="0" applyFill="0" applyBorder="0" applyAlignment="0"/>
    <xf numFmtId="264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205" fontId="23" fillId="0" borderId="0" applyFill="0" applyBorder="0" applyAlignment="0"/>
    <xf numFmtId="202" fontId="23" fillId="0" borderId="0" applyFill="0" applyBorder="0" applyAlignment="0"/>
    <xf numFmtId="178" fontId="132" fillId="0" borderId="0" applyFill="0" applyBorder="0" applyAlignment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167" fillId="0" borderId="0"/>
    <xf numFmtId="0" fontId="23" fillId="0" borderId="0"/>
    <xf numFmtId="49" fontId="22" fillId="0" borderId="0" applyFill="0" applyBorder="0" applyAlignment="0"/>
    <xf numFmtId="276" fontId="23" fillId="0" borderId="0" applyFill="0" applyBorder="0" applyAlignment="0"/>
    <xf numFmtId="276" fontId="23" fillId="0" borderId="0" applyFill="0" applyBorder="0" applyAlignment="0"/>
    <xf numFmtId="276" fontId="23" fillId="0" borderId="0" applyFill="0" applyBorder="0" applyAlignment="0"/>
    <xf numFmtId="276" fontId="23" fillId="0" borderId="0" applyFill="0" applyBorder="0" applyAlignment="0"/>
    <xf numFmtId="276" fontId="23" fillId="0" borderId="0" applyFill="0" applyBorder="0" applyAlignment="0"/>
    <xf numFmtId="277" fontId="23" fillId="0" borderId="0" applyFill="0" applyBorder="0" applyAlignment="0"/>
    <xf numFmtId="276" fontId="23" fillId="0" borderId="0" applyFill="0" applyBorder="0" applyAlignment="0"/>
    <xf numFmtId="276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201" fontId="23" fillId="0" borderId="0" applyFill="0" applyBorder="0" applyAlignment="0"/>
    <xf numFmtId="218" fontId="23" fillId="0" borderId="0" applyFill="0" applyBorder="0" applyAlignment="0"/>
    <xf numFmtId="218" fontId="23" fillId="0" borderId="0" applyFill="0" applyBorder="0" applyAlignment="0"/>
    <xf numFmtId="0" fontId="100" fillId="0" borderId="0">
      <alignment horizontal="center" vertical="top"/>
    </xf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7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279" fillId="0" borderId="10" applyNumberFormat="0" applyFill="0" applyAlignment="0" applyProtection="0"/>
    <xf numFmtId="0" fontId="279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80" fillId="0" borderId="10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129" fillId="0" borderId="69" applyNumberFormat="0" applyFill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2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0" fontId="281" fillId="0" borderId="0" applyNumberFormat="0" applyFill="0" applyBorder="0" applyAlignment="0" applyProtection="0"/>
    <xf numFmtId="175" fontId="274" fillId="0" borderId="0" applyFont="0" applyFill="0" applyBorder="0" applyAlignment="0" applyProtection="0"/>
    <xf numFmtId="0" fontId="1" fillId="0" borderId="0"/>
    <xf numFmtId="43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279" fontId="1" fillId="0" borderId="0"/>
    <xf numFmtId="279" fontId="23" fillId="0" borderId="0"/>
    <xf numFmtId="279" fontId="23" fillId="0" borderId="0"/>
    <xf numFmtId="279" fontId="23" fillId="0" borderId="0"/>
    <xf numFmtId="217" fontId="23" fillId="0" borderId="0" applyFill="0" applyBorder="0" applyAlignment="0" applyProtection="0"/>
    <xf numFmtId="279" fontId="23" fillId="0" borderId="0"/>
    <xf numFmtId="0" fontId="1" fillId="0" borderId="0"/>
    <xf numFmtId="0" fontId="1" fillId="0" borderId="0"/>
    <xf numFmtId="43" fontId="23" fillId="0" borderId="0" applyFont="0" applyFill="0" applyBorder="0" applyAlignment="0" applyProtection="0"/>
    <xf numFmtId="278" fontId="23" fillId="0" borderId="0"/>
    <xf numFmtId="214" fontId="1" fillId="0" borderId="0" applyFont="0" applyFill="0" applyBorder="0" applyAlignment="0" applyProtection="0"/>
    <xf numFmtId="177" fontId="23" fillId="0" borderId="0" applyFont="0" applyFill="0" applyBorder="0" applyAlignment="0" applyProtection="0"/>
    <xf numFmtId="278" fontId="2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77" fontId="23" fillId="0" borderId="0" applyFill="0" applyBorder="0" applyAlignment="0" applyProtection="0"/>
    <xf numFmtId="280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3" fillId="0" borderId="0"/>
    <xf numFmtId="0" fontId="2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4" fillId="0" borderId="0"/>
    <xf numFmtId="0" fontId="1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1" fillId="0" borderId="0"/>
    <xf numFmtId="43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70" fontId="5" fillId="0" borderId="1" xfId="2" applyNumberFormat="1" applyFont="1" applyBorder="1" applyAlignment="1">
      <alignment horizontal="left" vertical="center"/>
    </xf>
    <xf numFmtId="0" fontId="3" fillId="0" borderId="0" xfId="0" applyFont="1"/>
    <xf numFmtId="170" fontId="3" fillId="0" borderId="1" xfId="2" applyNumberFormat="1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horizontal="left" vertical="center"/>
    </xf>
    <xf numFmtId="170" fontId="3" fillId="0" borderId="0" xfId="2" applyNumberFormat="1" applyFont="1" applyBorder="1" applyAlignment="1">
      <alignment horizontal="left" vertical="center"/>
    </xf>
    <xf numFmtId="0" fontId="3" fillId="0" borderId="70" xfId="0" applyFont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170" fontId="3" fillId="0" borderId="0" xfId="2" applyNumberFormat="1" applyFont="1" applyFill="1" applyBorder="1" applyAlignment="1">
      <alignment horizontal="left" vertical="center"/>
    </xf>
    <xf numFmtId="281" fontId="286" fillId="0" borderId="16" xfId="0" applyNumberFormat="1" applyFont="1" applyBorder="1" applyAlignment="1">
      <alignment horizontal="right" vertical="top"/>
    </xf>
    <xf numFmtId="49" fontId="286" fillId="0" borderId="0" xfId="0" applyNumberFormat="1" applyFont="1" applyAlignment="1">
      <alignment vertical="top"/>
    </xf>
    <xf numFmtId="0" fontId="21" fillId="0" borderId="0" xfId="0" applyFont="1" applyAlignment="1">
      <alignment vertical="top"/>
    </xf>
    <xf numFmtId="49" fontId="287" fillId="0" borderId="0" xfId="0" applyNumberFormat="1" applyFont="1" applyAlignment="1">
      <alignment horizontal="left" vertical="top" wrapText="1" indent="2"/>
    </xf>
    <xf numFmtId="49" fontId="21" fillId="0" borderId="0" xfId="0" applyNumberFormat="1" applyFont="1" applyAlignment="1">
      <alignment vertical="top"/>
    </xf>
    <xf numFmtId="0" fontId="231" fillId="0" borderId="0" xfId="0" applyFont="1" applyAlignment="1">
      <alignment horizontal="right" vertical="top"/>
    </xf>
    <xf numFmtId="282" fontId="288" fillId="0" borderId="0" xfId="0" applyNumberFormat="1" applyFont="1" applyAlignment="1">
      <alignment horizontal="right" vertical="top"/>
    </xf>
    <xf numFmtId="283" fontId="288" fillId="0" borderId="0" xfId="0" applyNumberFormat="1" applyFont="1" applyAlignment="1">
      <alignment horizontal="right" vertical="top"/>
    </xf>
    <xf numFmtId="49" fontId="288" fillId="0" borderId="0" xfId="0" applyNumberFormat="1" applyFont="1" applyAlignment="1">
      <alignment vertical="top"/>
    </xf>
    <xf numFmtId="284" fontId="288" fillId="0" borderId="0" xfId="0" applyNumberFormat="1" applyFont="1" applyAlignment="1">
      <alignment horizontal="right" vertical="top"/>
    </xf>
    <xf numFmtId="281" fontId="286" fillId="0" borderId="0" xfId="0" applyNumberFormat="1" applyFont="1" applyAlignment="1">
      <alignment horizontal="right" vertical="top"/>
    </xf>
    <xf numFmtId="282" fontId="286" fillId="0" borderId="0" xfId="0" applyNumberFormat="1" applyFont="1" applyAlignment="1">
      <alignment horizontal="right" vertical="top"/>
    </xf>
    <xf numFmtId="49" fontId="231" fillId="0" borderId="0" xfId="0" applyNumberFormat="1" applyFont="1" applyAlignment="1">
      <alignment horizontal="right" vertical="top"/>
    </xf>
    <xf numFmtId="15" fontId="231" fillId="0" borderId="0" xfId="0" applyNumberFormat="1" applyFont="1" applyAlignment="1">
      <alignment horizontal="right" vertical="top"/>
    </xf>
    <xf numFmtId="49" fontId="288" fillId="0" borderId="16" xfId="0" applyNumberFormat="1" applyFont="1" applyBorder="1" applyAlignment="1">
      <alignment horizontal="right" vertical="top"/>
    </xf>
    <xf numFmtId="49" fontId="231" fillId="0" borderId="16" xfId="0" applyNumberFormat="1" applyFont="1" applyBorder="1" applyAlignment="1">
      <alignment horizontal="right" vertical="top"/>
    </xf>
    <xf numFmtId="49" fontId="231" fillId="0" borderId="16" xfId="0" applyNumberFormat="1" applyFont="1" applyBorder="1" applyAlignment="1">
      <alignment vertical="top"/>
    </xf>
    <xf numFmtId="49" fontId="288" fillId="0" borderId="16" xfId="0" applyNumberFormat="1" applyFont="1" applyBorder="1" applyAlignment="1">
      <alignment vertical="top"/>
    </xf>
    <xf numFmtId="0" fontId="286" fillId="0" borderId="0" xfId="0" applyFont="1" applyAlignment="1">
      <alignment horizontal="left" vertical="top"/>
    </xf>
    <xf numFmtId="0" fontId="21" fillId="0" borderId="0" xfId="0" applyFont="1"/>
    <xf numFmtId="0" fontId="23" fillId="0" borderId="0" xfId="0" applyFont="1"/>
    <xf numFmtId="0" fontId="286" fillId="0" borderId="0" xfId="0" applyFont="1"/>
    <xf numFmtId="0" fontId="66" fillId="0" borderId="0" xfId="0" applyFont="1" applyAlignment="1">
      <alignment horizontal="right"/>
    </xf>
    <xf numFmtId="0" fontId="286" fillId="0" borderId="1" xfId="0" applyFont="1" applyBorder="1" applyAlignment="1">
      <alignment horizontal="center" vertical="center" wrapText="1"/>
    </xf>
    <xf numFmtId="0" fontId="286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right" vertical="center"/>
    </xf>
    <xf numFmtId="43" fontId="21" fillId="0" borderId="1" xfId="1" applyFont="1" applyBorder="1" applyAlignment="1">
      <alignment horizontal="left" vertical="center"/>
    </xf>
    <xf numFmtId="43" fontId="23" fillId="0" borderId="1" xfId="1" applyFont="1" applyBorder="1" applyAlignment="1">
      <alignment horizontal="left" vertical="center"/>
    </xf>
    <xf numFmtId="170" fontId="21" fillId="0" borderId="0" xfId="1195" applyNumberFormat="1" applyFont="1" applyFill="1"/>
    <xf numFmtId="170" fontId="286" fillId="0" borderId="0" xfId="6970" applyNumberFormat="1" applyFont="1" applyFill="1" applyBorder="1"/>
    <xf numFmtId="170" fontId="286" fillId="0" borderId="0" xfId="6976" applyNumberFormat="1" applyFont="1" applyFill="1" applyBorder="1"/>
    <xf numFmtId="0" fontId="21" fillId="0" borderId="1" xfId="0" applyFont="1" applyBorder="1" applyAlignment="1">
      <alignment horizontal="left" vertical="center" wrapText="1"/>
    </xf>
    <xf numFmtId="2" fontId="21" fillId="0" borderId="1" xfId="0" applyNumberFormat="1" applyFont="1" applyBorder="1" applyAlignment="1">
      <alignment horizontal="right" vertical="center" wrapText="1"/>
    </xf>
    <xf numFmtId="43" fontId="21" fillId="0" borderId="0" xfId="0" applyNumberFormat="1" applyFont="1"/>
    <xf numFmtId="0" fontId="21" fillId="0" borderId="0" xfId="0" applyFont="1" applyAlignment="1">
      <alignment horizontal="left" vertical="center" wrapText="1"/>
    </xf>
    <xf numFmtId="43" fontId="21" fillId="0" borderId="0" xfId="1" applyFont="1" applyBorder="1" applyAlignment="1">
      <alignment horizontal="left" vertical="center"/>
    </xf>
    <xf numFmtId="9" fontId="23" fillId="0" borderId="0" xfId="1" applyNumberFormat="1" applyFont="1" applyBorder="1" applyAlignment="1">
      <alignment horizontal="left" vertical="center"/>
    </xf>
    <xf numFmtId="9" fontId="21" fillId="0" borderId="0" xfId="1" applyNumberFormat="1" applyFont="1" applyBorder="1" applyAlignment="1">
      <alignment horizontal="left" vertical="center"/>
    </xf>
    <xf numFmtId="43" fontId="23" fillId="0" borderId="0" xfId="1" applyFont="1" applyBorder="1" applyAlignment="1">
      <alignment horizontal="left" vertical="center"/>
    </xf>
    <xf numFmtId="171" fontId="21" fillId="0" borderId="1" xfId="1" applyNumberFormat="1" applyFont="1" applyBorder="1" applyAlignment="1">
      <alignment horizontal="left" vertical="center" wrapText="1"/>
    </xf>
    <xf numFmtId="171" fontId="21" fillId="0" borderId="1" xfId="1" applyNumberFormat="1" applyFont="1" applyBorder="1" applyAlignment="1">
      <alignment horizontal="right" vertical="center" wrapText="1"/>
    </xf>
    <xf numFmtId="171" fontId="21" fillId="0" borderId="70" xfId="1" applyNumberFormat="1" applyFont="1" applyBorder="1"/>
    <xf numFmtId="171" fontId="21" fillId="0" borderId="1" xfId="1" applyNumberFormat="1" applyFont="1" applyBorder="1"/>
    <xf numFmtId="0" fontId="286" fillId="0" borderId="1" xfId="0" applyFont="1" applyBorder="1"/>
    <xf numFmtId="171" fontId="286" fillId="0" borderId="1" xfId="1" applyNumberFormat="1" applyFont="1" applyBorder="1" applyAlignment="1">
      <alignment horizontal="right"/>
    </xf>
    <xf numFmtId="171" fontId="286" fillId="0" borderId="0" xfId="1" applyNumberFormat="1" applyFont="1" applyBorder="1"/>
    <xf numFmtId="9" fontId="23" fillId="0" borderId="0" xfId="0" applyNumberFormat="1" applyFont="1"/>
    <xf numFmtId="0" fontId="23" fillId="0" borderId="0" xfId="0" applyFont="1" applyAlignment="1">
      <alignment horizontal="left" vertical="center"/>
    </xf>
    <xf numFmtId="0" fontId="21" fillId="0" borderId="1" xfId="0" applyFont="1" applyBorder="1"/>
    <xf numFmtId="171" fontId="23" fillId="0" borderId="0" xfId="1" applyNumberFormat="1" applyFont="1" applyBorder="1"/>
    <xf numFmtId="171" fontId="43" fillId="0" borderId="0" xfId="1" applyNumberFormat="1" applyFont="1" applyBorder="1"/>
    <xf numFmtId="2" fontId="21" fillId="0" borderId="0" xfId="0" applyNumberFormat="1" applyFont="1" applyAlignment="1">
      <alignment horizontal="right" vertical="center" wrapText="1"/>
    </xf>
    <xf numFmtId="0" fontId="286" fillId="0" borderId="1" xfId="0" applyFont="1" applyBorder="1" applyAlignment="1">
      <alignment horizontal="center"/>
    </xf>
    <xf numFmtId="43" fontId="21" fillId="0" borderId="1" xfId="1" applyFont="1" applyBorder="1"/>
    <xf numFmtId="43" fontId="21" fillId="0" borderId="0" xfId="1" applyFont="1"/>
    <xf numFmtId="171" fontId="21" fillId="0" borderId="1" xfId="0" applyNumberFormat="1" applyFont="1" applyBorder="1"/>
    <xf numFmtId="171" fontId="21" fillId="0" borderId="1" xfId="0" applyNumberFormat="1" applyFont="1" applyBorder="1" applyAlignment="1">
      <alignment horizontal="left" vertical="center" wrapText="1"/>
    </xf>
    <xf numFmtId="0" fontId="21" fillId="102" borderId="1" xfId="0" applyFont="1" applyFill="1" applyBorder="1" applyAlignment="1">
      <alignment horizontal="left" vertical="center" wrapText="1"/>
    </xf>
    <xf numFmtId="0" fontId="286" fillId="102" borderId="1" xfId="0" applyFont="1" applyFill="1" applyBorder="1"/>
    <xf numFmtId="0" fontId="21" fillId="0" borderId="70" xfId="0" applyFont="1" applyBorder="1" applyAlignment="1">
      <alignment horizontal="left" vertical="center"/>
    </xf>
    <xf numFmtId="43" fontId="23" fillId="0" borderId="70" xfId="1" applyFont="1" applyBorder="1" applyAlignment="1">
      <alignment horizontal="left" vertical="center"/>
    </xf>
    <xf numFmtId="0" fontId="286" fillId="0" borderId="1" xfId="0" applyFont="1" applyBorder="1" applyAlignment="1">
      <alignment horizontal="left" vertical="center" wrapText="1"/>
    </xf>
    <xf numFmtId="0" fontId="286" fillId="0" borderId="1" xfId="0" applyFont="1" applyBorder="1" applyAlignment="1">
      <alignment horizontal="left" vertical="center"/>
    </xf>
    <xf numFmtId="0" fontId="286" fillId="0" borderId="70" xfId="0" applyFont="1" applyBorder="1" applyAlignment="1">
      <alignment horizontal="left" vertical="center" wrapText="1"/>
    </xf>
    <xf numFmtId="9" fontId="23" fillId="0" borderId="70" xfId="1" applyNumberFormat="1" applyFont="1" applyBorder="1" applyAlignment="1">
      <alignment horizontal="left" vertical="center"/>
    </xf>
    <xf numFmtId="43" fontId="21" fillId="0" borderId="1" xfId="1" applyFont="1" applyFill="1" applyBorder="1" applyAlignment="1">
      <alignment horizontal="right"/>
    </xf>
    <xf numFmtId="2" fontId="21" fillId="0" borderId="1" xfId="0" applyNumberFormat="1" applyFont="1" applyBorder="1" applyAlignment="1">
      <alignment horizontal="right"/>
    </xf>
    <xf numFmtId="43" fontId="21" fillId="0" borderId="1" xfId="1" applyFont="1" applyBorder="1" applyAlignment="1">
      <alignment horizontal="right"/>
    </xf>
    <xf numFmtId="43" fontId="21" fillId="0" borderId="1" xfId="1" applyFont="1" applyBorder="1" applyAlignment="1">
      <alignment horizontal="right" wrapText="1"/>
    </xf>
    <xf numFmtId="2" fontId="21" fillId="0" borderId="1" xfId="0" applyNumberFormat="1" applyFont="1" applyBorder="1" applyAlignment="1">
      <alignment horizontal="right" wrapText="1"/>
    </xf>
    <xf numFmtId="43" fontId="21" fillId="0" borderId="70" xfId="1" applyFont="1" applyBorder="1" applyAlignment="1">
      <alignment horizontal="right" wrapText="1"/>
    </xf>
    <xf numFmtId="0" fontId="21" fillId="0" borderId="70" xfId="0" applyFont="1" applyBorder="1" applyAlignment="1">
      <alignment horizontal="right" wrapText="1"/>
    </xf>
    <xf numFmtId="43" fontId="21" fillId="0" borderId="70" xfId="1" applyFont="1" applyBorder="1" applyAlignment="1">
      <alignment horizontal="right"/>
    </xf>
    <xf numFmtId="2" fontId="21" fillId="0" borderId="70" xfId="1" applyNumberFormat="1" applyFont="1" applyBorder="1" applyAlignment="1">
      <alignment horizontal="right"/>
    </xf>
    <xf numFmtId="9" fontId="286" fillId="0" borderId="70" xfId="6977" applyFont="1" applyFill="1" applyBorder="1" applyAlignment="1">
      <alignment horizontal="right"/>
    </xf>
    <xf numFmtId="43" fontId="43" fillId="0" borderId="70" xfId="1" applyFont="1" applyBorder="1" applyAlignment="1">
      <alignment horizontal="left" vertical="center"/>
    </xf>
    <xf numFmtId="2" fontId="23" fillId="0" borderId="70" xfId="1" applyNumberFormat="1" applyFont="1" applyBorder="1" applyAlignment="1">
      <alignment horizontal="right"/>
    </xf>
    <xf numFmtId="0" fontId="21" fillId="0" borderId="70" xfId="0" applyFont="1" applyBorder="1" applyAlignment="1">
      <alignment horizontal="left" vertical="center" wrapText="1"/>
    </xf>
    <xf numFmtId="171" fontId="21" fillId="0" borderId="70" xfId="1" applyNumberFormat="1" applyFont="1" applyBorder="1" applyAlignment="1">
      <alignment horizontal="left" vertical="center" wrapText="1"/>
    </xf>
    <xf numFmtId="171" fontId="21" fillId="0" borderId="70" xfId="1" applyNumberFormat="1" applyFont="1" applyBorder="1" applyAlignment="1">
      <alignment horizontal="right" vertical="center" wrapText="1"/>
    </xf>
    <xf numFmtId="0" fontId="290" fillId="0" borderId="70" xfId="0" applyFont="1" applyBorder="1" applyAlignment="1">
      <alignment horizontal="left" vertical="center" wrapText="1"/>
    </xf>
    <xf numFmtId="0" fontId="286" fillId="103" borderId="70" xfId="0" applyFont="1" applyFill="1" applyBorder="1" applyAlignment="1">
      <alignment horizontal="left" vertical="center" wrapText="1"/>
    </xf>
    <xf numFmtId="171" fontId="286" fillId="103" borderId="70" xfId="1" applyNumberFormat="1" applyFont="1" applyFill="1" applyBorder="1" applyAlignment="1">
      <alignment horizontal="left" vertical="center" wrapText="1"/>
    </xf>
    <xf numFmtId="171" fontId="21" fillId="103" borderId="70" xfId="0" applyNumberFormat="1" applyFont="1" applyFill="1" applyBorder="1" applyAlignment="1">
      <alignment horizontal="left" vertical="center" wrapText="1"/>
    </xf>
    <xf numFmtId="43" fontId="43" fillId="0" borderId="0" xfId="1" applyFont="1" applyBorder="1" applyAlignment="1">
      <alignment horizontal="left" vertical="center"/>
    </xf>
    <xf numFmtId="9" fontId="21" fillId="0" borderId="0" xfId="0" applyNumberFormat="1" applyFont="1"/>
    <xf numFmtId="9" fontId="286" fillId="0" borderId="0" xfId="0" applyNumberFormat="1" applyFont="1"/>
    <xf numFmtId="9" fontId="21" fillId="0" borderId="70" xfId="1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/>
    </xf>
    <xf numFmtId="0" fontId="21" fillId="0" borderId="72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85" fillId="0" borderId="24" xfId="0" applyFont="1" applyBorder="1" applyAlignment="1">
      <alignment vertical="center" wrapText="1"/>
    </xf>
    <xf numFmtId="0" fontId="285" fillId="0" borderId="71" xfId="0" applyFont="1" applyBorder="1" applyAlignment="1">
      <alignment vertical="center" wrapText="1"/>
    </xf>
    <xf numFmtId="0" fontId="285" fillId="0" borderId="27" xfId="0" applyFont="1" applyBorder="1" applyAlignment="1">
      <alignment vertical="center" wrapText="1"/>
    </xf>
    <xf numFmtId="49" fontId="21" fillId="0" borderId="0" xfId="0" applyNumberFormat="1" applyFont="1" applyAlignment="1">
      <alignment vertical="top"/>
    </xf>
    <xf numFmtId="49" fontId="289" fillId="0" borderId="0" xfId="0" applyNumberFormat="1" applyFont="1" applyAlignment="1">
      <alignment vertical="top"/>
    </xf>
    <xf numFmtId="49" fontId="21" fillId="0" borderId="47" xfId="0" applyNumberFormat="1" applyFont="1" applyBorder="1" applyAlignment="1">
      <alignment vertical="top"/>
    </xf>
    <xf numFmtId="49" fontId="289" fillId="0" borderId="23" xfId="0" applyNumberFormat="1" applyFont="1" applyBorder="1" applyAlignment="1">
      <alignment vertical="top"/>
    </xf>
    <xf numFmtId="49" fontId="288" fillId="0" borderId="16" xfId="0" applyNumberFormat="1" applyFont="1" applyBorder="1" applyAlignment="1">
      <alignment horizontal="left" vertical="top" indent="5"/>
    </xf>
    <xf numFmtId="281" fontId="286" fillId="0" borderId="16" xfId="0" applyNumberFormat="1" applyFont="1" applyBorder="1" applyAlignment="1">
      <alignment horizontal="right" vertical="top"/>
    </xf>
  </cellXfs>
  <cellStyles count="6978">
    <cellStyle name="-------------------------------------------------------------------------------------------------------------------------------------------------------" xfId="4" xr:uid="{4147A1EC-C133-459C-9DB3-B15F13B50921}"/>
    <cellStyle name=" _x0007_LÓ_x0018_ÄþÍN^NuNVþˆHÁ_x0001__x0018_(n" xfId="5" xr:uid="{57849852-FC8A-4E8A-B40C-4DBE6F0C9862}"/>
    <cellStyle name="_x000c__x000c__x0001__x0010_" xfId="6" xr:uid="{CA4F96E3-D51E-437B-8754-FCAC4CD92D9E}"/>
    <cellStyle name="$" xfId="7" xr:uid="{B5AB0AE9-56A7-4DC7-9367-0B00A9A7C1E2}"/>
    <cellStyle name="%" xfId="8" xr:uid="{69FF1438-8AC9-4293-A6CF-C072F7DFF074}"/>
    <cellStyle name="% 2" xfId="9" xr:uid="{96FA18D8-822D-4FA0-BF71-EE315A12DF89}"/>
    <cellStyle name="% 2 2" xfId="10" xr:uid="{F355B785-4358-4307-AED6-AC0F48713D78}"/>
    <cellStyle name="% 3" xfId="11" xr:uid="{6499CC85-E86C-4CCD-983B-8A45923186CE}"/>
    <cellStyle name="% 4" xfId="12" xr:uid="{90DB11CD-1412-4EA8-9E2A-E51AE32B3FB7}"/>
    <cellStyle name="% 5" xfId="13" xr:uid="{A56E3E88-988F-498D-BF67-3341540F2331}"/>
    <cellStyle name="%_2008.09.10 SCHEDULES -Working" xfId="14" xr:uid="{F65471E9-4CCB-46D8-B208-1FEEFCA84AFA}"/>
    <cellStyle name="%_Balance Sheet-2" xfId="15" xr:uid="{61CCDA9A-CCFB-4991-9060-AD331D028E82}"/>
    <cellStyle name="%_eFunds ETR Q3 -2007" xfId="16" xr:uid="{DB22F037-E4D3-4349-9C79-50B446B123F4}"/>
    <cellStyle name="%_eFunds ETR up to March 09" xfId="17" xr:uid="{DD25AB5D-BDC8-43AB-9D5B-7E9B947EFE6B}"/>
    <cellStyle name="%_Revenue &amp; Deployment 2009 (1+11) 09.02.2009" xfId="18" xr:uid="{8F8E4F3A-BC87-4773-AD0D-FC1EC6EC9243}"/>
    <cellStyle name="%_Revenue &amp; Deployment 2009 (8+4) 11.09.2008" xfId="19" xr:uid="{94B364F9-CD7B-4D36-9316-26EAB56C55A8}"/>
    <cellStyle name="%_revised consumption" xfId="20" xr:uid="{F0358705-6B55-4998-9D89-88ED3D9D74B6}"/>
    <cellStyle name="-*                                           v-----------\[" xfId="21" xr:uid="{ACBC3BB7-2509-44BF-8A5F-19C4C52FC40B}"/>
    <cellStyle name="," xfId="22" xr:uid="{0C1DA29C-D0A6-42C2-98D7-40E0D2516049}"/>
    <cellStyle name="." xfId="23" xr:uid="{4FE1A0F1-DEDD-4186-B23B-8B68D8A9FBD0}"/>
    <cellStyle name="??" xfId="24" xr:uid="{6C1A44B7-B58E-40C7-A714-6FF663869DFD}"/>
    <cellStyle name="?? [0.00]_PERSONAL" xfId="25" xr:uid="{19297235-4BD7-4B51-9F07-BF376EF81140}"/>
    <cellStyle name="?? [0]" xfId="26" xr:uid="{430B4034-7B0B-4916-B2D5-E817884ED2FC}"/>
    <cellStyle name="??&amp;_x0012_?&amp;_x000b_?_x0008_*_x0007_?_x0007__x0001__x0001_" xfId="27" xr:uid="{B9CD76D3-B4C2-4217-9E0A-2CDCCEEEEF73}"/>
    <cellStyle name="???" xfId="28" xr:uid="{A117B628-A150-4D4B-8A34-1F7B150F8973}"/>
    <cellStyle name="??? [0]_???" xfId="29" xr:uid="{A2F7640A-3629-48B8-B805-1094EEF36383}"/>
    <cellStyle name="??_x0011_?_x0010_?" xfId="30" xr:uid="{74643ACC-B63F-43D4-8E85-515635ADBB9D}"/>
    <cellStyle name="???? [0.00]_133w dailyprod" xfId="31" xr:uid="{106476CA-0D29-4BEE-8B61-578F364E0D8E}"/>
    <cellStyle name="???? [0]_???" xfId="32" xr:uid="{BDC5B826-88C2-475D-9509-55607CEC2BAB}"/>
    <cellStyle name="?????_??????" xfId="33" xr:uid="{1D292CAD-5FAC-42A4-BDCD-02C31ACB5647}"/>
    <cellStyle name="????_???" xfId="34" xr:uid="{7CFF4763-53E8-4F9F-A8D6-F64AABFA0BE4}"/>
    <cellStyle name="??_x0011_?_x0010_?_FA REgister-format" xfId="35" xr:uid="{E9B3F8AC-9560-4C8C-B106-049C3C7FE617}"/>
    <cellStyle name="????_PERSONAL" xfId="36" xr:uid="{65D2AF56-78D2-4E67-8ECF-0C319EB78B0B}"/>
    <cellStyle name="???[0]_ÿÿÿÿÿ" xfId="37" xr:uid="{CCA7C12A-E765-4C2C-BFD6-26639F49FCE2}"/>
    <cellStyle name="???_???" xfId="38" xr:uid="{E365D158-6C28-4FB5-8639-00317C55DA1A}"/>
    <cellStyle name="??_(????)??????" xfId="39" xr:uid="{A0081AC2-AD8A-4F3E-8DA4-AB7BDE2A7749}"/>
    <cellStyle name="@“ OIî?d_x000b_¥" xfId="40" xr:uid="{48FB6ED7-97D5-4C7B-80C6-FB45583DC7C1}"/>
    <cellStyle name="_ TDs on Interest( non company) " xfId="41" xr:uid="{C3DC3717-8F61-479D-B601-05479AB99BC9}"/>
    <cellStyle name="_ TDs on Interest( non company) _~1236703" xfId="42" xr:uid="{80328007-2238-4A2D-AF89-E8AA46822296}"/>
    <cellStyle name="_ TDs on Interest( non company) _Depreciation" xfId="43" xr:uid="{6E367F2E-79BE-447F-9E60-F34AB543A590}"/>
    <cellStyle name="_ TDs on Interest( non company) _Depreciation Chart Dec-08 New" xfId="44" xr:uid="{F4F6E3A5-CEBF-495F-89D3-1D202875BAEC}"/>
    <cellStyle name="_ TDs on Interest( non company) _Provision for taxation - March 31, 2007" xfId="45" xr:uid="{40F9D8C8-D86B-468A-83BE-91DDEC951B59}"/>
    <cellStyle name="_~0808594" xfId="46" xr:uid="{6A4FEB28-3AA0-46FA-A302-D0FB51AC4F28}"/>
    <cellStyle name="_~1457415" xfId="47" xr:uid="{C35B5818-DAC0-46FF-915E-CD1D7B05FF20}"/>
    <cellStyle name="_~2627576" xfId="48" xr:uid="{6F08F7B4-22A7-4256-9C72-8AF9A07D2A89}"/>
    <cellStyle name="_~2835175" xfId="49" xr:uid="{C95BCDAF-F9BB-4335-BF2D-9DA339176B70}"/>
    <cellStyle name="_~3205219" xfId="50" xr:uid="{09DE1754-04E9-46B3-8975-D42F95BFA4A1}"/>
    <cellStyle name="_~4852899" xfId="4594" xr:uid="{8F9E741E-CDF8-4EC9-8ED4-C0F28B6083C1}"/>
    <cellStyle name="_~4941103" xfId="51" xr:uid="{1719B2C8-3124-4B90-963C-7C7C87EC436F}"/>
    <cellStyle name="_~4941103_~2727818" xfId="52" xr:uid="{63D637CB-127C-41C0-8CC4-0ED0D551FE9D}"/>
    <cellStyle name="_~5583034" xfId="53" xr:uid="{24AE8321-500D-473A-BDA3-C2AAC4446C9C}"/>
    <cellStyle name="_~7307364" xfId="4595" xr:uid="{B8168C12-9144-4EDD-B620-6887C9452EEE}"/>
    <cellStyle name="_~7307364_LIPL - Accounts Mar.2006 (05.09.06)_V2" xfId="4596" xr:uid="{3812E181-0339-44C5-A600-B2A7EF48510B}"/>
    <cellStyle name="_~7307364_LIPL - Accounts Mar.2006 (05.09.06)_V2_LIPL Financials Mar 10 Version 3" xfId="4597" xr:uid="{34F9220E-5C48-486F-8595-4F4F4BC061C9}"/>
    <cellStyle name="_~7337698" xfId="54" xr:uid="{50FFC0A9-E602-4107-9CEC-773B8BB7EBFB}"/>
    <cellStyle name="_~8461740" xfId="55" xr:uid="{A8BDF032-9270-4788-9987-EE6BCBE8EC85}"/>
    <cellStyle name="_~9750087" xfId="56" xr:uid="{12A02C2E-6F60-4CBE-AC57-51C7A2092EA3}"/>
    <cellStyle name="_03-3CD Attachments_FY08" xfId="57" xr:uid="{252CC780-6A1E-48AD-B71F-9FF6C799A231}"/>
    <cellStyle name="_070213 Canada 0+11 forecast" xfId="58" xr:uid="{2B77B7B4-F72A-499D-B231-FEEE1DA2AAC1}"/>
    <cellStyle name="_080803 Hyperion Mapping" xfId="59" xr:uid="{56C4353E-D1DC-46D2-A5D7-0B13706BC8EF}"/>
    <cellStyle name="_080803 Hyperion Mapping_~9750087" xfId="60" xr:uid="{1B3536D2-6C1D-4E36-A940-AFFF0ED24956}"/>
    <cellStyle name="_080803 Hyperion Mapping_Balance Sheet March 2009 25.09.09" xfId="61" xr:uid="{F15001EE-FC56-47DE-AD78-238E700C871B}"/>
    <cellStyle name="_080803 Hyperion Mapping_Depreciation" xfId="62" xr:uid="{8A29763C-CAD1-4AFB-AD5E-1BB00D280F3E}"/>
    <cellStyle name="_080803 Hyperion Mapping_Depreciation Chart Dec-08 New" xfId="63" xr:uid="{03AB4559-264E-4AE9-82DE-6424A6435EC9}"/>
    <cellStyle name="_080803 Hyperion Mapping_tax computation dec 2009" xfId="64" xr:uid="{5B7D4D3D-AF97-4EB7-9855-779B76F121B7}"/>
    <cellStyle name="_08-08-08 Details for form 3CD 07-08-revised" xfId="65" xr:uid="{3636B164-526B-4CF8-96C8-9633625959CE}"/>
    <cellStyle name="_1+11 Intl ATM" xfId="66" xr:uid="{A2D3932D-5B5D-4B36-AFD6-4A70EE17E2FF}"/>
    <cellStyle name="_145A" xfId="67" xr:uid="{9973A0E0-76F1-4FA2-8120-0C90DE6E6D47}"/>
    <cellStyle name="_2007 PPD AOP by Month" xfId="68" xr:uid="{628DB320-30B3-4AF0-B9B2-414B545B8EFB}"/>
    <cellStyle name="_24-01-08 Mapped Trial 31-12-07" xfId="69" xr:uid="{E2D5746F-4DDD-4A40-BB8A-1517C5FD96B3}"/>
    <cellStyle name="_24-01-08 Mapped Trial 31-12-07_Deferred Tax - March 31, 2008" xfId="70" xr:uid="{34BCC569-6731-42D8-AE4E-46D83008D95F}"/>
    <cellStyle name="_24-01-08 Mapped Trial 31-12-07_Provision for taxation - March 31, 2008" xfId="71" xr:uid="{FA4D81C8-EB9A-45F9-9AF2-8B6CA9A2C215}"/>
    <cellStyle name="_3 CD - TDS Clause 27" xfId="72" xr:uid="{8B7CFAC6-CDAF-4FCD-A4D0-898C57E54702}"/>
    <cellStyle name="_3 CD - TDS Clause 27_FA REgister-format" xfId="73" xr:uid="{B8E7A98C-2B58-44EC-8398-69DACF353E04}"/>
    <cellStyle name="_3CD annexures Cal" xfId="74" xr:uid="{449205D2-19CF-4C31-8EB7-6A64C679A503}"/>
    <cellStyle name="_3CD annexures Cal_FA REgister-format" xfId="75" xr:uid="{86A6063A-462D-43F1-A062-179874BB53B0}"/>
    <cellStyle name="_3CD annexures Format" xfId="76" xr:uid="{83424AF5-E2B6-4A0E-AB94-CB8FFAE56784}"/>
    <cellStyle name="_3CD annexures Format bu" xfId="77" xr:uid="{D5E3DB03-8C5C-45CD-BE27-F4518F1C3E93}"/>
    <cellStyle name="_3CD annexures Format bu_FA REgister-format" xfId="78" xr:uid="{BE374146-75C2-4FE6-857D-59E3F2DC8FE4}"/>
    <cellStyle name="_3CD annexures Format_FA REgister-format" xfId="79" xr:uid="{3834F425-BFB1-42AC-82F6-68DEAC584CBC}"/>
    <cellStyle name="_3CD Checks" xfId="80" xr:uid="{0175CA6F-7FF7-4FFE-93A8-F4577A4F9F1E}"/>
    <cellStyle name="_3CD Checks_FA REgister-format" xfId="81" xr:uid="{C89ADE1F-895E-4CD7-9D17-369BC8DE92CE}"/>
    <cellStyle name="_3CD consol UP unit March 2006 Final" xfId="82" xr:uid="{9C35122E-6495-4A54-BB8F-4E60C46F6A04}"/>
    <cellStyle name="_3CD consol UP unit March 2006 Final_FA REgister-format" xfId="83" xr:uid="{0408D368-1429-4CA3-ACE3-3DD995067252}"/>
    <cellStyle name="_3cd Fa Schedule - karnataka310307" xfId="84" xr:uid="{798E4C69-7BB6-489C-B729-84367707ACBA}"/>
    <cellStyle name="_3CD Schedules- AEFESIL -31032006" xfId="85" xr:uid="{9B7BD911-1500-45D1-82DC-1093C3FE22CE}"/>
    <cellStyle name="_3CD Unit Office Mar 06" xfId="86" xr:uid="{74415F29-5C28-4987-B5F3-FFDA3A125FEC}"/>
    <cellStyle name="_3CD Unit Office Mar 06_FA REgister-format" xfId="87" xr:uid="{DB4586A9-BE76-4977-AE61-8665B7A259DC}"/>
    <cellStyle name="_3CD UP" xfId="88" xr:uid="{B31EAE88-F09C-4645-9105-DC66D26A65BA}"/>
    <cellStyle name="_3CD UP_FA REgister-format" xfId="89" xr:uid="{CB22A61E-D831-447B-84A9-D107E86885F9}"/>
    <cellStyle name="_3CD with Annexures 07-08 22(2).10.2007" xfId="90" xr:uid="{1CB27136-419C-412D-927E-7AE69AE41652}"/>
    <cellStyle name="_3CD_Enclosures_Format" xfId="91" xr:uid="{3227238A-381E-40C9-A37C-1E75CFAC9468}"/>
    <cellStyle name="_3CD_working" xfId="92" xr:uid="{FFB67590-FF71-4915-9B00-7D9495366ADE}"/>
    <cellStyle name="_3CD_working_Enclosures-Sanyo" xfId="93" xr:uid="{984AA9EE-83FF-4361-A0CB-FBE28C1A3C76}"/>
    <cellStyle name="_3CD_working_Format" xfId="94" xr:uid="{68967B61-F1C9-4A69-972F-82262D7CCC3C}"/>
    <cellStyle name="_4+8update-EFI" xfId="95" xr:uid="{5B0A7777-74E8-4C7D-A01D-FD59D729972B}"/>
    <cellStyle name="_5+7 Report-GSD&amp;Operations-15Jun2007 (AM)" xfId="96" xr:uid="{5657F4FE-7D5C-4418-8489-4FAA19955C4B}"/>
    <cellStyle name="_A.16 TDS template" xfId="97" xr:uid="{5AC6FAF2-DF7A-41CA-87EC-AAF3698BFF82}"/>
    <cellStyle name="_A.16 TDS template_Enclosures-Sanyo" xfId="98" xr:uid="{D23AE22C-FB35-4CCA-97D5-0B442BD37D82}"/>
    <cellStyle name="_A.16 TDS template_FA REgister-format" xfId="99" xr:uid="{599B30D2-91A2-44AA-A280-827BBC137FC0}"/>
    <cellStyle name="_A.16 TDS template_Format" xfId="100" xr:uid="{075B0663-ADAD-48D1-A98F-2DD1C5BDE1A2}"/>
    <cellStyle name="_ABFL March 2004" xfId="101" xr:uid="{6AEE3741-130B-45AE-829C-56E6340D8A2F}"/>
    <cellStyle name="_ABFL March 2004_Dep-IT Act" xfId="102" xr:uid="{7B66A0D9-CF5D-494D-B5D3-BAEAA1AB53C9}"/>
    <cellStyle name="_ABFL March 2004_Depreciation as per IT Act" xfId="103" xr:uid="{2E389018-5743-4F0A-B432-BFB47AEA0A45}"/>
    <cellStyle name="_ABFL March 2004_Depreciation-31-3-2010" xfId="104" xr:uid="{E119F66D-8C19-4919-8A81-A83330816C90}"/>
    <cellStyle name="_Accrual Entries-Dec" xfId="105" xr:uid="{225B32F6-EEBD-4E01-A89E-62E0D78E9E83}"/>
    <cellStyle name="_ADBL - Annexures_2006" xfId="106" xr:uid="{4623AF32-AAF8-475F-9377-88644B2BE23C}"/>
    <cellStyle name="_ADBL - Annexures_2006_Enclosures-Sanyo" xfId="107" xr:uid="{22566D9A-71D1-4932-82E8-F287EF4997F4}"/>
    <cellStyle name="_ADBL - Annexures_2006_FA REgister-format" xfId="108" xr:uid="{B676FCEC-4158-42E2-BB64-3E59E4EDF388}"/>
    <cellStyle name="_ADBL - Annexures_2006_Format" xfId="109" xr:uid="{325188D4-0BAE-460A-8276-79FD85A5EB51}"/>
    <cellStyle name="_ADBL+PIHGRID" xfId="110" xr:uid="{736EE0AD-F17C-43D2-91E0-AB4E4D27219A}"/>
    <cellStyle name="_ADBL+PIHGRID_FA REgister-format" xfId="111" xr:uid="{7A40764E-1070-4DA5-8ABB-77C79893A404}"/>
    <cellStyle name="_Addition to Assets-Gujarat Unit March'06" xfId="112" xr:uid="{12DE6A46-684B-43F7-90E4-80C42B41289D}"/>
    <cellStyle name="_Addition to Assets-Gujarat Unit March'06_Enclosures-Sanyo" xfId="113" xr:uid="{B5319645-66E7-4114-A377-00D37D3872C3}"/>
    <cellStyle name="_Addition to Assets-Gujarat Unit March'06_FA REgister-format" xfId="114" xr:uid="{A09D1F3D-F83F-40FF-BB49-A60A92B91E0E}"/>
    <cellStyle name="_Addition to Assets-Gujarat Unit March'06_Format" xfId="115" xr:uid="{15183075-302E-4B3B-A6FD-31CCF4DE4995}"/>
    <cellStyle name="_Addition to Assets-Unit Office-Mar'07" xfId="116" xr:uid="{856A2CCA-F65C-4CAD-B82B-53CD427C2E5D}"/>
    <cellStyle name="_Addition to Assets-Unit Office-Mar'07_Enclosures-Sanyo" xfId="117" xr:uid="{0ECDA14E-3112-4E0E-AB94-0BBDE0C43C9D}"/>
    <cellStyle name="_Addition to Assets-Unit Office-Mar'07_FA REgister-format" xfId="118" xr:uid="{70A55D79-9B7B-45D2-BC0D-8C5B95696EFF}"/>
    <cellStyle name="_Addition to Assets-Unit Office-Mar'07_Format" xfId="119" xr:uid="{D07EC6BA-7B50-4DD4-BB42-C2654E9878D8}"/>
    <cellStyle name="_Additions_HIN02 - Jan07" xfId="120" xr:uid="{473A07A4-632A-476C-84D8-28BED8E519C0}"/>
    <cellStyle name="_AGEING2005-APR05 ONWARDS" xfId="121" xr:uid="{3DB40FFD-8792-40BC-A7AC-AC5E4E56CC8A}"/>
    <cellStyle name="_AGEING2005-APR05 ONWARDS_Enclosures-Sanyo" xfId="122" xr:uid="{3BCA12D2-EDA8-4C19-808F-D8D7A5A5AAD3}"/>
    <cellStyle name="_AGEING2005-APR05 ONWARDS_FA REgister-format" xfId="123" xr:uid="{C94976E1-EA5C-4A41-BF17-2A761E5D6855}"/>
    <cellStyle name="_AGEING2005-APR05 ONWARDS_Format" xfId="124" xr:uid="{6441D8EE-F812-4D74-968D-E73940DBA958}"/>
    <cellStyle name="_Amsure Enclosures_31st March, 2007 Actual" xfId="125" xr:uid="{F44308E9-FBEF-43FC-95E0-4BA3DD0D6A09}"/>
    <cellStyle name="_Ann3 working additions as per IT Act2008" xfId="126" xr:uid="{7703ED19-5CAE-412D-A147-F5784B292C35}"/>
    <cellStyle name="_Annex XII" xfId="127" xr:uid="{89467E8C-7EDA-4579-BD08-318C4A7A971F}"/>
    <cellStyle name="_Annex5" xfId="128" xr:uid="{C8FDA420-CFC2-4623-B4E6-D83A03922287}"/>
    <cellStyle name="_Annexure - workings MAR04" xfId="129" xr:uid="{CF5E7A8B-24B5-48FB-84CC-6956F071A868}"/>
    <cellStyle name="_Annexure - workings MAR04_FA REgister-format" xfId="130" xr:uid="{475ADC63-3060-4932-949E-88A1101171AC}"/>
    <cellStyle name="_Annexure 10 FY 2006-07" xfId="131" xr:uid="{3350F7A8-E351-4AA3-86F2-1E1A34D055CF}"/>
    <cellStyle name="_Annexure 9b_FY 2006-07 FINAL" xfId="132" xr:uid="{22E751DF-EFE0-4BF9-86D4-D42F174202F6}"/>
    <cellStyle name="_annexures" xfId="133" xr:uid="{4B1B5245-7C83-45A0-B9F7-2EDE710332C6}"/>
    <cellStyle name="_annexures_FA REgister-format" xfId="134" xr:uid="{1D905109-824E-41A4-B837-5E7127AAD180}"/>
    <cellStyle name="_AOK-2004" xfId="135" xr:uid="{316403F5-D6D2-4F4F-AD04-88652A32769A}"/>
    <cellStyle name="_AOK-2004_Depreciation as per IT Act" xfId="136" xr:uid="{FC94F16B-9270-4F6F-B001-31E7E78BCD25}"/>
    <cellStyle name="_AOK-2004-final" xfId="137" xr:uid="{130907CE-D3DC-4831-99D3-5ED9A0973646}"/>
    <cellStyle name="_AokBPO_BS_2005(New)" xfId="138" xr:uid="{12B4CD02-696B-44D7-8E96-1C1B44D8FD56}"/>
    <cellStyle name="_AokBPO_BS_2005(New)_Depreciation as per IT Act" xfId="139" xr:uid="{DA98A874-1576-46DB-865D-C5F547C2615D}"/>
    <cellStyle name="_Appendices to Form 3CD Final 130709" xfId="140" xr:uid="{45C292A2-0AA5-4884-B514-3ED51C652A13}"/>
    <cellStyle name="_Appendices to Form 3CD Final 130709_Enclosures-Sanyo" xfId="141" xr:uid="{4FA15A30-7900-4765-A8AB-D5358BCB6FDA}"/>
    <cellStyle name="_Appendices to Form 3CD Final 130709_Format" xfId="142" xr:uid="{201602B2-9391-4098-AF34-49CB83FDB1CC}"/>
    <cellStyle name="_AS-19 information Dec-06" xfId="143" xr:uid="{735A2582-B348-4811-B4BB-F8FB040F39A2}"/>
    <cellStyle name="_ASDC-OTHERTHAN-NHPA" xfId="144" xr:uid="{04EBAEBF-BCDB-4D2A-8F74-5C96432C6F15}"/>
    <cellStyle name="_ASDC-OTHERTHAN-NHPA_Enclosures-Sanyo" xfId="145" xr:uid="{97E9813E-85E2-40FA-851E-ABD32DF2DB78}"/>
    <cellStyle name="_ASDC-OTHERTHAN-NHPA_FA REgister-format" xfId="146" xr:uid="{491E9820-651B-4F53-BC82-779973AB3E23}"/>
    <cellStyle name="_ASDC-OTHERTHAN-NHPA_Format" xfId="147" xr:uid="{253E1CFC-5D26-4A8C-AB55-D52E641F94AD}"/>
    <cellStyle name="_ASDC-OTHERTHAN-NHPA-31.12.05" xfId="148" xr:uid="{A41C4564-3DCA-47EE-947D-8429B92CD660}"/>
    <cellStyle name="_ASDC-OTHERTHAN-NHPA-31.12.05_Enclosures-Sanyo" xfId="149" xr:uid="{A8247AF0-CCB5-4AFD-A681-41CB893555EA}"/>
    <cellStyle name="_ASDC-OTHERTHAN-NHPA-31.12.05_FA REgister-format" xfId="150" xr:uid="{9187D5D3-4D2B-4549-BC68-9F9E1E8D2C28}"/>
    <cellStyle name="_ASDC-OTHERTHAN-NHPA-31.12.05_Format" xfId="151" xr:uid="{E8C89194-2F2B-4001-93C5-A04E5FACEC3B}"/>
    <cellStyle name="_Ashland -Detail" xfId="152" xr:uid="{F30F30D9-F895-4529-AA14-7B98EE6BABB9}"/>
    <cellStyle name="_asia pacific Global P  Ls (3)" xfId="153" xr:uid="{E82EFFDA-4E16-4F17-A459-9CDB36A5B280}"/>
    <cellStyle name="_ASSETS CLEARING ACCOUNT" xfId="154" xr:uid="{C230A616-4E7F-4D50-958C-907EB776FCCC}"/>
    <cellStyle name="_ATPL Financial Statement_2008-09_19.06.09" xfId="155" xr:uid="{EA55B0B7-11A0-40CA-80D4-A8751725865F}"/>
    <cellStyle name="_Bal Sheet" xfId="156" xr:uid="{FF121E1C-5CA8-423E-8AC9-47D603AC148C}"/>
    <cellStyle name="_Bal Sheet_FA REgister-format" xfId="157" xr:uid="{448B072B-71E4-49E1-ABC1-FE8DA7FCA214}"/>
    <cellStyle name="_Balance Sheet 31.3.2008 _30 july" xfId="158" xr:uid="{DEDAB4FC-01E9-4FEC-B1EF-589050B1293C}"/>
    <cellStyle name="_Balance Sheet March 2009 25.09.09" xfId="159" xr:uid="{7CE57DC5-6AD2-451D-A943-0ADE271DDE0D}"/>
    <cellStyle name="_Base File " xfId="4598" xr:uid="{826057A6-4AAA-44ED-9969-3ADED2D9FD2D}"/>
    <cellStyle name="_Base File _LIPL - Accounts Mar.2006 (05.09.06)_V2" xfId="4599" xr:uid="{99691771-B634-49F8-BAD7-451AE46D187F}"/>
    <cellStyle name="_Base File _LIPL - Accounts Mar.2006 (05.09.06)_V2_LIPL Financials Mar 10 Version 3" xfId="4600" xr:uid="{441F6D99-0D91-43C1-8E2B-EB0BCC3F7D31}"/>
    <cellStyle name="_Book1" xfId="160" xr:uid="{64220B1E-7168-4DFB-8C44-2771BD7213BE}"/>
    <cellStyle name="_Book1 (3)" xfId="161" xr:uid="{FF524C30-5738-4DE3-9D64-23BFCABEA349}"/>
    <cellStyle name="_Book1 (3)_Enclosures-Sanyo" xfId="162" xr:uid="{1A677B19-F782-41CE-AAD6-AC3889DFAC93}"/>
    <cellStyle name="_Book1 (3)_FA REgister-format" xfId="163" xr:uid="{62989F8E-36A8-4E44-AC2A-FC992BD5DD8B}"/>
    <cellStyle name="_Book1 (3)_Format" xfId="164" xr:uid="{B4087B73-CE11-4699-BA7A-06CD603F1898}"/>
    <cellStyle name="_Book1_Annexures-I_3CD_0708_Enclosures" xfId="165" xr:uid="{8AAFC631-E18E-4AF1-800E-5732C0ED5F2C}"/>
    <cellStyle name="_Book1_BS-SunGumberg-31-03-09(1)" xfId="166" xr:uid="{E2D9C706-E24D-4DC1-BD0F-3A1BB45B521B}"/>
    <cellStyle name="_Book1_Computation of Tax 2009_Spice" xfId="167" xr:uid="{40C0D975-E129-4114-9F90-3BF81984D0D9}"/>
    <cellStyle name="_Book1_Spice Tax Enclosures to Form 3CD - 31 March 2008" xfId="168" xr:uid="{92138008-152A-4B02-B8A3-19E3E58228CC}"/>
    <cellStyle name="_Book1_Spice Tax Enclosures to Form 3CD - 31 March 2009 (version 1)" xfId="169" xr:uid="{D525F98D-2B15-4491-8641-59C6254C58D7}"/>
    <cellStyle name="_Book2" xfId="170" xr:uid="{07446EB2-45D8-4D5E-801D-BDEC28959343}"/>
    <cellStyle name="_Book2 (5)" xfId="4601" xr:uid="{77424581-63F9-45B0-9527-C230A71DA616}"/>
    <cellStyle name="_Book2_Enclosures-Sanyo" xfId="171" xr:uid="{01AE7D9D-427F-4673-ABDA-3027EA87D188}"/>
    <cellStyle name="_Book2_FA REgister-format" xfId="172" xr:uid="{F9FC2F22-EC8D-4E12-9540-A146CFCDD7E5}"/>
    <cellStyle name="_Book2_Format" xfId="173" xr:uid="{ABAE18CC-FC2A-4A1B-9143-E1AFC7EA44F8}"/>
    <cellStyle name="_Book3" xfId="174" xr:uid="{AAA1821D-71F6-4886-9370-53043BFE6E47}"/>
    <cellStyle name="_Book3 2" xfId="4602" xr:uid="{2C60DF7E-BA00-4162-A682-9DDF8A6C7493}"/>
    <cellStyle name="_Book5 (3)" xfId="175" xr:uid="{D6485AB3-4329-49D6-AD1F-14B3842CA5C1}"/>
    <cellStyle name="_Book5 (3)_Enclosures-Sanyo" xfId="176" xr:uid="{1B380C85-A7C7-4426-82EA-40D2213CC697}"/>
    <cellStyle name="_Book5 (3)_FA REgister-format" xfId="177" xr:uid="{FE2EC547-9699-47E1-A16B-AF0744828264}"/>
    <cellStyle name="_Book5 (3)_Format" xfId="178" xr:uid="{A8125F2F-93BD-40EF-A64F-F11ECC15FA70}"/>
    <cellStyle name="_BS Sept -06" xfId="179" xr:uid="{9BDF73CD-7622-424C-92CC-2C557A87A299}"/>
    <cellStyle name="_C Fixed Assets- Exult" xfId="180" xr:uid="{F71D0860-F530-4890-A35D-ACAEC702B301}"/>
    <cellStyle name="_C Fixed Assets- Exult_4b" xfId="181" xr:uid="{CB20DD7F-094E-4068-AC2A-CE434BFF1345}"/>
    <cellStyle name="_C Fixed Assets- Exult_8a" xfId="182" xr:uid="{214C744E-D510-4BD0-A5E1-406CE317CA48}"/>
    <cellStyle name="_C Fixed Assets- Exult_8b" xfId="183" xr:uid="{35FE2C72-A7DB-423A-B7CC-ABDB15826553}"/>
    <cellStyle name="_C Fixed Assets- Exult_ankit" xfId="184" xr:uid="{A4A44879-1008-4B3B-B0AF-F178CA6242DF}"/>
    <cellStyle name="_C Fixed Assets- Exult_ankit1" xfId="185" xr:uid="{6E9704F6-DFB0-4E3D-B317-72B05EF6268F}"/>
    <cellStyle name="_C Fixed Assets- Exult_Form 3cd schedule march 09" xfId="186" xr:uid="{A9148EAC-A19A-4581-85AF-D235D956D440}"/>
    <cellStyle name="_C Fixed Assets- Exult_Form_3cd_schedule_march_09 final draft-old" xfId="187" xr:uid="{59F21318-7D0C-4326-9188-97A9F2D4C9C6}"/>
    <cellStyle name="_C Fixed Assets- Exult_Form_3cd_schedule_march_09 Rahul" xfId="188" xr:uid="{31766135-45E9-4DD9-8A81-4E32888B7496}"/>
    <cellStyle name="_C_Cash and Bank balances_MFE_Dec08" xfId="189" xr:uid="{CEC0207A-A887-419E-AD82-A42AF534EE82}"/>
    <cellStyle name="_Canada Foreacst Detail" xfId="190" xr:uid="{EC67E46F-10D7-411D-9D64-30DDD938747E}"/>
    <cellStyle name="_Cenvat availed" xfId="191" xr:uid="{906B6820-6166-4ECE-A65D-CBA4A5C9CF3B}"/>
    <cellStyle name="_Cenvat availed_FA REgister-format" xfId="192" xr:uid="{606A9353-775D-4D81-B588-AC6667DD04A2}"/>
    <cellStyle name="_CENVAT Credit July 06 to Dec 06" xfId="193" xr:uid="{B0EB4364-81C7-4D00-AAA2-B2693F57779E}"/>
    <cellStyle name="_Cenvat Credit summary-0607" xfId="194" xr:uid="{F99C5936-FC44-4691-BCF6-E1A9C2FE8C73}"/>
    <cellStyle name="_Cenvat Credit summary-0607_Enclosures-Sanyo" xfId="195" xr:uid="{ECAAC60B-E2EA-4EA1-B285-4341D7D50289}"/>
    <cellStyle name="_Cenvat Credit summary-0607_FA REgister-format" xfId="196" xr:uid="{4539A705-E9B3-42B9-B27A-ED5AF2698680}"/>
    <cellStyle name="_Cenvat Credit summary-0607_Format" xfId="197" xr:uid="{2A6EEF64-2681-4063-AD33-AC01B7F275FA}"/>
    <cellStyle name="_Cenvat Reco-Mar07" xfId="198" xr:uid="{5614191B-CE34-42F0-8364-ED7E78FBFDCD}"/>
    <cellStyle name="_Cenvat Reco-Mar07_Enclosures-Sanyo" xfId="199" xr:uid="{4CFC4251-1BF6-4E2D-8E8C-B4BCB777848E}"/>
    <cellStyle name="_Cenvat Reco-Mar07_FA REgister-format" xfId="200" xr:uid="{7ED42AB7-0B85-4855-880B-0678C9B3CAC4}"/>
    <cellStyle name="_Cenvat Reco-Mar07_Format" xfId="201" xr:uid="{50F0F0C4-A518-46B9-9CDA-FB508FA9BE2E}"/>
    <cellStyle name="_China - Segementwise P&amp;L July'07" xfId="202" xr:uid="{491531A4-127B-4F2C-B5C1-2EA0FB1E5EDD}"/>
    <cellStyle name="_China asia pacific Global P - June07" xfId="203" xr:uid="{FF825709-F8FE-4D0C-A44A-DD1F6EC7569E}"/>
    <cellStyle name="_Clause 27" xfId="204" xr:uid="{7FEE81DD-D9FC-4B52-AB9E-D7DD6B9FE4C7}"/>
    <cellStyle name="_Column1" xfId="205" xr:uid="{7C071481-234C-4370-86F7-6966C5BDDF0A}"/>
    <cellStyle name="_Column1_ALEA Monthly Reporting Pack - UK Air" xfId="206" xr:uid="{806756A4-410D-4924-972A-77B6906FDE69}"/>
    <cellStyle name="_Column1_APac Total -  Period Reporting Pack 2009" xfId="207" xr:uid="{FDE414FE-8C7D-4A7D-9E4C-61FD9FE744E2}"/>
    <cellStyle name="_Column1_Gains&amp;Losses" xfId="208" xr:uid="{144A01E5-ACFB-4662-90A1-905552481C67}"/>
    <cellStyle name="_Column1_Gains&amp;Losses_SS LFL KPI Template - v0 1 (with wages) 15 Jun 09" xfId="209" xr:uid="{9CF8FA23-9529-40FD-A99C-AF51C86E99E9}"/>
    <cellStyle name="_Column1_Monthly report Ebitda med OLTM - FINAL" xfId="210" xr:uid="{17CE5BFF-50AD-4D32-A7DB-7B5F66B060FC}"/>
    <cellStyle name="_Column1_Page 9" xfId="211" xr:uid="{930D561F-9BF4-4E2B-B5EA-FF25DD3EE432}"/>
    <cellStyle name="_Column1_SS LFL KPI Template - v0 1 (with wages) 15 Jun 09" xfId="212" xr:uid="{FD757538-B3B4-4976-8809-A850506E05AF}"/>
    <cellStyle name="_Column1_Sweden LC" xfId="213" xr:uid="{B1F53113-368F-403D-A666-00181B3FFB6D}"/>
    <cellStyle name="_Column2" xfId="214" xr:uid="{28DA0456-CF4A-4E49-8553-AB504E17320F}"/>
    <cellStyle name="_Column2_Sweden LC" xfId="215" xr:uid="{C0B36CC4-CE0C-4760-A4C2-E4096453541F}"/>
    <cellStyle name="_Column3" xfId="216" xr:uid="{6FD6E70F-4E52-450B-834E-AFF888FE8691}"/>
    <cellStyle name="_Column3_Sweden LC" xfId="217" xr:uid="{6879D129-9408-4442-AB62-8A7A4D8E3964}"/>
    <cellStyle name="_Column4" xfId="218" xr:uid="{C268D450-07CF-4D71-A1F1-63889673D510}"/>
    <cellStyle name="_Column4_ALEA Monthly Reporting Pack - UK Air" xfId="219" xr:uid="{CE706FDF-C565-44F4-B54D-F14B9DCF52D9}"/>
    <cellStyle name="_Column4_APac Total -  Period Reporting Pack 2009" xfId="220" xr:uid="{B6B46EA6-F1A3-4870-9119-3B0DEAE93ADB}"/>
    <cellStyle name="_Column4_Page 9" xfId="221" xr:uid="{A87C3ED7-6554-457D-B886-A17C6CFF043C}"/>
    <cellStyle name="_Column4_SS LFL KPI Template - v0 1 (with wages) 15 Jun 09" xfId="222" xr:uid="{7A2D7DC3-B962-4DE3-8BB3-8125E6769CB3}"/>
    <cellStyle name="_Column4_Sweden LC" xfId="223" xr:uid="{70904548-0380-4E66-9DA2-0F8625D6B2E0}"/>
    <cellStyle name="_Column5" xfId="224" xr:uid="{6980BA81-2A60-4B49-9C51-91067F6229F4}"/>
    <cellStyle name="_Column5_Sweden LC" xfId="225" xr:uid="{4F98D6AA-0676-49F8-B18C-D595A4A8B42F}"/>
    <cellStyle name="_Column6" xfId="226" xr:uid="{18B255D1-6865-4221-892B-61B2102D6514}"/>
    <cellStyle name="_Column6_Sweden LC" xfId="227" xr:uid="{5F4C2C3C-81F4-4509-B230-8A49E3E8B250}"/>
    <cellStyle name="_Column7" xfId="228" xr:uid="{C7C28DCE-619D-49D9-A8B4-5722A23B8064}"/>
    <cellStyle name="_Column7_ALEA Monthly Reporting Pack - UK Air" xfId="229" xr:uid="{62D6A575-16DB-47AD-B694-5EE4545A4C6D}"/>
    <cellStyle name="_Column7_APac Total -  Period Reporting Pack 2009" xfId="230" xr:uid="{485D8DFF-0F16-4BE5-B8F5-D9CE61DE0A5D}"/>
    <cellStyle name="_Column7_Gains&amp;Losses" xfId="231" xr:uid="{8D01CCD4-FA78-411D-954C-C94A2D03A740}"/>
    <cellStyle name="_Column7_SS LFL KPI Template - v0 1 (with wages) 15 Jun 09" xfId="232" xr:uid="{7DBFD065-315E-4E0E-8417-97B5FDE86FD3}"/>
    <cellStyle name="_Column7_Sweden LC" xfId="233" xr:uid="{7C05D4B9-8EAA-4922-AD99-D8488227589B}"/>
    <cellStyle name="_Consolidated Final 24 Sept 2007" xfId="234" xr:uid="{2057DF29-F6FA-49CE-A52C-7C0E0E5866A0}"/>
    <cellStyle name="_Consolidated related party-last year" xfId="235" xr:uid="{1E3AA54C-AF60-41FA-A10D-4D6E53B2EDEF}"/>
    <cellStyle name="_Copy of MIS Dec-2006_240107" xfId="236" xr:uid="{09B11402-3FE2-4236-BBF6-7885B1D1382D}"/>
    <cellStyle name="_Copy of Revised FBT" xfId="237" xr:uid="{D79AAD0D-B8D6-4BB3-AE72-CE759CB0282F}"/>
    <cellStyle name="_Copy of Sami Form 3CD 2007" xfId="4603" xr:uid="{2CB35BBB-87C4-4AE4-A3FD-AC03991BCBD5}"/>
    <cellStyle name="_Data" xfId="238" xr:uid="{AFD0EE32-F960-4EA2-9D7B-FA4DE07AD156}"/>
    <cellStyle name="_Data 2" xfId="239" xr:uid="{F641319A-62A3-43D6-93D0-8F23A2CF2760}"/>
    <cellStyle name="_Data 3" xfId="240" xr:uid="{955F5496-1CFD-4131-8609-9E5D518C2323}"/>
    <cellStyle name="_Data_ALEA Monthly Reporting Pack - UK Air" xfId="241" xr:uid="{98398115-63E4-45D7-A9D8-5DAFD8185B00}"/>
    <cellStyle name="_Data_ALEA Monthly Reporting Pack - UK Air 2" xfId="242" xr:uid="{FC209834-F75E-4043-91BD-F0B2BB0FCB1D}"/>
    <cellStyle name="_Data_ALEA Monthly Reporting Pack - UK Air 3" xfId="243" xr:uid="{886606B9-D155-4024-8A8D-7084E0F411ED}"/>
    <cellStyle name="_Data_APac Total -  Period Reporting Pack 2009" xfId="244" xr:uid="{5EEE3E8C-ECA2-477B-8C26-6E91980F05BD}"/>
    <cellStyle name="_Data_APac Total -  Period Reporting Pack 2009 2" xfId="245" xr:uid="{95A40452-F148-46F8-B16B-0D4B2B95FBC6}"/>
    <cellStyle name="_Data_APac Total -  Period Reporting Pack 2009 3" xfId="246" xr:uid="{21E2A7B0-465A-4AAD-AD42-6CF7EED68FDF}"/>
    <cellStyle name="_Data_SS LFL KPI Template - v0 1 (with wages) 15 Jun 09" xfId="247" xr:uid="{561EC9E2-9F9F-4414-8DA2-3AE56B5D9A17}"/>
    <cellStyle name="_Data_SS LFL KPI Template - v0 1 (with wages) 15 Jun 09 2" xfId="248" xr:uid="{B31701A5-13CA-4519-A128-F8879185B968}"/>
    <cellStyle name="_Data_SS LFL KPI Template - v0 1 (with wages) 15 Jun 09 3" xfId="249" xr:uid="{9560F6B4-9970-4AC0-B913-9844BF1E52F6}"/>
    <cellStyle name="_Data_Sweden LC" xfId="250" xr:uid="{B6D1D124-5AA5-4681-BF5F-77F380F9C2D3}"/>
    <cellStyle name="_Debit Note to Dishnet" xfId="251" xr:uid="{1816147A-CA30-4FBB-95D2-52D0E9275A69}"/>
    <cellStyle name="_Debtors Aging" xfId="252" xr:uid="{A58E1B25-B280-4964-87AD-A79085A6B427}"/>
    <cellStyle name="_Debtors Break up ASDC" xfId="253" xr:uid="{78F116C5-AE4F-4379-82BA-8E2CAB41E30D}"/>
    <cellStyle name="_Debtors Break up ASDC_Dep-IT Act" xfId="254" xr:uid="{F2F96C03-E7DA-4695-AB09-59B724CD1061}"/>
    <cellStyle name="_Debtors Break up ASDC_Depreciation as per IT Act" xfId="255" xr:uid="{E81D2B3F-E51C-4771-9100-0CF176CE2330}"/>
    <cellStyle name="_Debtors Break up ASDC_Depreciation-31-3-2010" xfId="256" xr:uid="{D09C4D52-F22C-49C3-9660-51CE4DD8470D}"/>
    <cellStyle name="_Debtors Dec06 revised" xfId="257" xr:uid="{8D9BDC39-D12E-4329-884F-08E4C29891C2}"/>
    <cellStyle name="_Deferred Tax Calc" xfId="258" xr:uid="{2412E32F-F552-4115-B6AD-67AF2F5A6591}"/>
    <cellStyle name="_Deferred Tax Calc_Computation of Tax 2009_Spice" xfId="259" xr:uid="{1563097F-A19C-4D8F-91E6-58EC4782C3A4}"/>
    <cellStyle name="_Deferred Tax Working Dec 2006" xfId="260" xr:uid="{6E6538FB-AEAE-4564-BEBE-45B65FF1A5E8}"/>
    <cellStyle name="_Delhi_3cd annexures" xfId="261" xr:uid="{4ED9911D-C804-49F9-8B3F-92640F8E0EB9}"/>
    <cellStyle name="_Delhi_3cd annexures_Enclosures-Sanyo" xfId="262" xr:uid="{3CB908A9-A5BE-45D3-B091-5B17A742F7CF}"/>
    <cellStyle name="_Delhi_3cd annexures_FA REgister-format" xfId="263" xr:uid="{EF5FD9D3-85EF-4378-94D2-E23DBDB1D66C}"/>
    <cellStyle name="_Delhi_3cd annexures_Format" xfId="264" xr:uid="{4BAF9611-BA84-41C3-AD72-96D44DD12E66}"/>
    <cellStyle name="_Dep Co" xfId="265" xr:uid="{E76021D7-B3B7-466A-9D53-322BE51FAB35}"/>
    <cellStyle name="_dep logic test &amp; Register" xfId="266" xr:uid="{D46F92C3-1F5C-448B-842D-28E35ED9A1CC}"/>
    <cellStyle name="_Dep31.03.07IT" xfId="4604" xr:uid="{74C98F71-040D-4744-92CB-FAD068AD03EE}"/>
    <cellStyle name="_Depreciation on Own Cars" xfId="267" xr:uid="{1C010C38-5983-4149-875E-38C1A3C6FE4B}"/>
    <cellStyle name="_Depreciation on Own Cars_BS-SunGumberg-31-03-09(1)" xfId="268" xr:uid="{1DD6E463-0698-4FF6-8549-F070556A1F57}"/>
    <cellStyle name="_Depreciation recomputed  31032007 final" xfId="269" xr:uid="{C95CD1CB-1649-431A-98FE-8E3E767E5A7C}"/>
    <cellStyle name="_Depreciation recomputed  31032007 final_~9750087" xfId="270" xr:uid="{BA0FBCF6-1333-4AC8-BF35-23EB9D1281BE}"/>
    <cellStyle name="_Depreciation recomputed  31032007 final_Balance Sheet March 2009 25.09.09" xfId="271" xr:uid="{DBCCD91E-93B6-47A0-8365-E2875F325091}"/>
    <cellStyle name="_Depreciation recomputed  31032007 final_Depreciation" xfId="272" xr:uid="{919890FE-2B3B-4AC9-82A0-10F1A4050FCB}"/>
    <cellStyle name="_Depreciation recomputed  31032007 final_Depreciation Chart Dec-08 New" xfId="273" xr:uid="{4C53CC15-F92D-487F-8B01-C76A2C457ADD}"/>
    <cellStyle name="_Depreciation recomputed  31032007 final_tax computation dec 2009" xfId="274" xr:uid="{F7CFE7EA-24A3-49D8-B908-88114D952353}"/>
    <cellStyle name="_Depreciation Working-31 12 07_Final" xfId="275" xr:uid="{AE080B02-030F-4DC4-A689-3E8680C5D23A}"/>
    <cellStyle name="_Depreciation Working-31 12 07_Final_~1236703" xfId="276" xr:uid="{B7E6FCAD-279B-47C9-BA6A-A70A89E1B7FC}"/>
    <cellStyle name="_Depreciation Working-31 12 07_Final_Depreciation" xfId="277" xr:uid="{92B5A4C0-7B29-4FF0-B7D8-D32744DFAEE2}"/>
    <cellStyle name="_Depreciation Working-31 12 07_Final_Depreciation Chart Dec-08 New" xfId="278" xr:uid="{A53431D0-8A3A-4A65-A7F7-BF55F915F683}"/>
    <cellStyle name="_Details for form 3CD" xfId="279" xr:uid="{70F4B9E2-83B2-4C38-A096-1772707CCAA1}"/>
    <cellStyle name="_Draft Financial Accounts -March'05-draft - 05-09-05" xfId="280" xr:uid="{E24D7DD7-CB0C-4EFD-8259-07E1CD3B89AB}"/>
    <cellStyle name="_Draft Financial Accounts -March'05-draft - 05-09-05_~1236703" xfId="281" xr:uid="{964E11AC-8FD8-45BA-855C-BE434554EE30}"/>
    <cellStyle name="_Draft Financial Accounts -March'05-draft - 05-09-05_Depreciation" xfId="282" xr:uid="{2CEAD363-3A69-4AE4-B279-7D2BA0ECAFDB}"/>
    <cellStyle name="_Draft Financial Accounts -March'05-draft - 05-09-05_Depreciation Chart Dec-08 New" xfId="283" xr:uid="{64A9C933-41F7-4B4F-B21B-3DA207FEE325}"/>
    <cellStyle name="_Draft Financial Accounts -March'05-draft - 05-09-05_Provision for taxation - March 31, 2007" xfId="284" xr:uid="{0393C81E-6A81-452D-A475-4B8A0BC25CFD}"/>
    <cellStyle name="_ECB Revaluation -Sep07" xfId="285" xr:uid="{F6448E98-83B7-4375-88DE-ADCC7D83A943}"/>
    <cellStyle name="_eCPSS Tax-ETR Dec,07-PWC" xfId="286" xr:uid="{35CF3868-E01A-4C74-BE04-8CDD55B9CB50}"/>
    <cellStyle name="_ELN details to CGAIN" xfId="287" xr:uid="{13EE1177-84CE-4E92-9F5F-444CDB8E446D}"/>
    <cellStyle name="_ELN details to CGAIN_031006" xfId="288" xr:uid="{D9AE0051-A98D-4B8C-9C7D-18CE62C292A9}"/>
    <cellStyle name="_ELN details to CGAIN_Dec 06" xfId="289" xr:uid="{5534E143-8CB9-48E2-A5F7-25C7A8116E4E}"/>
    <cellStyle name="_ELN details to CGAIN_oct 06_final" xfId="290" xr:uid="{1F33F3D5-8420-47C7-97AD-D8C80187DBE6}"/>
    <cellStyle name="_Enclosure 1" xfId="291" xr:uid="{7B2CF05F-7E8E-4A7F-ADFF-E979E9467D33}"/>
    <cellStyle name="_Enclosure 12" xfId="292" xr:uid="{B46D7469-1C95-4DA8-ABEE-4C7DD841D446}"/>
    <cellStyle name="_Enclosure 16" xfId="293" xr:uid="{1605C628-3AF3-46E9-B25D-8E4BD437F1D4}"/>
    <cellStyle name="_Enclosure 19" xfId="294" xr:uid="{71A92ECB-740D-4E13-B783-8A60F747CEE5}"/>
    <cellStyle name="_Enclosure 20" xfId="295" xr:uid="{3EB57581-8429-4D36-86E5-9DA7E77D5127}"/>
    <cellStyle name="_Enclosure 21" xfId="296" xr:uid="{49CEED6D-4640-4602-8040-B285AF32154D}"/>
    <cellStyle name="_Enclosure 3" xfId="297" xr:uid="{EAA1F7E8-C03A-4145-B5C4-1674C5625C94}"/>
    <cellStyle name="_Enclosure 4" xfId="298" xr:uid="{F15DEF2F-BB6C-4F22-9528-3FAA8E1AE8F8}"/>
    <cellStyle name="_Enclosure 5" xfId="299" xr:uid="{C7FBF74C-9B01-4D5F-804A-CC85AE99C456}"/>
    <cellStyle name="_Enclosure 7" xfId="300" xr:uid="{7086D561-BDE1-470F-B492-DAA0DB857377}"/>
    <cellStyle name="_Enclosure 8" xfId="301" xr:uid="{F3867BB2-E5E2-42CC-88DE-41786F58C4EF}"/>
    <cellStyle name="_Enclosure 9" xfId="302" xr:uid="{C4B47B47-8734-4CA8-94D8-A328846D7E65}"/>
    <cellStyle name="_Enclosure 9_1" xfId="303" xr:uid="{CD8F2D66-0E69-4439-9A3E-FED26F7D261E}"/>
    <cellStyle name="_Enclosure final 3CD" xfId="304" xr:uid="{CE6E8C7B-DFF9-4F18-B574-A32EC487C3B0}"/>
    <cellStyle name="_Enclosure-Cap of 3CD-2008" xfId="305" xr:uid="{46EB9C9D-5E6D-4BCC-986A-7E456D33245D}"/>
    <cellStyle name="_Enclosures" xfId="306" xr:uid="{54BF2C7B-FE48-43C4-969A-0858C5309463}"/>
    <cellStyle name="_Enclosures 3CD New Format" xfId="307" xr:uid="{3AA424D3-25D9-4810-89B1-3A58B4171C0C}"/>
    <cellStyle name="_Enclosures I" xfId="308" xr:uid="{838619E9-B0E0-4996-8B83-08D98CAB39DD}"/>
    <cellStyle name="_Enclosures_1" xfId="309" xr:uid="{8FEB9F23-0ADC-492E-BA3B-A6A566E754D5}"/>
    <cellStyle name="_Enclosures_3CD_Enclosures_Format" xfId="310" xr:uid="{004CBE7C-5BCF-4C8F-BF56-6720899EDC55}"/>
    <cellStyle name="_Enclosures_Format" xfId="311" xr:uid="{62B4394E-03C9-4716-A397-FA6FD5EF46C9}"/>
    <cellStyle name="_EPSS 4+8" xfId="312" xr:uid="{9D8D3DBA-8667-4EBE-94A7-8A4A484343FD}"/>
    <cellStyle name="_EPSS capex" xfId="313" xr:uid="{E4B14032-CF45-4B12-A601-C19004A014CC}"/>
    <cellStyle name="_ERA Recon_UP West_Jun 05 .01" xfId="314" xr:uid="{0A8FADAF-C1B6-40FA-847B-414324077CD1}"/>
    <cellStyle name="_ERA Recon_UP West_Mar'05 (sukhpreets v1)" xfId="315" xr:uid="{3A55191B-8836-43FA-951F-6254DD800835}"/>
    <cellStyle name="_ERA Recon_UP West_May'05 working" xfId="316" xr:uid="{2C0D0148-0C56-44F1-81B9-BB26122507A0}"/>
    <cellStyle name="_Erlang Template Jun'05_.01l" xfId="317" xr:uid="{E732236A-66CC-49E7-97DD-14656E8249AA}"/>
    <cellStyle name="_Erlang Template_Mar'05 UPW 20.04.2005 1800 hrs" xfId="318" xr:uid="{67A90226-82D2-4A1C-BEEF-131B494328C8}"/>
    <cellStyle name="_Erlangs Adjustment Templates  -Existing Ericsson Circles Sep04 Final" xfId="319" xr:uid="{2E422605-23C9-4C30-8054-5361BE89923B}"/>
    <cellStyle name="_Exchange Rate Fluctutation" xfId="320" xr:uid="{23BCD575-2C3C-42EA-985C-214B00E5EF86}"/>
    <cellStyle name="_Exg Fluctuation upto Dec-06(A)" xfId="321" xr:uid="{A3F66044-2F43-4E69-B257-358BF69DDD9D}"/>
    <cellStyle name="_Exhibits 3CD Final" xfId="322" xr:uid="{6DE2D23F-B9DE-44B9-A4B5-C374BF45AF8C}"/>
    <cellStyle name="_F&amp;A FCST 4+8" xfId="323" xr:uid="{C02D6892-9B8E-48B4-AF85-94B05C55B0C1}"/>
    <cellStyle name="_F_Debtors" xfId="324" xr:uid="{2220F5D1-D401-4142-B8D8-6DEFF0664D22}"/>
    <cellStyle name="_FA" xfId="325" xr:uid="{C032816C-4180-4299-8D62-3FACDF28B1F3}"/>
    <cellStyle name="_FA additions" xfId="326" xr:uid="{BCA13F74-9D9D-41E3-BED4-19559E026AA5}"/>
    <cellStyle name="_FA CONSOLIDATEDxls" xfId="327" xr:uid="{992356CA-087E-42A8-8DD2-14BB2578C784}"/>
    <cellStyle name="_FA REgister-format" xfId="328" xr:uid="{88CD6FAD-F173-4B58-93BE-491D72BB8912}"/>
    <cellStyle name="_FA Revised Workings_26.07.2006_v3" xfId="4605" xr:uid="{AF999F7A-0597-4C84-A698-9D48E95775AE}"/>
    <cellStyle name="_FA SCH. 2007" xfId="329" xr:uid="{7A66D35C-8C26-49B9-B262-F4461778DDA8}"/>
    <cellStyle name="_FA SCH. 2007_FA REgister-format" xfId="330" xr:uid="{B8AF2CAF-2D05-4E44-8800-28D80465245C}"/>
    <cellStyle name="_FA Schedule 310308_Final" xfId="331" xr:uid="{699E5001-A9C5-4DEF-9F98-CF1AA5BD9B9C}"/>
    <cellStyle name="_FA Working" xfId="332" xr:uid="{ABD35358-3C10-4E14-BC4F-3935C07756A6}"/>
    <cellStyle name="_FA writoff_260508" xfId="333" xr:uid="{49246C5F-0A1E-488B-8E78-DF4FDD486018}"/>
    <cellStyle name="_FA-CONSOL edited_DT" xfId="334" xr:uid="{085B986E-2AC6-454E-A537-0B5AC38586B2}"/>
    <cellStyle name="_FBSI - Financials - Mar 06" xfId="4606" xr:uid="{3650BACD-08AD-45AF-BA4F-F440638CD55B}"/>
    <cellStyle name="_FBT" xfId="4607" xr:uid="{955C9DFD-9053-4535-B337-71D837F7D90E}"/>
    <cellStyle name="_FBT 3 CD Annexure" xfId="335" xr:uid="{49566D43-E6E5-4652-BDDE-9F699C09AFAB}"/>
    <cellStyle name="_FBT 3 CD Annexure_FA REgister-format" xfId="336" xr:uid="{4C121CF6-45B8-42DC-8222-42FD7F976738}"/>
    <cellStyle name="_FBT annexure" xfId="337" xr:uid="{64DD73D7-DE15-4962-B134-94562D387005}"/>
    <cellStyle name="_FBT annexure_Enclosures-Sanyo" xfId="338" xr:uid="{F38367AF-157C-464A-B9B0-657D8D77FCA3}"/>
    <cellStyle name="_FBT annexure_FA REgister-format" xfId="339" xr:uid="{C6B4A452-1D81-46DE-8857-6B4B813FB39F}"/>
    <cellStyle name="_FBT annexure_Format" xfId="340" xr:uid="{7D013C22-B142-4C1D-94A4-45AABE70AD1E}"/>
    <cellStyle name="_FBT March 15 and March 30" xfId="4608" xr:uid="{E4A6FC1C-C791-42DB-912C-8C79C2B0B674}"/>
    <cellStyle name="_FBT Provision calculation 2007-08" xfId="341" xr:uid="{83F8EBF3-8B6A-48BA-BF41-8FFEC8B93542}"/>
    <cellStyle name="_FBT WITH OSL" xfId="4609" xr:uid="{0DFC96C4-7F65-4703-B0E3-D07E455DBBE1}"/>
    <cellStyle name="_FBT-31.03.07" xfId="4610" xr:uid="{E1B05DC0-C8B8-47C5-9BB6-345C4FF9E5A3}"/>
    <cellStyle name="_FBT-NCPA-JUN-06" xfId="342" xr:uid="{D79CD59E-54B6-43E3-8849-8A69A1E8BC9B}"/>
    <cellStyle name="_FBT-NCPA-JUN-06_Enclosures-Sanyo" xfId="343" xr:uid="{7B631B63-9545-4C95-9EE5-A543F9A1754C}"/>
    <cellStyle name="_FBT-NCPA-JUN-06_FA REgister-format" xfId="344" xr:uid="{D563F61E-130E-4255-A61D-63B2DFDA4085}"/>
    <cellStyle name="_FBT-NCPA-JUN-06_Format" xfId="345" xr:uid="{F5E7C1BB-DF75-42E2-875B-455E7D6488E5}"/>
    <cellStyle name="_Feb Regional Actuals - Intl Prepaid" xfId="346" xr:uid="{5D82C937-7BF3-411C-B5D5-93FDB32D2574}"/>
    <cellStyle name="_FF Settlement Sheet-Dec-05-Noida3" xfId="347" xr:uid="{58FE931C-F8D7-4114-8BE5-C24145320B2E}"/>
    <cellStyle name="_Final 3CD Annexures 2006-07 I" xfId="348" xr:uid="{2CAB24C7-16C2-4ECE-AADD-A6D2DDFF91C8}"/>
    <cellStyle name="_Final annexures" xfId="349" xr:uid="{079C4243-BB63-45AF-9604-A9B1C833F36C}"/>
    <cellStyle name="_Final annexures_FA REgister-format" xfId="350" xr:uid="{F1253E27-054E-4E05-B044-A89EF5F1B93D}"/>
    <cellStyle name="_Final Asset Register" xfId="351" xr:uid="{6E911FE3-F4C1-4E9F-A825-57758AC2F826}"/>
    <cellStyle name="_Finale Asset Register - for auditors" xfId="352" xr:uid="{E1AA2A85-656E-47EE-8082-964E3FCBCDE3}"/>
    <cellStyle name="_fINALPIH 3CD - Bharuch Mar'06" xfId="353" xr:uid="{071B9B08-93D7-4BF5-9253-6AEEA5EEDAB6}"/>
    <cellStyle name="_fINALPIH 3CD - Bharuch Mar'06_Enclosures-Sanyo" xfId="354" xr:uid="{1B273D55-426A-499F-9DEA-F93CD50B6839}"/>
    <cellStyle name="_fINALPIH 3CD - Bharuch Mar'06_FA REgister-format" xfId="355" xr:uid="{8A6C2765-A439-4FB2-B29E-236754BA7207}"/>
    <cellStyle name="_fINALPIH 3CD - Bharuch Mar'06_Format" xfId="356" xr:uid="{4D654E32-14B9-4C3B-8E59-82AD8F128F95}"/>
    <cellStyle name="_Finalupload" xfId="357" xr:uid="{A37DE979-20CF-4401-9C7E-E0F0F5B5FA14}"/>
    <cellStyle name="_Finalupload_~9750087" xfId="358" xr:uid="{8FBF8F72-569C-4402-8529-AB17C9BFAC20}"/>
    <cellStyle name="_Finalupload_Balance Sheet March 2009 25.09.09" xfId="359" xr:uid="{3CB643FD-74E4-4B45-B02E-09B8099CFC15}"/>
    <cellStyle name="_Finalupload_tax computation dec 2009" xfId="360" xr:uid="{9181BB19-5C01-42B8-A09F-EECB0645DC06}"/>
    <cellStyle name="_Financials" xfId="361" xr:uid="{E267FBC0-26EF-44AD-B30A-4A0B1B2EC92A}"/>
    <cellStyle name="_FINANCIALS- Mar 31'07 -NARODA" xfId="362" xr:uid="{26935E2F-0B4A-44DE-A06F-22D59DA3734A}"/>
    <cellStyle name="_FINANCIALS- Mar 31'07 -NARODA_FA REgister-format" xfId="363" xr:uid="{CA97E7BB-8392-44AD-A539-F39B3B2042AB}"/>
    <cellStyle name="_Financials_Abstract" xfId="364" xr:uid="{61623956-0C42-4339-9F93-27D4D474043C}"/>
    <cellStyle name="_Financials_Balance Sheet-2" xfId="365" xr:uid="{8E2E61FE-2632-4201-ACF1-5249B40B2FE1}"/>
    <cellStyle name="_Financials_revised consumption" xfId="366" xr:uid="{589F5650-9543-4EBA-B8F5-7F6DFF305723}"/>
    <cellStyle name="_Fixed assets - Bangalore (2)" xfId="367" xr:uid="{2947850F-C6DE-473D-B49C-0CAEC33CE92C}"/>
    <cellStyle name="_Fixed assets - Noida3" xfId="368" xr:uid="{AAFED6B8-F19C-4237-A648-2E8D968DA3F3}"/>
    <cellStyle name="_Fixed assets 2005-2006 " xfId="369" xr:uid="{C39E2C14-F4DB-4115-9D1D-CF8B8B279868}"/>
    <cellStyle name="_Fixed Assets-3CD-2008" xfId="370" xr:uid="{85B88AAA-B999-4086-9480-EC2944DCD3C8}"/>
    <cellStyle name="_Fixed Assets-3CD-2008_Enclosures-Sanyo" xfId="371" xr:uid="{BAC79417-71C9-4CB0-8E75-9C5F934168E0}"/>
    <cellStyle name="_Fixed Assets-3CD-2008_FA REgister-format" xfId="372" xr:uid="{2D209D88-F948-4C2A-9752-6D16BA2A8223}"/>
    <cellStyle name="_Fixed Assets-3CD-2008_Format" xfId="373" xr:uid="{5FB63050-EA25-4085-ACCC-78871EDCCC7A}"/>
    <cellStyle name="_Fixed AssetSch-March'06_updated" xfId="374" xr:uid="{C3A5A465-5C35-4EAE-AFBF-A3E53D1198B5}"/>
    <cellStyle name="_Fixed AssetSch-March'06_updated_BS-SunGumberg-31-03-09(1)" xfId="375" xr:uid="{0FCDF358-4409-40C0-89B1-5DB39E7ABF5E}"/>
    <cellStyle name="_FOBO AGEING DEL MAR-06" xfId="376" xr:uid="{F3873F86-D12D-459F-AC37-96CA2197B497}"/>
    <cellStyle name="_FOBO AGEING DEL MAR-06_Enclosures-Sanyo" xfId="377" xr:uid="{1B7471A4-947E-4189-8A71-C77173CF6093}"/>
    <cellStyle name="_FOBO AGEING DEL MAR-06_FA REgister-format" xfId="378" xr:uid="{BE550DF3-B9C7-4631-A973-7F613124CFF6}"/>
    <cellStyle name="_FOBO AGEING DEL MAR-06_Format" xfId="379" xr:uid="{F481D402-5E49-45F2-AF59-A6939DEE361E}"/>
    <cellStyle name="_for ankit - schedules" xfId="380" xr:uid="{E6DAA16F-8F90-4902-AC0B-75C4DD885DE8}"/>
    <cellStyle name="_For Terry-Prepaid Revenue File for Meeting-013007" xfId="381" xr:uid="{1C73B3EF-F8F8-4C4C-93C1-7CD11E491B72}"/>
    <cellStyle name="_FORECAST" xfId="382" xr:uid="{031803DD-6AB8-49A6-BB7F-6DEB62C2DCD5}"/>
    <cellStyle name="_FORECAST-FBT" xfId="383" xr:uid="{1FD64BD2-6E88-4B7F-9EE7-AF23D864F5F5}"/>
    <cellStyle name="_Forex Gain &amp; Loss _Reinstatement UPW_Final_v4" xfId="384" xr:uid="{9C30E1F0-8ECD-41C7-84BB-93B34D72AA65}"/>
    <cellStyle name="_Forex Gain &amp; Loss _Reinstatement UPW_May'05.01" xfId="385" xr:uid="{5D2FC173-CB00-4DE8-93CC-E85F5D71421C}"/>
    <cellStyle name="_Forex Gain &amp; Loss _Reinstatement UPW_May'05.VER.02" xfId="386" xr:uid="{BC86DD6D-A98C-4AB4-BEFD-4CF17B9934E9}"/>
    <cellStyle name="_Forex Revln-Mar10" xfId="387" xr:uid="{ED8D4DA7-EEA9-4643-B48D-B9686B7D3A64}"/>
    <cellStyle name="_Forex Workings PS-last year" xfId="388" xr:uid="{F1E7A242-7791-4F50-8858-5F6796F796E7}"/>
    <cellStyle name="_Form 3CD Workpapers" xfId="389" xr:uid="{CA0616EE-624A-44EE-832E-64A5207C488A}"/>
    <cellStyle name="_Form 3CD_schedule_March 06" xfId="390" xr:uid="{30BD4273-A21C-4367-88C2-48C0F592D1D2}"/>
    <cellStyle name="_Form3cd fin yr200809" xfId="391" xr:uid="{F32FBEBB-0E19-48E8-A7D2-75986AAC15F3}"/>
    <cellStyle name="_Form3CD GDOPL as on 26.9.08 AY 08-09 final" xfId="392" xr:uid="{47E2498F-24CD-407F-ABC9-75D0C0BB946F}"/>
    <cellStyle name="_Form3CD GDOPL AY 07-08 23(1).10.2007" xfId="393" xr:uid="{1BC83E01-C133-4EDE-91B9-BF3FF60E14BF}"/>
    <cellStyle name="_Format" xfId="394" xr:uid="{FD2AA76F-8100-43C6-AA9D-F07518E4D04D}"/>
    <cellStyle name="_Format - Top15 Products" xfId="395" xr:uid="{82BE45B1-0DB4-4C31-A61C-8BD59B4FF248}"/>
    <cellStyle name="_G&amp;A WORKING PIH 03-04" xfId="396" xr:uid="{07F32269-C733-49A2-962C-20A3670ACB5B}"/>
    <cellStyle name="_G&amp;A WORKING PIH 03-04_FA REgister-format" xfId="397" xr:uid="{EBAB4C6E-A9A2-42A4-B4EC-0D33BF540197}"/>
    <cellStyle name="_G_Cash Bank" xfId="398" xr:uid="{99FFE63B-ABEC-4947-8C8F-F34DC27527E1}"/>
    <cellStyle name="_G_CSF schedule_Sept'08" xfId="399" xr:uid="{BB345A95-D02D-49EF-B101-B9403502DAB2}"/>
    <cellStyle name="_G_CSF schedule_Sept'08_RLL_SEBI_One pager_Mar 2010" xfId="400" xr:uid="{33AF48C9-0F4F-4612-B17C-B13A018D24B8}"/>
    <cellStyle name="_G_CSF schedule_Sept'08_RLL_SEBI_One pager_Mar 2010_RLL Standalone results 10 August 2010 - Final" xfId="401" xr:uid="{341559A7-2974-482F-9F3A-50B0DC05D671}"/>
    <cellStyle name="_G_CSF schedule_Sept'08_SEBI_Standalone_Sep 30 2009 (4)" xfId="402" xr:uid="{4CDB996C-56B8-43F6-9DB4-F4262EFAFAEF}"/>
    <cellStyle name="_G_CSF schedule_Sept'08_SEBI_Standalone_Sep 30 2009 (4)_RLL Standalone results 10 August 2010 - Final" xfId="403" xr:uid="{88419C07-CE85-4307-9834-F9702AA7EB83}"/>
    <cellStyle name="_GDOPL TAX COMPUTATION AY 09-10(prov)" xfId="404" xr:uid="{AE95A2FC-4E70-4A86-A7C2-AF5F4DD1ED33}"/>
    <cellStyle name="_GDOPL TDS Details AY 08-09" xfId="405" xr:uid="{C4AC87EA-B10C-49CE-8B78-964C94539E53}"/>
    <cellStyle name="_GECW FBT Annexure" xfId="406" xr:uid="{E834FA64-1151-4677-B159-A61EF853C06B}"/>
    <cellStyle name="_GECW FBT Annexure_BS-SunGumberg-31-03-09(1)" xfId="407" xr:uid="{F5E89D1A-3E9B-48CD-B88D-46DCB6961322}"/>
    <cellStyle name="_GIT-Affilates sep.05" xfId="4611" xr:uid="{3A5CAE43-D6B8-41A3-96E2-D205E8D0C266}"/>
    <cellStyle name="_Gratuity Provision as on 31st March 2007 111" xfId="408" xr:uid="{AB2692BC-55B6-40C2-9683-2A2AAF6250F6}"/>
    <cellStyle name="_Gross Block_HCIL_Feb'09" xfId="409" xr:uid="{496D5A41-746D-408A-A143-FD6D56E453A9}"/>
    <cellStyle name="_Gross Block_HCIL_Feb'09_FA SCH 2009" xfId="410" xr:uid="{34CA54E9-71CD-473D-A321-F8CE63CCB77C}"/>
    <cellStyle name="_Gross Block_HCIL_Mar'08_Final" xfId="411" xr:uid="{87633E6B-3197-4B61-8398-D20468445AA3}"/>
    <cellStyle name="_GUJARAT UNIT 3CD annexures - March'2007" xfId="412" xr:uid="{EDA29F3E-A86F-4659-9AFF-82F1B191E69E}"/>
    <cellStyle name="_GUJARAT UNIT 3CD annexures - March'2007_FA REgister-format" xfId="413" xr:uid="{266315D6-D387-4344-A44A-9048F47DEFB5}"/>
    <cellStyle name="_HC AOP 2007- Tech Pass 3 Nov 1 2007" xfId="414" xr:uid="{07D2CAE4-DE32-4C04-A56E-A32211667FD2}"/>
    <cellStyle name="_HCIL_SCRAP 07-08" xfId="415" xr:uid="{1C276656-B458-4A4C-89A5-6D5E19018D72}"/>
    <cellStyle name="_Header" xfId="416" xr:uid="{5AB18B40-4C0A-4B86-BF3A-64FB1BE2D1CC}"/>
    <cellStyle name="_Header_Sweden LC" xfId="417" xr:uid="{A6F9036E-E1F1-41FD-BE22-2D439B7D1ABD}"/>
    <cellStyle name="_Header_Sweden LC 2" xfId="418" xr:uid="{552B4C45-5EA4-4BAE-BA85-7A28E2A2D561}"/>
    <cellStyle name="_Inder Spares deletion sheet 2 rekha3" xfId="419" xr:uid="{35B72B40-E8F6-4BA8-B704-12161D8E4112}"/>
    <cellStyle name="_Inder Spares deletion sheet 2 rekha3_FA SCH 2009" xfId="420" xr:uid="{93498ECE-F00F-4183-8ED8-4B5F43678AA9}"/>
    <cellStyle name="_Inder Spares deletion sheet 2 rekha3_FA Schedule 310308_Final" xfId="421" xr:uid="{4E05DB9A-9B66-4DC1-90A1-F4EC6FE881BF}"/>
    <cellStyle name="_India OCT 2006" xfId="422" xr:uid="{DE784869-719E-4AF0-9ADC-B4E842722D6E}"/>
    <cellStyle name="_INL Ver 1 on 210906" xfId="423" xr:uid="{17B2B470-8885-416C-B5FE-E1207B9B7EDE}"/>
    <cellStyle name="_Input Sheet" xfId="424" xr:uid="{2210F4CF-6119-444D-81D8-30A373607D76}"/>
    <cellStyle name="_Integral Financials  March 2008-Final" xfId="4612" xr:uid="{54EA6FF3-874D-4553-9517-3008659023CB}"/>
    <cellStyle name="_Interface" xfId="425" xr:uid="{0911A1C7-BF6B-464E-80DB-17E39755D197}"/>
    <cellStyle name="_Interface_~9750087" xfId="426" xr:uid="{97F0A5EC-57AF-48EE-8626-807748756A42}"/>
    <cellStyle name="_Interface_Balance Sheet March 2009 25.09.09" xfId="427" xr:uid="{A5294ADA-FFEF-4D2A-AAD3-F49AFAFF3050}"/>
    <cellStyle name="_Interface_tax computation dec 2009" xfId="428" xr:uid="{B2593F1E-69B2-48CB-9D96-88FC281A95B3}"/>
    <cellStyle name="_International" xfId="429" xr:uid="{E5E48F71-E7EF-4209-AEC6-D06CFFDB8C61}"/>
    <cellStyle name="_Intl ATM Revenue by month" xfId="430" xr:uid="{3D75608C-2886-4554-8245-36C4404352AF}"/>
    <cellStyle name="_IT FA &amp; Deprn 05-06" xfId="4613" xr:uid="{89DFF267-EDB3-41BD-90B7-420FEA1305C4}"/>
    <cellStyle name="_K_Share Capital" xfId="431" xr:uid="{BF62004F-3F65-4DFE-A4CC-A0B6C8D52ACD}"/>
    <cellStyle name="_Leave Balance as on 31 09 06" xfId="432" xr:uid="{0A4014A4-8F3D-4571-94EA-A298BE11A4B9}"/>
    <cellStyle name="_Leave Balance as on 31 09 06_~9750087" xfId="433" xr:uid="{3C481665-C9DC-4583-BD46-E0413F7B2881}"/>
    <cellStyle name="_Leave Balance as on 31 09 06_Balance Sheet March 2009 25.09.09" xfId="434" xr:uid="{C614C427-01BF-4930-8409-3D8075D67824}"/>
    <cellStyle name="_Leave Balance as on 31 09 06_tax computation dec 2009" xfId="435" xr:uid="{0EFF4534-9070-44C7-A226-BC2B4D4D6DC4}"/>
    <cellStyle name="_Leave Encashment Provision as on 31st March 2007 111" xfId="436" xr:uid="{752347C0-89A6-41B0-B7FF-6014DBC0A687}"/>
    <cellStyle name="_Leave Encashment sheet" xfId="437" xr:uid="{88C397A6-D0CB-4DD5-A8E0-A43A0ACDC0C8}"/>
    <cellStyle name="_LENOVO TRUE UP ASSET LISTING - 06" xfId="4614" xr:uid="{161D7024-9F49-4DA1-9962-7B84841CD2CF}"/>
    <cellStyle name="_LENOVO TRUE UP ASSET LISTING - 06_LIPL - Accounts Mar.2006 (05.09.06)_V2" xfId="4615" xr:uid="{F2C7F823-206E-4177-AE58-1B00CAF9BEEA}"/>
    <cellStyle name="_LENOVO TRUE UP ASSET LISTING - 06_LIPL - Accounts Mar.2006 (05.09.06)_V2_LIPL Financials Mar 10 Version 3" xfId="4616" xr:uid="{43AC8206-11F1-425B-AA47-CD10EDF3659E}"/>
    <cellStyle name="_liability no longer required" xfId="438" xr:uid="{B86FA5E2-A869-42EB-9B08-31B829A760CC}"/>
    <cellStyle name="_Loan- subsidiaries" xfId="439" xr:uid="{71500315-ED90-4A22-A551-5B391C51040C}"/>
    <cellStyle name="_Loan- subsidiaries_3CD_Enclosures_Format" xfId="440" xr:uid="{9FA824B4-257C-4C2A-9891-0E56FEFF16CE}"/>
    <cellStyle name="_Loan- subsidiaries_Dep-IT Act" xfId="441" xr:uid="{3BA3F212-9176-4E53-867B-09DB2586AE2A}"/>
    <cellStyle name="_Loan- subsidiaries_Depreciation as per IT Act" xfId="442" xr:uid="{F4D6979B-1F06-4646-B7F7-C5B381721A8E}"/>
    <cellStyle name="_Loan- subsidiaries_Enclosures" xfId="443" xr:uid="{9B0F94B5-B70F-4FE4-B876-99B239B852E1}"/>
    <cellStyle name="_Loan- subsidiaries_FA REgister-format" xfId="444" xr:uid="{A1CF1778-BF04-4617-BC20-E80068D4FF10}"/>
    <cellStyle name="_Loan- subsidiaries_Format" xfId="445" xr:uid="{2959F3EC-EA5D-400A-8C58-50DCBB62C34B}"/>
    <cellStyle name="_Loans &amp; Advances_MFE" xfId="446" xr:uid="{FF06169C-DDA8-4F5E-98A8-0E9CEB532DA3}"/>
    <cellStyle name="_Malaysia - Top Products WC - QIII QIV'07" xfId="447" xr:uid="{6EE5AF8E-F33E-4BB6-B533-7B5B97CACE2D}"/>
    <cellStyle name="_Malaysia - Top Products WC - QIII QIV'07_RLL Standalone results 10 August 2010 - Final" xfId="448" xr:uid="{9F7F0BF7-2A91-4847-8EA3-CB28897F487A}"/>
    <cellStyle name="_MAR`05" xfId="449" xr:uid="{19DF2E3F-2A5A-4696-89AF-83881C2ED42D}"/>
    <cellStyle name="_MAR`05_Enclosures-Sanyo" xfId="450" xr:uid="{581534D1-31AA-4B8F-BE95-67BF16E89111}"/>
    <cellStyle name="_MAR`05_FA REgister-format" xfId="451" xr:uid="{9B9DD0D9-14AB-47D8-94F6-CAE97D6B7977}"/>
    <cellStyle name="_MAR`05_Format" xfId="452" xr:uid="{13F03EDC-8DA7-46B7-99C4-7B4524F52B75}"/>
    <cellStyle name="_MATERIAS WORKING2007" xfId="453" xr:uid="{707912A1-81BC-4CA5-B743-32EE3A1C75E0}"/>
    <cellStyle name="_MATERIAS WORKING2007_FA REgister-format" xfId="454" xr:uid="{4612921F-CC73-476E-932E-8BD2C5A1FE2E}"/>
    <cellStyle name="_MB51_HCIL_01.04.07_31.12.08_Mar'08" xfId="455" xr:uid="{385EFE99-367B-433E-995B-8AF3C5B5BBC9}"/>
    <cellStyle name="_Memb &amp; subs clause(1)" xfId="456" xr:uid="{F67C3178-E927-426B-A0D4-7666E3A410EF}"/>
    <cellStyle name="_MINING TAX COMP" xfId="457" xr:uid="{C4C45152-5BAB-42A2-AA0A-C5EE8BA4415D}"/>
    <cellStyle name="_MIS EPSS 2007 Forecast 7+5 ver 1" xfId="458" xr:uid="{B425FD5D-F4DD-4FB9-B8FF-D4B2AF55C412}"/>
    <cellStyle name="_MM _Remunaration" xfId="459" xr:uid="{7D94703A-AFFC-45D4-9ABD-1983453AD18A}"/>
    <cellStyle name="_Movement for Provision for Bad &amp; Doubtful Debts" xfId="460" xr:uid="{D5E9D9AC-5663-4ACB-BC89-7BEA15D78112}"/>
    <cellStyle name="_Movement for Provision for Bad &amp; Doubtful Debts Sep-06 67810" xfId="461" xr:uid="{284131AE-DF10-43F2-8546-3C34D3C40AB4}"/>
    <cellStyle name="_Myanmar - Top 15 &amp; new products QIII QIV'07" xfId="462" xr:uid="{BBBBC8DB-7CE3-45A2-8351-0B15E898C9C8}"/>
    <cellStyle name="_Myanmar - Top 15 &amp; new products QIII QIV'07_RLL Standalone results 10 August 2010 - Final" xfId="463" xr:uid="{D97572CE-81EE-4882-AA8D-811F16E1BFD3}"/>
    <cellStyle name="_NCLL - CIN D&amp;D utilisation up to 311006" xfId="464" xr:uid="{B889BC6F-1A06-4574-B535-B460082C8334}"/>
    <cellStyle name="_PBC" xfId="465" xr:uid="{12343C89-B166-4289-B051-B9F60655E99D}"/>
    <cellStyle name="_PBC Profit and loss variance" xfId="466" xr:uid="{FEB835E8-44F2-458E-932F-6C07827DE478}"/>
    <cellStyle name="_PBC Profit and loss variance_FA REgister-format" xfId="467" xr:uid="{1CEA4748-5D48-41E2-8D1A-A891F560EFC4}"/>
    <cellStyle name="_Performance Bonus for theperiod ending 31Dec05" xfId="468" xr:uid="{0DCE2734-8A74-4C3B-9D96-6706022E0628}"/>
    <cellStyle name="_PIH 3CD - Bharuch Mar'06" xfId="469" xr:uid="{F0C51623-93C5-48F5-869F-2C8E87838D28}"/>
    <cellStyle name="_PIH 3CD - Bharuch Mar'06_Enclosures-Sanyo" xfId="470" xr:uid="{23C598B7-0A50-4FC0-9A91-30AFB9E89024}"/>
    <cellStyle name="_PIH 3CD - Bharuch Mar'06_FA REgister-format" xfId="471" xr:uid="{D9F22082-8FC9-4022-A69F-37BDD2CE571B}"/>
    <cellStyle name="_PIH 3CD - Bharuch Mar'06_Format" xfId="472" xr:uid="{B0DF8EE4-53F7-4F79-8321-CB6FE96407C2}"/>
    <cellStyle name="_PIH 3CD - Madurai(SAMA) Mar'06" xfId="473" xr:uid="{EDD0F115-89D5-4038-ADEA-9EF72E58DF98}"/>
    <cellStyle name="_PIH 3CD - Madurai(SAMA) Mar'06_Enclosures-Sanyo" xfId="474" xr:uid="{51852B53-6754-4454-BB86-9F80F20FA31A}"/>
    <cellStyle name="_PIH 3CD - Madurai(SAMA) Mar'06_FA REgister-format" xfId="475" xr:uid="{9DEC6860-B7DF-4387-A16C-B1AEC40A10F1}"/>
    <cellStyle name="_PIH 3CD - Madurai(SAMA) Mar'06_Format" xfId="476" xr:uid="{2F81D7C2-8CB4-489C-841A-C78229EBB01E}"/>
    <cellStyle name="_PIH 3CD - Palakkad Mar06" xfId="477" xr:uid="{05689647-28B5-48D1-8443-E834585C77D0}"/>
    <cellStyle name="_PIH 3CD - Palakkad Mar06_Enclosures-Sanyo" xfId="478" xr:uid="{F3585299-BF00-4310-8C47-66CAADA80680}"/>
    <cellStyle name="_PIH 3CD - Palakkad Mar06_FA REgister-format" xfId="479" xr:uid="{17BD2371-41D5-4D9A-B342-02BA3343E6CA}"/>
    <cellStyle name="_PIH 3CD - Palakkad Mar06_Format" xfId="480" xr:uid="{B6DF2D48-F955-4504-9020-A5AD91417BEC}"/>
    <cellStyle name="_PIH 3CD -Format-March'07 NCS" xfId="481" xr:uid="{4D3CD4EF-E88B-40DA-8EED-57C7D2FDC275}"/>
    <cellStyle name="_PIH 3CD -Format-March'07 NCS_Enclosures-Sanyo" xfId="482" xr:uid="{F99A0126-DC79-4BE4-82DA-391270FB5D59}"/>
    <cellStyle name="_PIH 3CD -Format-March'07 NCS_FA REgister-format" xfId="483" xr:uid="{C9E2EE12-F4AC-47F4-9D49-4A51EB2FAB86}"/>
    <cellStyle name="_PIH 3CD -Format-March'07 NCS_Format" xfId="484" xr:uid="{114FD534-550F-45F4-9E8B-8B71FC5DAB44}"/>
    <cellStyle name="_PIH BBY" xfId="485" xr:uid="{7CA8B90C-F8B9-4CFD-9970-E7C4035B45E9}"/>
    <cellStyle name="_PIH BBY_FA REgister-format" xfId="486" xr:uid="{7BA885F4-58F4-42AB-8683-6449464134BE}"/>
    <cellStyle name="_pih ddbu" xfId="487" xr:uid="{7EB19A9B-B1FA-4579-884E-B8F99C910EDD}"/>
    <cellStyle name="_pih ddbu_FA REgister-format" xfId="488" xr:uid="{ABA48B97-1F70-4898-ACDA-20D967320EA1}"/>
    <cellStyle name="_PIH -exports Fin 2005-06" xfId="489" xr:uid="{17A63988-6A89-47BE-A9F4-EE4CDAFF6F8A}"/>
    <cellStyle name="_PIH -exports Fin 2005-06_Enclosures-Sanyo" xfId="490" xr:uid="{1350A9A2-1D69-4E72-A629-8EA6B3B1A9B0}"/>
    <cellStyle name="_PIH -exports Fin 2005-06_FA REgister-format" xfId="491" xr:uid="{66DEFF73-2975-487A-90A3-FB4B3ECFD052}"/>
    <cellStyle name="_PIH -exports Fin 2005-06_Format" xfId="492" xr:uid="{0F6A03C8-9E12-41E0-82EE-8236A057FB28}"/>
    <cellStyle name="_PIH FBT Calculation0307_NCPA" xfId="493" xr:uid="{17D99D26-58B8-49D9-8990-AC4E84B392F0}"/>
    <cellStyle name="_PIH FBT Calculation0307_NCPA_Enclosures-Sanyo" xfId="494" xr:uid="{9D2C7BB0-A0A9-4377-8291-194C7A7E108B}"/>
    <cellStyle name="_PIH FBT Calculation0307_NCPA_FA REgister-format" xfId="495" xr:uid="{A9A81F2B-72CC-43BC-A03D-8CA772CAB5C6}"/>
    <cellStyle name="_PIH FBT Calculation0307_NCPA_Format" xfId="496" xr:uid="{B2F207AA-5C14-49CC-AD4D-D30969776D28}"/>
    <cellStyle name="_PIH FBT Calculation0307_NCSO" xfId="497" xr:uid="{9FB34A69-BA1E-477D-AD53-9B3C8B7B74DD}"/>
    <cellStyle name="_PIH FBT Calculation0307_NCSO_Enclosures-Sanyo" xfId="498" xr:uid="{69C3C311-0BB9-4968-AE3B-6D3FBCC29B10}"/>
    <cellStyle name="_PIH FBT Calculation0307_NCSO_FA REgister-format" xfId="499" xr:uid="{31F77ACD-1416-4F7F-AF72-F6F227A29470}"/>
    <cellStyle name="_PIH FBT Calculation0307_NCSO_Format" xfId="500" xr:uid="{4C8D9842-FB80-407B-92CE-4A4F8155BCBB}"/>
    <cellStyle name="_PIH FBT Calculation0307-MU-NCUN &amp; NCWH" xfId="501" xr:uid="{A1E7A808-A02A-4434-AC0B-908DD420BA84}"/>
    <cellStyle name="_PIH FBT Calculation0307-MU-NCUN &amp; NCWH_Enclosures-Sanyo" xfId="502" xr:uid="{56C07823-3FF1-4C13-AA15-B8947054AA2B}"/>
    <cellStyle name="_PIH FBT Calculation0307-MU-NCUN &amp; NCWH_FA REgister-format" xfId="503" xr:uid="{3ECABF84-F64E-48DE-AA73-570B04C83FA4}"/>
    <cellStyle name="_PIH FBT Calculation0307-MU-NCUN &amp; NCWH_Format" xfId="504" xr:uid="{09C71200-94BB-4414-8BEE-5D76A3791A92}"/>
    <cellStyle name="_PIH FBT Calculation0606" xfId="505" xr:uid="{6BF1BCA2-0311-4CEB-A18D-E479FB044C5D}"/>
    <cellStyle name="_PIH FBT Calculation0606_Enclosures-Sanyo" xfId="506" xr:uid="{36FBBDC4-A935-4D86-A3C9-79DEF442761B}"/>
    <cellStyle name="_PIH FBT Calculation0606_FA REgister-format" xfId="507" xr:uid="{B63E4EAA-D243-414A-8F85-4F74BBB7DAAF}"/>
    <cellStyle name="_PIH FBT Calculation0606_Format" xfId="508" xr:uid="{C9BFE672-AE82-4D94-B7BF-AF9E28E1284E}"/>
    <cellStyle name="_PIH FBT Calculation0606_PLANT-Revised" xfId="509" xr:uid="{56CE24D7-D213-4A6A-B6B7-ECE941365CB4}"/>
    <cellStyle name="_PIH FBT Calculation0606_PLANT-Revised_Enclosures-Sanyo" xfId="510" xr:uid="{DE463067-1DDD-4C3A-932D-F5127B04E252}"/>
    <cellStyle name="_PIH FBT Calculation0606_PLANT-Revised_FA REgister-format" xfId="511" xr:uid="{3719EAEB-7389-4195-B016-7F6A5453C3E1}"/>
    <cellStyle name="_PIH FBT Calculation0606_PLANT-Revised_Format" xfId="512" xr:uid="{C7BDA0ED-0253-4FD7-8557-D44005FEE6B0}"/>
    <cellStyle name="_PIH FBT Calculation0906-MU" xfId="513" xr:uid="{45BFB7E1-63FC-4698-82BA-AD1D5449875C}"/>
    <cellStyle name="_PIH FBT Calculation0906-MU_Enclosures-Sanyo" xfId="514" xr:uid="{1DE2AD16-6031-4F2E-8F96-36531681504C}"/>
    <cellStyle name="_PIH FBT Calculation0906-MU_FA REgister-format" xfId="515" xr:uid="{02535918-B687-46DC-AA83-D0C06960DD13}"/>
    <cellStyle name="_PIH FBT Calculation0906-MU_Format" xfId="516" xr:uid="{F23E6789-2111-40F9-915C-42DDC37AB429}"/>
    <cellStyle name="_PIH FBT Calculation0906-NCPA" xfId="517" xr:uid="{E43707FD-2426-4777-BDAC-E272651A1159}"/>
    <cellStyle name="_PIH FBT Calculation0906-NCPA_Enclosures-Sanyo" xfId="518" xr:uid="{D481686E-4C36-414A-817B-7B7A907B733F}"/>
    <cellStyle name="_PIH FBT Calculation0906-NCPA_FA REgister-format" xfId="519" xr:uid="{535C2D97-C285-41F2-BD27-11354A2A3E21}"/>
    <cellStyle name="_PIH FBT Calculation0906-NCPA_Format" xfId="520" xr:uid="{61719591-A688-4F9E-9609-D6E8D5C77E5D}"/>
    <cellStyle name="_PIH FBT Calculation0906-NCSO" xfId="521" xr:uid="{7C103264-D446-4B6E-A25B-2A7B1D06AA28}"/>
    <cellStyle name="_PIH FBT Calculation0906-NCSO_Enclosures-Sanyo" xfId="522" xr:uid="{7F25E59C-5E50-4E4A-914B-DA8EC7E4D37F}"/>
    <cellStyle name="_PIH FBT Calculation0906-NCSO_FA REgister-format" xfId="523" xr:uid="{E7A4F754-186E-4665-9AD9-7A105777B18B}"/>
    <cellStyle name="_PIH FBT Calculation0906-NCSO_Format" xfId="524" xr:uid="{27FC964E-DE98-4F74-899E-F1AD2E630927}"/>
    <cellStyle name="_PIH FBT Calculation1206-MU" xfId="525" xr:uid="{B8FA8C16-4BC8-435A-8E41-B7E96D1A7EFE}"/>
    <cellStyle name="_PIH FBT Calculation1206-MU_Enclosures-Sanyo" xfId="526" xr:uid="{4084705E-3CFE-4365-9E1C-2F91D2D3907B}"/>
    <cellStyle name="_PIH FBT Calculation1206-MU_FA REgister-format" xfId="527" xr:uid="{C6A69D12-61C5-4A03-957C-BFDDF99075D2}"/>
    <cellStyle name="_PIH FBT Calculation1206-MU_Format" xfId="528" xr:uid="{7A021B8E-8218-4797-A6D9-EB36F06BD07D}"/>
    <cellStyle name="_PIH FBT Calculation1206-NCPA" xfId="529" xr:uid="{C46320EC-07D3-4137-8F9D-74FAB6CB3A5C}"/>
    <cellStyle name="_PIH FBT Calculation1206-NCPA_Enclosures-Sanyo" xfId="530" xr:uid="{3B83024B-3E1F-4E5C-924E-E1F92E8165B3}"/>
    <cellStyle name="_PIH FBT Calculation1206-NCPA_FA REgister-format" xfId="531" xr:uid="{4F110A1C-7FDA-435A-87DC-F6D725905268}"/>
    <cellStyle name="_PIH FBT Calculation1206-NCPA_Format" xfId="532" xr:uid="{E9847337-A943-47EF-A224-9080B11B0C64}"/>
    <cellStyle name="_PIH FBT Calculation1206-NCSO" xfId="533" xr:uid="{485583C0-506D-4685-8FC2-3B7B9D235111}"/>
    <cellStyle name="_PIH FBT Calculation1206-NCSO_Enclosures-Sanyo" xfId="534" xr:uid="{A7624DF8-314B-4864-A0F3-A358D3D58188}"/>
    <cellStyle name="_PIH FBT Calculation1206-NCSO_FA REgister-format" xfId="535" xr:uid="{D3427C10-1BF5-47B2-BBE4-25D5D9594614}"/>
    <cellStyle name="_PIH FBT Calculation1206-NCSO_Format" xfId="536" xr:uid="{2272B0A5-627E-46D3-844B-D5181D574785}"/>
    <cellStyle name="_PIH Guj-12 Months-2006" xfId="537" xr:uid="{5E356879-40A0-42BE-A46F-5D6D196F9FDD}"/>
    <cellStyle name="_PIH Guj-12 Months-2006_FA REgister-format" xfId="538" xr:uid="{39A61BB0-2039-4DB1-8BEA-749087081A03}"/>
    <cellStyle name="_PIH March 2003_15months" xfId="539" xr:uid="{C66818F2-CED7-4642-BFE5-954EA1CBA16C}"/>
    <cellStyle name="_PIH March 2003_15months_FA REgister-format" xfId="540" xr:uid="{FA80C877-8330-4128-A8B5-8D1E48C5EC0A}"/>
    <cellStyle name="_PIH March 2005" xfId="541" xr:uid="{A9518656-8602-4556-A088-8273B1DDF9FC}"/>
    <cellStyle name="_PIH March 2005_FA REgister-format" xfId="542" xr:uid="{703251C3-35B2-4B77-8411-8C8EA22D1D38}"/>
    <cellStyle name="_PIH Nela Mar 2006-revsd" xfId="543" xr:uid="{4CCBD650-C366-433B-AC19-534127D88636}"/>
    <cellStyle name="_PIH Nela Mar 2006-revsd_Enclosures-Sanyo" xfId="544" xr:uid="{A14607EC-C350-47AB-8A7A-25FF6ACFE389}"/>
    <cellStyle name="_PIH Nela Mar 2006-revsd_FA REgister-format" xfId="545" xr:uid="{7E461A80-E6BF-416F-9F5C-AD9677EE1B66}"/>
    <cellStyle name="_PIH Nela Mar 2006-revsd_Format" xfId="546" xr:uid="{716317D1-5555-45C5-A45F-8227615D8F18}"/>
    <cellStyle name="_PIH Nela Mar 2006-revsd-mu" xfId="547" xr:uid="{61C9A852-3D46-4E5C-8DAC-DF51E60BE19D}"/>
    <cellStyle name="_PIH Nela Mar 2006-revsd-mu_Enclosures-Sanyo" xfId="548" xr:uid="{6E7FF036-6447-4FD6-BD94-E093EAFAC28D}"/>
    <cellStyle name="_PIH Nela Mar 2006-revsd-mu_FA REgister-format" xfId="549" xr:uid="{C42E84B7-9460-48AA-BEFF-17A3F65AF415}"/>
    <cellStyle name="_PIH Nela Mar 2006-revsd-mu_Format" xfId="550" xr:uid="{CC2AD5DF-B265-4942-8FDB-CDB492F651D6}"/>
    <cellStyle name="_PIH PKD (sake) Mar 2006" xfId="551" xr:uid="{9E670D42-544B-48B2-BACA-BF137BE69A71}"/>
    <cellStyle name="_PIH PKD (sake) Mar 2006_Enclosures-Sanyo" xfId="552" xr:uid="{998E6D9B-3EBC-4C4A-9366-B6EB620F2604}"/>
    <cellStyle name="_PIH PKD (sake) Mar 2006_FA REgister-format" xfId="553" xr:uid="{DAF56DFD-BF17-4E96-AC41-49616EFD3FF6}"/>
    <cellStyle name="_PIH PKD (sake) Mar 2006_Format" xfId="554" xr:uid="{7800FAA5-2098-47F2-AA09-7C97FFAE462A}"/>
    <cellStyle name="_PIH PKD (sake) Mar 2007" xfId="555" xr:uid="{98B020D3-700C-4106-86E7-5ABED306DB5E}"/>
    <cellStyle name="_PIH PKD (sake) Mar 2007_FA REgister-format" xfId="556" xr:uid="{4E1FB30F-66EF-42C0-9C85-8A69D1B12FE7}"/>
    <cellStyle name="_PIH somu_3cd_2007" xfId="557" xr:uid="{533695CF-68E8-4E23-A2F6-4890080C2F22}"/>
    <cellStyle name="_PIH somu_3cd_2007_FA REgister-format" xfId="558" xr:uid="{D9391C7C-0ABD-4D33-BCC0-AF73C0E688B1}"/>
    <cellStyle name="_PIH South" xfId="559" xr:uid="{382C07EA-8CEB-44AD-A39E-4ACB5B0E7090}"/>
    <cellStyle name="_PIH SOUTH 3CD - March 2004" xfId="560" xr:uid="{1A6E07AD-CD55-458B-936F-A2DB65B93ED9}"/>
    <cellStyle name="_PIH SOUTH 3CD - March 2004_Enclosures-Sanyo" xfId="561" xr:uid="{AEE945E1-6652-4D01-8264-085D2BC488D8}"/>
    <cellStyle name="_PIH SOUTH 3CD - March 2004_FA REgister-format" xfId="562" xr:uid="{F926DD5C-60A7-4782-885C-835A4190D98E}"/>
    <cellStyle name="_PIH SOUTH 3CD - March 2004_Format" xfId="563" xr:uid="{23029F72-B4DC-4E9D-9D49-D21F2E652EBE}"/>
    <cellStyle name="_PIH South Mar 2006" xfId="564" xr:uid="{07699E71-3F46-4FE6-B24A-F15FF6D2EEEF}"/>
    <cellStyle name="_PIH South Mar 2006_Enclosures-Sanyo" xfId="565" xr:uid="{C9E99CEF-37E3-4F3F-AC9E-E2B90A9225A3}"/>
    <cellStyle name="_PIH South Mar 2006_FA REgister-format" xfId="566" xr:uid="{CC00022B-07C6-4A58-ADDD-CEB639D0B6FA}"/>
    <cellStyle name="_PIH South Mar 2006_Format" xfId="567" xr:uid="{CFFC29C2-1B7F-4E8C-B716-150FFDC81929}"/>
    <cellStyle name="_PIH South_Enclosures-Sanyo" xfId="568" xr:uid="{572A463D-8683-4F6A-94A8-F24208A32A9F}"/>
    <cellStyle name="_PIH South_FA REgister-format" xfId="569" xr:uid="{6ECDDB90-E569-442B-B69A-8C07C205E81A}"/>
    <cellStyle name="_PIH South_Format" xfId="570" xr:uid="{E668FC00-4024-4EB8-94B0-5FA0101678B0}"/>
    <cellStyle name="_PIH-3CD-ANNEX 1-10-RECO" xfId="571" xr:uid="{F3B95ADF-DDEC-49F0-9835-4A2CF36B65AD}"/>
    <cellStyle name="_PIH-3CD-ANNEX 1-10-RECO_FA REgister-format" xfId="572" xr:uid="{6AB7D720-65C6-493D-A4AA-D177D507A06A}"/>
    <cellStyle name="_PIH-BS-April'05-Mar'06-NARODA" xfId="573" xr:uid="{67614D40-C044-4B3A-870E-80AF4BFBEAC4}"/>
    <cellStyle name="_PIH-BS-April'05-Mar'06-NARODA_Enclosures-Sanyo" xfId="574" xr:uid="{463C28B4-F4E5-404B-8A40-8B22CBC6CB26}"/>
    <cellStyle name="_PIH-BS-April'05-Mar'06-NARODA_FA REgister-format" xfId="575" xr:uid="{A4FCA506-536C-4191-ACDA-545BE4B70CFA}"/>
    <cellStyle name="_PIH-BS-April'05-Mar'06-NARODA_Format" xfId="576" xr:uid="{25A7C1D3-30C4-4CC8-868F-E7DAF14C6971}"/>
    <cellStyle name="_PIH-EXP - BS REVIEW FILE ANNEXURES" xfId="577" xr:uid="{02749BC1-74B4-4E66-969D-6AAAFAEFC3C0}"/>
    <cellStyle name="_PIH-EXP - BS REVIEW FILE ANNEXURES_Enclosures-Sanyo" xfId="578" xr:uid="{7B48901D-50F0-414E-9491-4FE790B36A89}"/>
    <cellStyle name="_PIH-EXP - BS REVIEW FILE ANNEXURES_FA REgister-format" xfId="579" xr:uid="{C3444B7A-72E9-4220-B134-D23153FA1CD4}"/>
    <cellStyle name="_PIH-EXP - BS REVIEW FILE ANNEXURES_Format" xfId="580" xr:uid="{CB422CDF-90C7-4D9C-BA8D-A0ED4B17C462}"/>
    <cellStyle name="_PIH-EXPORTS-Apr-Mar'05" xfId="581" xr:uid="{78DC2A73-565F-4841-8278-EDBD98D559E4}"/>
    <cellStyle name="_PIH-EXPORTS-Apr-Mar'05_FA REgister-format" xfId="582" xr:uid="{37F62192-E810-43A6-BD3B-16B51C586805}"/>
    <cellStyle name="_PIH-Exports-Mar-04" xfId="583" xr:uid="{4B22BBA0-2811-468E-A0AF-3A6465FC83B7}"/>
    <cellStyle name="_PIH-Exports-Mar-04_FA REgister-format" xfId="584" xr:uid="{FFDF563B-968C-407A-A2B6-6208C1B1457B}"/>
    <cellStyle name="_PIU &amp; Stabilizer working" xfId="585" xr:uid="{9F9CBFA2-6DB5-4A4C-9378-76107ECAE053}"/>
    <cellStyle name="_PL MAY '06-Final" xfId="586" xr:uid="{9027A96F-4BC7-4EE4-B07F-EC77A4850E99}"/>
    <cellStyle name="_PL MAY '06-Final_~9750087" xfId="587" xr:uid="{2C2767B2-2F9F-4844-9B74-4CA86E541F76}"/>
    <cellStyle name="_PL MAY '06-Final_Balance Sheet March 2009 25.09.09" xfId="588" xr:uid="{10811D57-BFB9-454B-8410-A7F3FC0034E2}"/>
    <cellStyle name="_PL MAY '06-Final_tax computation dec 2009" xfId="589" xr:uid="{C551049A-3F9D-4AFF-B847-AF610FFE64C3}"/>
    <cellStyle name="_PL-May'06" xfId="590" xr:uid="{7C8C581E-8FE0-4D2A-AB05-F53B03ACF738}"/>
    <cellStyle name="_PL-May'06_~9750087" xfId="591" xr:uid="{3988FD96-B5E9-4BE1-A53E-8579806C1CBD}"/>
    <cellStyle name="_PL-May'06_Balance Sheet March 2009 25.09.09" xfId="592" xr:uid="{6BF5D01B-409B-405A-B89C-36452C3054EF}"/>
    <cellStyle name="_PL-May'06_tax computation dec 2009" xfId="593" xr:uid="{A60ABA18-C7A6-4E39-BD08-A9580B3E2731}"/>
    <cellStyle name="_PPD Intern. 1+11 Fcst." xfId="594" xr:uid="{66FA5540-0632-4D17-A9DB-8FF8134E1E6B}"/>
    <cellStyle name="_Prepaid Expenses" xfId="595" xr:uid="{66DCFC41-3318-4475-B973-C7142DE03995}"/>
    <cellStyle name="_principal recovery of assets taken on lease mar 06" xfId="596" xr:uid="{9AA901D4-CE66-43E9-A03D-3224A9CEC135}"/>
    <cellStyle name="_principal recovery of assets taken on lease mar 06_BS-SunGumberg-31-03-09(1)" xfId="597" xr:uid="{B0E1B452-3A1E-4AB5-8508-0A2424433ED2}"/>
    <cellStyle name="_Product Wise Break Up of NEA" xfId="598" xr:uid="{9A0B475F-70E1-4119-BFD8-2A21A5443CC5}"/>
    <cellStyle name="_Product Wise Break Up of NEA_BS-SunGumberg-31-03-09(1)" xfId="599" xr:uid="{CE8B5B23-A319-4EBE-89AC-ACF208E6B90C}"/>
    <cellStyle name="_Provisions + TDS" xfId="600" xr:uid="{516F69CF-287D-443C-AECE-612460192024}"/>
    <cellStyle name="_Provisions + TDS_FA REgister-format" xfId="601" xr:uid="{1B231174-95B4-46E4-8CB0-4720331FB4AF}"/>
    <cellStyle name="_Pune Details" xfId="4617" xr:uid="{41A21283-E777-4273-9B84-9FE0798D6216}"/>
    <cellStyle name="_Q_FBT" xfId="602" xr:uid="{8B7E1A18-D471-4D09-AA23-53EBCC860E02}"/>
    <cellStyle name="_Q_Provision" xfId="603" xr:uid="{1520EC80-B446-496D-941C-1DC2588EFE2F}"/>
    <cellStyle name="_QII Formats_07" xfId="604" xr:uid="{D17EF1D8-EA96-4206-B589-C48C676CA4E9}"/>
    <cellStyle name="_QII Formats_07_RLL Standalone results 10 August 2010 - Final" xfId="605" xr:uid="{1DAA32D8-1EA3-4EC0-AA24-43FEA1096822}"/>
    <cellStyle name="_Ratio Final" xfId="606" xr:uid="{DE359875-DD71-40E3-98A1-4AC687FB7110}"/>
    <cellStyle name="_Ratio Final_FA REgister-format" xfId="607" xr:uid="{566CCF6D-2C00-4740-B8D9-A98B9C0C8CA4}"/>
    <cellStyle name="_Reinstatement Of Unhedged Fx Creditors Mobility UPW for me" xfId="608" xr:uid="{E8A3842E-E3A4-4C99-A25A-999AA6ABB9D8}"/>
    <cellStyle name="_Reinstatement_UPW_March'05" xfId="609" xr:uid="{463A6148-53F7-4D02-BC8A-610F811E2038}"/>
    <cellStyle name="_Related Party Console Ktk" xfId="610" xr:uid="{E3E6F21E-FAC1-4E33-BDBA-9C051656A815}"/>
    <cellStyle name="_Related Party- corp" xfId="611" xr:uid="{846E3E8B-E13C-4F81-966C-88FC12B4BD44}"/>
    <cellStyle name="_Related Party Workpaper" xfId="612" xr:uid="{01A0A5CD-B80C-4691-92DE-3D3BF5884F00}"/>
    <cellStyle name="_Related-Party Tran-12months" xfId="613" xr:uid="{F0F8A650-9D63-4CCB-B38B-48F3DE10B340}"/>
    <cellStyle name="_Related-Party Tran-12months_3CD_Enclosures_Format" xfId="614" xr:uid="{54C5C5FD-8742-47B9-AB56-92BC9CE4FEDB}"/>
    <cellStyle name="_Related-Party Tran-12months_Dep-IT Act" xfId="615" xr:uid="{5F267867-5B7C-452C-A38F-F39975BFB6BC}"/>
    <cellStyle name="_Related-Party Tran-12months_Depreciation as per IT Act" xfId="616" xr:uid="{363247BF-48FF-463A-9DD2-3A89385C3212}"/>
    <cellStyle name="_Related-Party Tran-12months_Depreciation-31-3-2010" xfId="617" xr:uid="{4CA9D86C-31AA-4C3C-BEA5-EC3BB7C218D6}"/>
    <cellStyle name="_Related-Party Tran-12months_Enclosures" xfId="618" xr:uid="{2B495536-4D9C-46D2-AA9E-BF09ECCA59B1}"/>
    <cellStyle name="_Related-Party Tran-12months_Enclosures-Sanyo" xfId="619" xr:uid="{7303B8C0-B60E-4153-94E2-97B45D0BDC5D}"/>
    <cellStyle name="_Related-Party Tran-12months_FA REgister-format" xfId="620" xr:uid="{7911A494-8D00-4BAE-94DA-7D309BC9CEBA}"/>
    <cellStyle name="_Related-Party Tran-12months_Format" xfId="621" xr:uid="{8E69614D-0C1A-444A-A32B-2E19A914EEAA}"/>
    <cellStyle name="_Related-Party Trans-15months" xfId="622" xr:uid="{BE8DBD05-0E68-4E1A-A6EF-B2DC4B86BE4B}"/>
    <cellStyle name="_Related-Party Trans-15months_3CD_Enclosures_Format" xfId="623" xr:uid="{D93DC7CA-9767-4DE5-B804-F7DD64715781}"/>
    <cellStyle name="_Related-Party Trans-15months_Dep-IT Act" xfId="624" xr:uid="{863A9F76-0D09-42D1-98C5-6BF9F174477F}"/>
    <cellStyle name="_Related-Party Trans-15months_Depreciation as per IT Act" xfId="625" xr:uid="{022255F3-3D5D-43F2-BBF8-22A9CB0CF362}"/>
    <cellStyle name="_Related-Party Trans-15months_Depreciation-31-3-2010" xfId="626" xr:uid="{B347763A-FF4B-429C-A39D-9D7B83C8DE0E}"/>
    <cellStyle name="_Related-Party Trans-15months_Enclosures" xfId="627" xr:uid="{CFBBC371-E369-4851-AD86-459667C4CD12}"/>
    <cellStyle name="_Related-Party Trans-15months_Enclosures-Sanyo" xfId="628" xr:uid="{C514541E-8D0B-46E0-BF4C-2C2F70911647}"/>
    <cellStyle name="_Related-Party Trans-15months_FA REgister-format" xfId="629" xr:uid="{07AB0742-DD59-4C11-8B61-2EF139FA3A74}"/>
    <cellStyle name="_Related-Party Trans-15months_Format" xfId="630" xr:uid="{7ECFA6BB-1583-4EE4-BF36-727CBF594E5A}"/>
    <cellStyle name="_Revenue Estimates by Girish" xfId="631" xr:uid="{8D475AC3-098B-4DEC-AF9B-BCFC7EF4AB71}"/>
    <cellStyle name="_Row1" xfId="632" xr:uid="{DE75AA89-0531-4CFA-9C15-68954FE6DDB5}"/>
    <cellStyle name="_Row1_ALEA Monthly Reporting Pack - UK Air" xfId="633" xr:uid="{624F9DE3-5E9C-4FE7-B023-6763F48C66B5}"/>
    <cellStyle name="_Row1_APac Total -  Period Reporting Pack 2009" xfId="634" xr:uid="{56A47D6C-A016-4DA4-B9A6-98DD55E48113}"/>
    <cellStyle name="_Row1_Gains&amp;Losses" xfId="635" xr:uid="{7CEF4837-7F0C-4E26-ABE2-1FFA2C672DFD}"/>
    <cellStyle name="_Row1_Gains&amp;Losses_SS LFL KPI Template - v0 1 (with wages) 15 Jun 09" xfId="636" xr:uid="{D52F5212-7184-425E-B2FE-2DBE5FCB5DC2}"/>
    <cellStyle name="_Row1_Monthly report Ebitda med OLTM - FINAL" xfId="637" xr:uid="{AE17045C-8653-4F26-AF18-A8E725977DC3}"/>
    <cellStyle name="_Row1_Page 9" xfId="638" xr:uid="{AD0213EF-A0D7-40EF-998B-23F085323232}"/>
    <cellStyle name="_Row1_SS LFL KPI Template - v0 1 (with wages) 15 Jun 09" xfId="639" xr:uid="{FF272B37-CD59-4B1B-9C9D-8FC3A897E62B}"/>
    <cellStyle name="_Row1_Sweden LC" xfId="640" xr:uid="{C9A924CD-973C-40A0-9627-A68096ED6A86}"/>
    <cellStyle name="_Row2" xfId="641" xr:uid="{91223114-CA63-4B2E-B5CA-F46DDDA9C056}"/>
    <cellStyle name="_Row2_Sweden LC" xfId="642" xr:uid="{15F82ACC-0A37-491A-A332-9705B37A1101}"/>
    <cellStyle name="_Row3" xfId="643" xr:uid="{76A75F5E-73FF-43FA-BB54-BDAAB6CD421B}"/>
    <cellStyle name="_Row3_Sweden LC" xfId="644" xr:uid="{046B49C7-F335-4C45-8A7C-712A1AE49CC7}"/>
    <cellStyle name="_Row4" xfId="645" xr:uid="{B1F38A47-4DF7-4400-A669-8AAA49343D0B}"/>
    <cellStyle name="_Row4_ALEA Monthly Reporting Pack - UK Air" xfId="646" xr:uid="{8C4420E4-65A8-4DCE-902F-28BC8E1F1D59}"/>
    <cellStyle name="_Row4_APac Total -  Period Reporting Pack 2009" xfId="647" xr:uid="{29C34D9A-16C0-4239-A0DE-AF291608B254}"/>
    <cellStyle name="_Row4_SS LFL KPI Template - v0 1 (with wages) 15 Jun 09" xfId="648" xr:uid="{D86E2C49-8759-4C7E-94F9-3E454D327EBA}"/>
    <cellStyle name="_Row4_Sweden LC" xfId="649" xr:uid="{F76AC17E-F3FD-4B69-939A-413706C60C36}"/>
    <cellStyle name="_Row5" xfId="650" xr:uid="{3B50B9D1-0946-4164-8EC3-4E9F9881E95C}"/>
    <cellStyle name="_Row5_Sweden LC" xfId="651" xr:uid="{3778735E-495A-4FC2-99D0-9E7ED55CF523}"/>
    <cellStyle name="_Row6" xfId="652" xr:uid="{D9E91C43-9663-499D-A2B8-E0548DADD40E}"/>
    <cellStyle name="_Row6_Sweden LC" xfId="653" xr:uid="{E7589D6E-9189-4513-A600-4E38D29D4DED}"/>
    <cellStyle name="_Row7" xfId="654" xr:uid="{2ECBE303-EDBC-4B00-857C-00B673C40007}"/>
    <cellStyle name="_Row7_ALEA Monthly Reporting Pack - UK Air" xfId="655" xr:uid="{8C1AC054-8D25-4FAF-911F-8323CBC9767C}"/>
    <cellStyle name="_Row7_APac Total -  Period Reporting Pack 2009" xfId="656" xr:uid="{CFA49822-6653-43CD-BC89-F34C638650D0}"/>
    <cellStyle name="_Row7_Gains&amp;Losses" xfId="657" xr:uid="{F4B62D24-FFBA-489B-BE8E-8F851737C352}"/>
    <cellStyle name="_Row7_SS LFL KPI Template - v0 1 (with wages) 15 Jun 09" xfId="658" xr:uid="{0FF7B34B-0F21-4F0D-A088-53A3F1987AB5}"/>
    <cellStyle name="_Row7_Sweden LC" xfId="659" xr:uid="{6A02E2FA-B06A-416E-8827-9670FCD0F862}"/>
    <cellStyle name="_SALARY JV -DEC-05-CONSOLIDATE" xfId="660" xr:uid="{83EC556F-48D4-4287-85E6-69D991314D52}"/>
    <cellStyle name="_SALARY JV -NOV-05-CONSOLIDATE" xfId="661" xr:uid="{F35D1D5E-19CE-4E4F-A0DA-8CAD5531720E}"/>
    <cellStyle name="_Salesand incomeMay'06" xfId="662" xr:uid="{F5805711-19DB-4A44-963E-4C47985FB94C}"/>
    <cellStyle name="_Salesand incomeMay'06_~9750087" xfId="663" xr:uid="{AE8F4D85-14F7-4893-B1D9-7B25204DC613}"/>
    <cellStyle name="_Salesand incomeMay'06_Balance Sheet March 2009 25.09.09" xfId="664" xr:uid="{BFB9373E-00A4-4C8D-A716-9E10ACD6BC8D}"/>
    <cellStyle name="_Salesand incomeMay'06_tax computation dec 2009" xfId="665" xr:uid="{21C4AB96-9241-4C19-BF5A-714E589A97CC}"/>
    <cellStyle name="_Sample sheet for Sec 234C" xfId="666" xr:uid="{B3E77DA5-C0B0-4C7C-A0CA-2EA536A19B64}"/>
    <cellStyle name="_sample%20cenvat%20credit(1)" xfId="667" xr:uid="{5AF763B4-2D77-47A2-A502-172D72B72B81}"/>
    <cellStyle name="_SAPRES &amp; DEMO" xfId="668" xr:uid="{56480205-9A9B-44B0-BC41-BEA5F8264FF5}"/>
    <cellStyle name="_SAPRES &amp; DEMO_FA Schedule 310308_Final" xfId="669" xr:uid="{5B68AFD6-09C9-4B10-835A-4238F0BC235A}"/>
    <cellStyle name="_SBS -FBT_final deposited in March 08" xfId="670" xr:uid="{45211A66-B9F2-43C3-98B7-E1F345E4F363}"/>
    <cellStyle name="_Schedules for Auditors Apr-06 to Mar-07 Corporate" xfId="671" xr:uid="{ECB49715-BF4A-41EE-911E-71EB2FB3319C}"/>
    <cellStyle name="_Schedules-3" xfId="672" xr:uid="{0B330FBA-0D52-4A53-8B0A-BBC6605B8210}"/>
    <cellStyle name="_Sekar Bill -revised" xfId="673" xr:uid="{624A0E30-6913-4C20-862C-0AEC26F5DBC5}"/>
    <cellStyle name="_Sekar Bill -revised_Polymatech accounts- Mar10" xfId="674" xr:uid="{CBA09587-2FC8-4BC5-8421-E7E96C8FAB87}"/>
    <cellStyle name="_Sheet2" xfId="675" xr:uid="{166CE4B6-EE97-485F-BEB9-090BDFA3B92B}"/>
    <cellStyle name="_Sheet2_~9750087" xfId="676" xr:uid="{714E9975-3CC5-463B-B632-21BF19780DB6}"/>
    <cellStyle name="_Sheet2_Balance Sheet March 2009 25.09.09" xfId="677" xr:uid="{E02FBB69-B942-408A-9905-5C94B60E65F3}"/>
    <cellStyle name="_Sheet2_tax computation dec 2009" xfId="678" xr:uid="{9EDB6EF7-7034-45C6-A008-93FEB892C57D}"/>
    <cellStyle name="_Sheet4" xfId="679" xr:uid="{D0450279-E259-44E0-B49E-D640F2E821AC}"/>
    <cellStyle name="_Sheet4_~9750087" xfId="680" xr:uid="{46A09204-4AC7-4711-825C-8B72AC1209ED}"/>
    <cellStyle name="_Sheet4_Balance Sheet March 2009 25.09.09" xfId="681" xr:uid="{492AFD86-2BDB-400C-AFB2-5992DFC79AF5}"/>
    <cellStyle name="_Sheet4_tax computation dec 2009" xfId="682" xr:uid="{F6733B3E-EDC7-48B5-8FD2-33EDE9CE72C3}"/>
    <cellStyle name="_Sheet5" xfId="683" xr:uid="{A3A48548-9D33-4E88-9963-2652C48CE3E9}"/>
    <cellStyle name="_Sheet5_~9750087" xfId="684" xr:uid="{33EC146D-798F-4633-A1A6-DCB0E7463F68}"/>
    <cellStyle name="_Sheet5_Balance Sheet March 2009 25.09.09" xfId="685" xr:uid="{8A4F02C9-CE12-442D-9BD1-8DCF5B8FF3E8}"/>
    <cellStyle name="_Sheet5_tax computation dec 2009" xfId="686" xr:uid="{244F9FAC-BF4D-4BEE-ACC1-F2074599CAEF}"/>
    <cellStyle name="_Site Sharing summary Dec-06" xfId="687" xr:uid="{AFE89444-530E-44A8-8A36-0D763E50AD2C}"/>
    <cellStyle name="_Spares Reco.xls final 8th April-08" xfId="688" xr:uid="{4C1451D6-4E23-48AF-91F2-0C8D2464CA03}"/>
    <cellStyle name="_Spice Tax Enclosures to Form 3CD - 31 March 2007-Nitin" xfId="689" xr:uid="{EFDFA63E-3E55-419C-989B-F3F393938E2D}"/>
    <cellStyle name="_Spice Tax Enclosures to Form 3CD - 31 March 2008" xfId="690" xr:uid="{D81C7816-FF6C-448E-827D-85C90D9136C7}"/>
    <cellStyle name="_Spice Tax Enclosures to Form 3CD - 31 March 2008 FA-KTK" xfId="691" xr:uid="{4CD29EBC-CCC9-460F-AC12-06BD33FE3089}"/>
    <cellStyle name="_Spice Tax Enclosures to Form 3CD - FA" xfId="692" xr:uid="{95C65D53-6C1D-4BC1-8EE3-CFE0BC5892F7}"/>
    <cellStyle name="_Spice Tax Enclosures to Form 3CD - FA (ktk)" xfId="693" xr:uid="{FFE3AD13-CF14-48A2-930B-14F1B3A4CFEC}"/>
    <cellStyle name="_Superannuation Summary - March 07" xfId="694" xr:uid="{40C87A9E-6D4D-4447-9A09-BE707C80530C}"/>
    <cellStyle name="_Tax Audit Annexure" xfId="695" xr:uid="{9C8F48CE-1669-4EBF-874B-DCEBD6FA950B}"/>
    <cellStyle name="_Tax Audit Annexure_~1236703" xfId="696" xr:uid="{E16006F7-BF66-456A-8F3C-4AD1400AD2E2}"/>
    <cellStyle name="_Tax Audit Annexure_Depreciation" xfId="697" xr:uid="{EAD64D22-B517-4448-9102-C31DBE35029E}"/>
    <cellStyle name="_Tax Audit Annexure_Depreciation Chart Dec-08 New" xfId="698" xr:uid="{6F2A9E7B-D9C3-4F6A-BE35-C19176BD5F9A}"/>
    <cellStyle name="_Tax Audit Annexure_Provision for taxation - March 31, 2007" xfId="699" xr:uid="{ACCD3EB6-23B0-414C-B288-D775130A658E}"/>
    <cellStyle name="_Tax Audit Ratio annexure balance sheet" xfId="700" xr:uid="{76A6657D-FFB1-4C83-B176-B78E57590A7A}"/>
    <cellStyle name="_tax computation dec 2009" xfId="701" xr:uid="{D7296ECA-C180-489E-9808-84F3DD07B52F}"/>
    <cellStyle name="_Tax on fixed assets_1-12'08" xfId="702" xr:uid="{19F78828-1984-4C45-B933-00BED4707674}"/>
    <cellStyle name="_Tax on Fixed Assets_1-9'08" xfId="703" xr:uid="{A3364DF6-AF88-4D57-8369-F769B0CE38AE}"/>
    <cellStyle name="_Tax-Audit" xfId="704" xr:uid="{7F8D1B17-BE75-4088-AE06-24D09659CE43}"/>
    <cellStyle name="_TB Final" xfId="705" xr:uid="{DB4C2D14-B1D0-4678-BA4D-1DCBDA433B0B}"/>
    <cellStyle name="_TBC-FIN-MAR-05" xfId="706" xr:uid="{DFF5B72A-B3C7-41D3-ADC3-28306BD0673A}"/>
    <cellStyle name="_TBC-FIN-MAR-05_FA REgister-format" xfId="707" xr:uid="{5D8E8FCC-ED8D-46B4-B7C4-D94C242A61DF}"/>
    <cellStyle name="_TDS  ON  contract  " xfId="708" xr:uid="{7DDE312C-34A8-4FDC-AD01-D7F46ABE7D27}"/>
    <cellStyle name="_TDS  ON  contract  _~1236703" xfId="709" xr:uid="{83693D02-3FD6-4400-8028-7B01F98B723C}"/>
    <cellStyle name="_TDS  ON  contract  _Depreciation" xfId="710" xr:uid="{9D145161-57A8-435A-903D-0EB1E0D891E8}"/>
    <cellStyle name="_TDS  ON  contract  _Depreciation Chart Dec-08 New" xfId="711" xr:uid="{D30245D7-3D30-4BA7-91D8-390152E1D6D9}"/>
    <cellStyle name="_TDS  ON  contract  _Provision for taxation - March 31, 2007" xfId="712" xr:uid="{655FF043-AEBE-4683-9573-BC9D9C38D76F}"/>
    <cellStyle name="_TDS annex" xfId="713" xr:uid="{5D8F5F62-D874-4A33-9533-0C8918832D5C}"/>
    <cellStyle name="_TDS annex_FA REgister-format" xfId="714" xr:uid="{AC6F95FE-CD1D-4AD0-8AB7-820A29A7BEF7}"/>
    <cellStyle name="_TDS on  Brokerage  (2)" xfId="715" xr:uid="{280C91C4-A8BE-4229-B49C-9CA0FF5C5C4F}"/>
    <cellStyle name="_TDS on  Brokerage  (2)_~1236703" xfId="716" xr:uid="{F86C4BDA-66D3-426B-8D19-D8D7CEB85726}"/>
    <cellStyle name="_TDS on  Brokerage  (2)_Depreciation" xfId="717" xr:uid="{6D442ADD-DE63-444B-B5C3-A2874AB3CB9B}"/>
    <cellStyle name="_TDS on  Brokerage  (2)_Depreciation Chart Dec-08 New" xfId="718" xr:uid="{AC7CE1D5-CA33-4600-BE27-B54949710E64}"/>
    <cellStyle name="_TDS on  Brokerage  (2)_Provision for taxation - March 31, 2007" xfId="719" xr:uid="{196A09C4-FDDA-45CC-BE9F-12C7B253D583}"/>
    <cellStyle name="_TDS on Cont ( company )) " xfId="720" xr:uid="{AF2FFF23-A4B8-42C6-A985-CC822CB643EB}"/>
    <cellStyle name="_TDS on Cont ( company )) _~1236703" xfId="721" xr:uid="{8BFD7EB4-3ED8-4BE9-889B-0031C22B1905}"/>
    <cellStyle name="_TDS on Cont ( company )) _Depreciation" xfId="722" xr:uid="{06AE9B42-75F6-4461-86C2-AD2D843B70CD}"/>
    <cellStyle name="_TDS on Cont ( company )) _Depreciation Chart Dec-08 New" xfId="723" xr:uid="{C66B494E-1ED2-4EEE-8213-A46EDBF9D1EF}"/>
    <cellStyle name="_TDS on Cont ( company )) _Provision for taxation - March 31, 2007" xfId="724" xr:uid="{3852A225-C6D1-4E1B-A66C-EBD514FA3D82}"/>
    <cellStyle name="_TDS on prof Company  (2)" xfId="725" xr:uid="{687E431D-0583-44A7-9E53-C1E4F029C37E}"/>
    <cellStyle name="_TDS on prof Company  (2)_~1236703" xfId="726" xr:uid="{153DC83B-0534-4D3C-8CC3-150D5474ADBF}"/>
    <cellStyle name="_TDS on prof Company  (2)_Depreciation" xfId="727" xr:uid="{9018C267-8370-41C5-BB16-1A45FCB9E0BE}"/>
    <cellStyle name="_TDS on prof Company  (2)_Depreciation Chart Dec-08 New" xfId="728" xr:uid="{00F359A0-2583-4C58-AC0E-A33B4BDD2977}"/>
    <cellStyle name="_TDS on prof Company  (2)_Provision for taxation - March 31, 2007" xfId="729" xr:uid="{F9517AF3-DDB6-4D2D-A321-0E7D7F8A7284}"/>
    <cellStyle name="_TECIL-TB-Jun05-Hyperion Sch_Pune" xfId="4618" xr:uid="{967027F6-3F10-4506-BE23-DC4E8A404C54}"/>
    <cellStyle name="_Thailand - Top 15 &amp; new products QIII QIV'07" xfId="730" xr:uid="{EFD68742-1E3C-402E-B6B8-048131FD64B1}"/>
    <cellStyle name="_Thailand - Top 15 &amp; new products QIII QIV'07_RLL Standalone results 10 August 2010 - Final" xfId="731" xr:uid="{5569A48C-BC51-4ADA-92D4-9B7BCE708521}"/>
    <cellStyle name="_Transtec Financials 2010" xfId="732" xr:uid="{2C0441A4-9A47-4675-BCB8-EDE967A12327}"/>
    <cellStyle name="_Trial Balance" xfId="733" xr:uid="{31E6BF98-0023-47D2-BAC0-4AF532F1D56F}"/>
    <cellStyle name="_Trial Balance_~9750087" xfId="734" xr:uid="{70ED21AA-9D0D-45BC-BEC9-E9EAF6B02145}"/>
    <cellStyle name="_Trial Balance_Balance Sheet March 2009 25.09.09" xfId="735" xr:uid="{EA895AF6-2BF8-46FE-95A2-2A35C4BE1DA8}"/>
    <cellStyle name="_Trial Balance_tax computation dec 2009" xfId="736" xr:uid="{E7164CBD-0B50-48C4-99ED-6481723A6358}"/>
    <cellStyle name="_Ukraine -Products &amp; WC LE Q3_Q4" xfId="737" xr:uid="{720AE822-8268-450E-B343-A86FC1A61523}"/>
    <cellStyle name="_Ukraine -Products &amp; WC LE Q3_Q4_RLL Standalone results 10 August 2010 - Final" xfId="738" xr:uid="{38A50A3C-2B9E-4D5A-8C6B-328BE5035803}"/>
    <cellStyle name="_Unexecuted WOPO as on 31.03.06( Jul-Mar-06)" xfId="739" xr:uid="{5989B360-3A86-41CA-8D0B-9B6FFFBD4D02}"/>
    <cellStyle name="_Variable Pay Provision as on 31st March 2007 111" xfId="740" xr:uid="{0AD79C1B-812C-48D0-B78E-256EFC0976CA}"/>
    <cellStyle name="_VB_Personnel Cost_MFE_March08" xfId="741" xr:uid="{33DA44CE-F903-4718-A6E3-387E39A20960}"/>
    <cellStyle name="_VD.Operating Expenses" xfId="742" xr:uid="{9E0A343F-F056-41B5-9659-3AAC44678F7D}"/>
    <cellStyle name="_VD_Operating &amp; other expeses_MFE_Dec08" xfId="743" xr:uid="{6995C6A2-6170-4E5D-9A4D-8F40D1880B74}"/>
    <cellStyle name="_VD_Operating Expenses_MFE_March08" xfId="744" xr:uid="{4DBFAF90-B3E2-4B48-B00A-5B64BB9B11B5}"/>
    <cellStyle name="_Vietnam - Top Products &amp; WC - QIII QIV'07" xfId="745" xr:uid="{E151E6B7-BDAE-48AD-A0D4-8313F4497D75}"/>
    <cellStyle name="_Vietnam - Top Products &amp; WC - QIII QIV'07_RLL Standalone results 10 August 2010 - Final" xfId="746" xr:uid="{E1EF4A03-C720-4A3E-BC91-6BBC5861F626}"/>
    <cellStyle name="_Working Capital Prj" xfId="747" xr:uid="{60E42751-B6D7-4993-B575-7A42E84907F1}"/>
    <cellStyle name="_Working Capital Prj_RLL Standalone results 10 August 2010 - Final" xfId="748" xr:uid="{5B9B6A23-6A96-41DB-9567-246382D0A632}"/>
    <cellStyle name="_Working for write-off on 3rd. July 06,certificate" xfId="749" xr:uid="{B2146985-7836-4032-8115-A0C58A0C9B51}"/>
    <cellStyle name="_Workingfile01" xfId="750" xr:uid="{A759E42A-F8EF-46F4-AD52-4A1D9ACA2BBB}"/>
    <cellStyle name="_Workingfile01_RLL Standalone results 10 August 2010 - Final" xfId="751" xr:uid="{09AA782D-B7DA-4867-BAE5-71CD6BECFB61}"/>
    <cellStyle name="_Write back of liabilities" xfId="752" xr:uid="{B53667D5-E9BA-4158-BF1C-FA282A2B61BB}"/>
    <cellStyle name="_ZTE Movement Mar07" xfId="753" xr:uid="{EA8A6F87-E00D-4D7F-8294-FF6D224E2B0F}"/>
    <cellStyle name="_ZTE PRECAP INTEREST" xfId="754" xr:uid="{5B095759-62F9-4607-A80D-5B106016B8A8}"/>
    <cellStyle name="`GENERAL" xfId="755" xr:uid="{629E39C5-97E4-49DB-8694-E1192E4DFBD6}"/>
    <cellStyle name="’Ê‰Ý [0.00]_guyan" xfId="756" xr:uid="{78CF3EBB-48DA-4A77-B1F4-E049FD1A64F0}"/>
    <cellStyle name="’Ê‰Ý_guyan" xfId="757" xr:uid="{8C2C58EF-FFC1-40D6-8829-116BD7E0BFCC}"/>
    <cellStyle name="+27.577+36" xfId="758" xr:uid="{38A90119-CEFF-4B11-A850-17FA2409A5B2}"/>
    <cellStyle name="=C:\WINDOWS\SYSTEM32\COMMAND.COM" xfId="759" xr:uid="{A1F9852F-E104-429B-8299-A0F84ACA0449}"/>
    <cellStyle name="=C:\WINNT\SYSTEM32\COMMAND.COM" xfId="760" xr:uid="{3B1EC0DB-C1BA-4C70-AD06-A272FB17A87A}"/>
    <cellStyle name="=C:\WINNT\SYSTEM32\COMMAND.COM 2" xfId="761" xr:uid="{0F86F168-89DD-4DA1-90D4-C43F1E35C5B7}"/>
    <cellStyle name="=C:\WINNT\SYSTEM32\COMMAND.COM 2 2" xfId="762" xr:uid="{5685FD4C-0765-405E-B13B-977D71C43CD5}"/>
    <cellStyle name="=C:\WINNT\SYSTEM32\COMMAND.COM 2 3" xfId="4619" xr:uid="{B1F163C6-E9DF-4551-9560-B76709897EDB}"/>
    <cellStyle name="=C:\WINNT\SYSTEM32\COMMAND.COM 3" xfId="763" xr:uid="{C411CC24-0839-44BE-903E-5F4E6F4120A3}"/>
    <cellStyle name="µÚ¿¡ ¿À´Â ÇÏÀÌÆÛ¸µÅ©" xfId="764" xr:uid="{BBF58873-C6EF-4B04-8867-B6B57304A0EC}"/>
    <cellStyle name="•\Ž¦Ï‚Ý‚ÌƒnƒCƒp[ƒŠƒ“ƒN" xfId="765" xr:uid="{09ABCD5B-B78F-4DBB-9618-8FCD4F681736}"/>
    <cellStyle name="•W€_¸Ú°Ñ•Ô‹pæ“o˜^" xfId="766" xr:uid="{5443BB72-0BD9-4FCF-B974-74585F721931}"/>
    <cellStyle name="•W_ˆ¶–¼“Y•t" xfId="767" xr:uid="{7316A189-2E4A-467F-87FE-8B6B4A22168A}"/>
    <cellStyle name="EY [0.00]_ViDT[rXuuQ" xfId="768" xr:uid="{66146C63-36EA-48A9-BFA9-677FD8DB962F}"/>
    <cellStyle name="ÊÝ [0.00]_VïÐT[rXûüQ" xfId="769" xr:uid="{141C4447-09B1-47C4-9A2C-B4351FA8F7D8}"/>
    <cellStyle name="EY [0.00]_ViDux" xfId="770" xr:uid="{FD2B5A22-A44A-4531-A01B-5DB69B9D11C3}"/>
    <cellStyle name="ÊÝ [0.00]_Book1 Ot 13" xfId="771" xr:uid="{C1832F41-3019-481C-ADE2-3C58C918CA64}"/>
    <cellStyle name="EY_ViDT[rXuuQ" xfId="772" xr:uid="{69DE0F9E-0D38-46D4-9C51-61B76D212F70}"/>
    <cellStyle name="ÊÝ_VïÐT[rXûüQ" xfId="773" xr:uid="{F7C96235-238C-4026-BADB-DA670FF0A0B4}"/>
    <cellStyle name="EY_ViDux" xfId="774" xr:uid="{A690FE6C-B6B1-4D4C-9887-E063D3DBB3B2}"/>
    <cellStyle name="ÊÝ_Book1 Ot 13" xfId="775" xr:uid="{753A11E4-CFBC-4BF3-B5E8-B7BECC9937AD}"/>
    <cellStyle name="fEñY [0.00]_~ME1C76" xfId="776" xr:uid="{4A1EEDB9-B327-4264-8178-5653685DC676}"/>
    <cellStyle name="fEñY_~ME1C76" xfId="777" xr:uid="{36AFC30B-D4D1-43D5-A5FD-5FC65D598E41}"/>
    <cellStyle name="W_04-2" xfId="778" xr:uid="{9306C1B3-65DC-45A6-BF04-419062E5E1C3}"/>
    <cellStyle name="0%" xfId="779" xr:uid="{6811D76F-7A1F-4474-96FC-3392BD9F1C51}"/>
    <cellStyle name="0,0_x000d__x000a_NA_x000d__x000a_" xfId="780" xr:uid="{505442D9-A24B-4266-B7E7-863BEEB329A5}"/>
    <cellStyle name="0,0_x000d__x000a_NA_x000d__x000a_ 2" xfId="781" xr:uid="{392B8C29-1DC1-483F-A54E-3A1863202025}"/>
    <cellStyle name="0.0%" xfId="782" xr:uid="{38EA30D4-8D18-4EBB-AF34-C8ED5D42B702}"/>
    <cellStyle name="0.00%" xfId="783" xr:uid="{7AE5510E-E1F4-4ABA-B73F-8B98025047F2}"/>
    <cellStyle name="1" xfId="784" xr:uid="{55B1F1E2-6A4E-461A-BE5A-3F90EDC5DDB2}"/>
    <cellStyle name="130299" xfId="785" xr:uid="{03CBC3A3-4CB2-4999-B844-FB9F7B705619}"/>
    <cellStyle name="¹éºÐÀ²_±âÅ¸" xfId="786" xr:uid="{0DDF1652-281D-4243-802C-411509180AC4}"/>
    <cellStyle name="2" xfId="787" xr:uid="{4A12FB2C-3369-488D-9084-62CBE125A672}"/>
    <cellStyle name="20% - Accent1 10" xfId="4620" xr:uid="{2DDF4C3E-00C0-40B1-A535-24F7284E7F5C}"/>
    <cellStyle name="20% - Accent1 11" xfId="4621" xr:uid="{37E78691-C426-4A57-9FD2-81A2EF4B0509}"/>
    <cellStyle name="20% - Accent1 12" xfId="4622" xr:uid="{13A12E77-E0AB-41D6-A4F9-57E164B84700}"/>
    <cellStyle name="20% - Accent1 13" xfId="4623" xr:uid="{EFE9071D-0E26-4238-A945-EED1CC85D014}"/>
    <cellStyle name="20% - Accent1 14" xfId="4624" xr:uid="{172077E8-AD2E-4B63-8BCE-E2D4955E03CB}"/>
    <cellStyle name="20% - Accent1 15" xfId="4625" xr:uid="{1B19215D-C062-4F36-96F3-3E8A355F8B46}"/>
    <cellStyle name="20% - Accent1 16" xfId="4626" xr:uid="{3A759289-69DF-4CCC-8C8A-707F2F002B6C}"/>
    <cellStyle name="20% - Accent1 17" xfId="4627" xr:uid="{24EDB7D5-4539-4A89-80C8-304B9455DCC4}"/>
    <cellStyle name="20% - Accent1 18" xfId="4628" xr:uid="{AE82F284-B1F3-4EE4-811C-C4BA3E5ABBE8}"/>
    <cellStyle name="20% - Accent1 19" xfId="4629" xr:uid="{034C7C45-827F-4D0E-9582-F5CA0AD81A61}"/>
    <cellStyle name="20% - Accent1 2" xfId="788" xr:uid="{6B0D32B6-A64E-4E85-91ED-5AC461593F7A}"/>
    <cellStyle name="20% - Accent1 2 2" xfId="789" xr:uid="{A9F66E54-78B1-4CB9-B068-AC53B4CC8230}"/>
    <cellStyle name="20% - Accent1 2 2 2" xfId="4630" xr:uid="{51533A97-AFE0-457E-908F-366AB9FF6504}"/>
    <cellStyle name="20% - Accent1 2 3" xfId="790" xr:uid="{007FAAA7-D328-4102-B4DF-699A5CEA0901}"/>
    <cellStyle name="20% - Accent1 20" xfId="4631" xr:uid="{DB198680-CDAC-4297-917C-3990501B644C}"/>
    <cellStyle name="20% - Accent1 20 2" xfId="4632" xr:uid="{10E2C1D8-9766-43DF-8A1B-C0CD5EFEA461}"/>
    <cellStyle name="20% - Accent1 20 3" xfId="4633" xr:uid="{4C644184-D30D-46AF-8B88-CAB2A57E39FD}"/>
    <cellStyle name="20% - Accent1 21" xfId="4634" xr:uid="{0424CC57-6219-4F41-9A2A-2B9581EFB1AC}"/>
    <cellStyle name="20% - Accent1 21 2" xfId="4635" xr:uid="{B25287C6-0466-4129-9934-AFF4EFC754E1}"/>
    <cellStyle name="20% - Accent1 21 3" xfId="4636" xr:uid="{922F29A8-B017-4B36-A2C9-08BEC17DD6F1}"/>
    <cellStyle name="20% - Accent1 22" xfId="4637" xr:uid="{F8745F60-88FB-4CBB-9D68-20E86DA1BC41}"/>
    <cellStyle name="20% - Accent1 22 2" xfId="4638" xr:uid="{8819AB8E-A6C6-48E9-A3AE-F69F45025427}"/>
    <cellStyle name="20% - Accent1 22 3" xfId="4639" xr:uid="{621FE922-0DD7-4125-881E-AFB8E7947C19}"/>
    <cellStyle name="20% - Accent1 23" xfId="4640" xr:uid="{251AB287-841C-4D65-8FB4-13FF8D836161}"/>
    <cellStyle name="20% - Accent1 23 2" xfId="4641" xr:uid="{0D94318C-5CE1-4F88-A625-C1439377D845}"/>
    <cellStyle name="20% - Accent1 23 3" xfId="4642" xr:uid="{F5526C64-32B2-42C6-8247-1CDC2B0B21ED}"/>
    <cellStyle name="20% - Accent1 24" xfId="4643" xr:uid="{5CA6DC7E-FA09-46B0-BCAE-5607E8857E5E}"/>
    <cellStyle name="20% - Accent1 24 2" xfId="4644" xr:uid="{8B48E551-8C92-42D4-B329-18CDD54C2725}"/>
    <cellStyle name="20% - Accent1 24 3" xfId="4645" xr:uid="{10362FEA-BFF6-40D5-BEB1-759C60D89F9F}"/>
    <cellStyle name="20% - Accent1 25" xfId="4646" xr:uid="{771989D5-648C-4BDB-AEDE-70D941DBE018}"/>
    <cellStyle name="20% - Accent1 25 2" xfId="4647" xr:uid="{D58B32A9-BC7A-4CE1-A5AF-390E94E3B167}"/>
    <cellStyle name="20% - Accent1 25 3" xfId="4648" xr:uid="{B33FED3C-B917-47DE-83A2-E4098E5F15D3}"/>
    <cellStyle name="20% - Accent1 26" xfId="4649" xr:uid="{87E9FFDE-B3A4-4750-A76E-F1164C1D0F62}"/>
    <cellStyle name="20% - Accent1 26 2" xfId="4650" xr:uid="{434FFADE-8BF7-4EA0-8703-2C3F6C0533C3}"/>
    <cellStyle name="20% - Accent1 26 3" xfId="4651" xr:uid="{D52B8A7F-F8AF-40ED-A1A3-8C40339A5E5E}"/>
    <cellStyle name="20% - Accent1 27" xfId="4652" xr:uid="{33F4BBAE-C8DE-4534-8AE2-62BE0A4B3FDD}"/>
    <cellStyle name="20% - Accent1 27 2" xfId="4653" xr:uid="{F22CF7BF-A574-4AE4-8E31-EC35F9B0DFD4}"/>
    <cellStyle name="20% - Accent1 27 3" xfId="4654" xr:uid="{CE990213-C593-4C0E-B5A1-76BA15095D53}"/>
    <cellStyle name="20% - Accent1 28" xfId="4655" xr:uid="{9C003136-A118-4161-B3A5-9D962AD8FD19}"/>
    <cellStyle name="20% - Accent1 28 2" xfId="4656" xr:uid="{BF259F5D-6698-42B0-8192-A395FCAF9AC1}"/>
    <cellStyle name="20% - Accent1 28 3" xfId="4657" xr:uid="{56B58C91-1881-4FBD-AEEC-243BD1843E54}"/>
    <cellStyle name="20% - Accent1 29" xfId="4658" xr:uid="{F714AF44-B2B5-485B-A46B-6D69C9FD1FC7}"/>
    <cellStyle name="20% - Accent1 29 2" xfId="4659" xr:uid="{3B3DC89E-B9D8-4E23-A67B-A33B75BBA43A}"/>
    <cellStyle name="20% - Accent1 29 3" xfId="4660" xr:uid="{8611CD9F-169E-470D-B963-33E0BF009E7E}"/>
    <cellStyle name="20% - Accent1 3" xfId="791" xr:uid="{A739B07D-6DE8-41A3-AD0E-1BC6D09BC289}"/>
    <cellStyle name="20% - Accent1 30" xfId="4661" xr:uid="{523F599C-CE65-4471-94A7-19B8C4E29C78}"/>
    <cellStyle name="20% - Accent1 30 2" xfId="4662" xr:uid="{84704948-4BF5-46EC-8DA1-D64B3222BE14}"/>
    <cellStyle name="20% - Accent1 31" xfId="4663" xr:uid="{3A3A8DA5-1F7D-422D-8D0A-5F52B1547321}"/>
    <cellStyle name="20% - Accent1 31 2" xfId="4664" xr:uid="{C9386E10-5409-40DB-85FD-1EA8ABA2980C}"/>
    <cellStyle name="20% - Accent1 31 3" xfId="4665" xr:uid="{77AD7505-5E5A-4F20-A47B-6C40A6D14A03}"/>
    <cellStyle name="20% - Accent1 32" xfId="4666" xr:uid="{7F78CC79-8710-4C5A-840B-769DABD8BE81}"/>
    <cellStyle name="20% - Accent1 33" xfId="4667" xr:uid="{BDD8CC92-53E3-474A-99FF-84C7A1F3B6AF}"/>
    <cellStyle name="20% - Accent1 33 2" xfId="4668" xr:uid="{423B5BF2-A2D2-48A8-8FDF-4890FD3EEC07}"/>
    <cellStyle name="20% - Accent1 33 3" xfId="4669" xr:uid="{60B9C1DA-04E1-4FA6-B2B6-DAC78A828ED0}"/>
    <cellStyle name="20% - Accent1 34" xfId="4670" xr:uid="{E2F33C36-72D0-4F0A-85A7-3126657D699D}"/>
    <cellStyle name="20% - Accent1 34 2" xfId="4671" xr:uid="{E54E957E-B849-4A50-84B9-DA92B8EA7D98}"/>
    <cellStyle name="20% - Accent1 35" xfId="4672" xr:uid="{FF3CEEF7-631E-4BFD-97ED-4C4A34F3EBDB}"/>
    <cellStyle name="20% - Accent1 36" xfId="4673" xr:uid="{F4610E11-89D6-4628-97EC-6F17F1BE10CC}"/>
    <cellStyle name="20% - Accent1 4" xfId="792" xr:uid="{D0083C6E-6DA2-4945-BD0A-E75881FA417B}"/>
    <cellStyle name="20% - Accent1 5" xfId="793" xr:uid="{5435BDB7-B8AD-4B1F-826C-A87576B7F626}"/>
    <cellStyle name="20% - Accent1 6" xfId="794" xr:uid="{E8A044E2-BA6D-4793-90CA-BDB06E9D72D9}"/>
    <cellStyle name="20% - Accent1 7" xfId="795" xr:uid="{2615FD13-9917-46E4-B37E-C585503CF82D}"/>
    <cellStyle name="20% - Accent1 8" xfId="796" xr:uid="{B80EC91D-D0B6-4A5E-9CD2-FCDD5D907449}"/>
    <cellStyle name="20% - Accent1 8 2" xfId="4674" xr:uid="{F609163D-8A88-4ABA-AB13-B000EF1B006A}"/>
    <cellStyle name="20% - Accent1 9" xfId="4675" xr:uid="{A153C156-A666-4E4D-9EBF-0C4A3EA3588E}"/>
    <cellStyle name="20% - Accent2 10" xfId="4676" xr:uid="{EB4C4E54-FE0D-49F6-8739-A158B4EE8668}"/>
    <cellStyle name="20% - Accent2 11" xfId="4677" xr:uid="{F01F7FC7-306A-44DB-9206-7B3BBDFAE717}"/>
    <cellStyle name="20% - Accent2 12" xfId="4678" xr:uid="{073F8599-27FD-4B32-BBD8-B353CA5E54B6}"/>
    <cellStyle name="20% - Accent2 13" xfId="4679" xr:uid="{F55A24F2-EEF1-4E33-87C8-146F5E5C963C}"/>
    <cellStyle name="20% - Accent2 14" xfId="4680" xr:uid="{08677B29-97AF-4F87-B383-000AEABC4755}"/>
    <cellStyle name="20% - Accent2 15" xfId="4681" xr:uid="{16C69B15-83BB-428E-850D-9CF829811149}"/>
    <cellStyle name="20% - Accent2 16" xfId="4682" xr:uid="{7A4ACFCF-ED4E-4750-922D-A22E222EFF5F}"/>
    <cellStyle name="20% - Accent2 17" xfId="4683" xr:uid="{32D6D7FB-61B5-4B06-BAAF-032EF528A11E}"/>
    <cellStyle name="20% - Accent2 18" xfId="4684" xr:uid="{681A53B0-CE77-4EA5-83B9-F05AF2A6BF9D}"/>
    <cellStyle name="20% - Accent2 19" xfId="4685" xr:uid="{2F888AB1-99E3-4A34-911B-9BFF04A9061E}"/>
    <cellStyle name="20% - Accent2 2" xfId="797" xr:uid="{64FD42DD-04F5-47E7-A421-F5E5417E1C16}"/>
    <cellStyle name="20% - Accent2 2 2" xfId="798" xr:uid="{5699EBA3-C870-4CC6-97A6-5B94B1165983}"/>
    <cellStyle name="20% - Accent2 2 2 2" xfId="4686" xr:uid="{B661EAC3-2192-4FFF-AC4C-60E86B0AA52D}"/>
    <cellStyle name="20% - Accent2 2 3" xfId="799" xr:uid="{4C7F6DC4-71F4-4538-880D-0897A3DBA629}"/>
    <cellStyle name="20% - Accent2 20" xfId="4687" xr:uid="{F0670584-21B1-4699-B503-6286DE35D505}"/>
    <cellStyle name="20% - Accent2 20 2" xfId="4688" xr:uid="{E6344EC8-2B69-4338-B251-BEA60C26577F}"/>
    <cellStyle name="20% - Accent2 20 3" xfId="4689" xr:uid="{48665AE4-D7B6-4C02-9387-39303AF469FE}"/>
    <cellStyle name="20% - Accent2 21" xfId="4690" xr:uid="{11EE99DD-366E-4A52-9236-77F8806B9DF4}"/>
    <cellStyle name="20% - Accent2 21 2" xfId="4691" xr:uid="{76F089D2-013B-4CB8-AA03-A526052BDCFC}"/>
    <cellStyle name="20% - Accent2 21 3" xfId="4692" xr:uid="{E421E564-3212-47B2-B29A-FF59E6712643}"/>
    <cellStyle name="20% - Accent2 22" xfId="4693" xr:uid="{2AAA848D-507B-4B42-9B82-1C0CD2424133}"/>
    <cellStyle name="20% - Accent2 22 2" xfId="4694" xr:uid="{D48DA0C9-FC18-4A58-96C6-4B608C6C7ABF}"/>
    <cellStyle name="20% - Accent2 22 3" xfId="4695" xr:uid="{95891CF8-975B-44F6-A881-8B16552AE127}"/>
    <cellStyle name="20% - Accent2 23" xfId="4696" xr:uid="{4FC6DD98-8097-4ED2-AEAE-70C6E23AA13F}"/>
    <cellStyle name="20% - Accent2 23 2" xfId="4697" xr:uid="{91E35887-B890-4DEB-A005-E7AAC1911C5E}"/>
    <cellStyle name="20% - Accent2 23 3" xfId="4698" xr:uid="{31819754-0992-4CFB-8C64-58ED3929C8BB}"/>
    <cellStyle name="20% - Accent2 24" xfId="4699" xr:uid="{00A9E5D1-B109-4747-86B8-BDA395352F7A}"/>
    <cellStyle name="20% - Accent2 24 2" xfId="4700" xr:uid="{735A8752-F969-4FAA-BD04-3376848F44AC}"/>
    <cellStyle name="20% - Accent2 24 3" xfId="4701" xr:uid="{D08AB7C4-FE9E-48A7-8635-16A1701EB6AF}"/>
    <cellStyle name="20% - Accent2 25" xfId="4702" xr:uid="{771DE16D-AC7B-4AC3-9D1A-3C641699527B}"/>
    <cellStyle name="20% - Accent2 25 2" xfId="4703" xr:uid="{653BDCA8-271A-49B1-B652-B5378D05DC37}"/>
    <cellStyle name="20% - Accent2 25 3" xfId="4704" xr:uid="{E12911DD-7AA0-4E53-BE65-BCC1EB86B6D8}"/>
    <cellStyle name="20% - Accent2 26" xfId="4705" xr:uid="{84994051-A783-487B-8B34-9997849DB10F}"/>
    <cellStyle name="20% - Accent2 26 2" xfId="4706" xr:uid="{BBA3B46E-D9FE-4B19-A2A7-07AE38483B26}"/>
    <cellStyle name="20% - Accent2 26 3" xfId="4707" xr:uid="{3CC8471A-7D10-47F1-806F-A3B9715FA54C}"/>
    <cellStyle name="20% - Accent2 27" xfId="4708" xr:uid="{19355F00-16CD-43BC-887E-FEFDA3211E15}"/>
    <cellStyle name="20% - Accent2 27 2" xfId="4709" xr:uid="{6EAA38A8-258E-4DAB-B82D-26BBE036F73F}"/>
    <cellStyle name="20% - Accent2 27 3" xfId="4710" xr:uid="{BB77429A-2C1A-48DA-AA15-186EB652A1C8}"/>
    <cellStyle name="20% - Accent2 28" xfId="4711" xr:uid="{3EB2C9C2-05F2-43F6-8BF7-2B8748E80AAD}"/>
    <cellStyle name="20% - Accent2 28 2" xfId="4712" xr:uid="{7B365A35-76A9-4F3A-B48F-0BBE8AED6826}"/>
    <cellStyle name="20% - Accent2 28 3" xfId="4713" xr:uid="{F1DD299D-C973-4D90-B175-70987AFE54EB}"/>
    <cellStyle name="20% - Accent2 29" xfId="4714" xr:uid="{9E022143-00ED-4804-879B-4D6C52D8A8D3}"/>
    <cellStyle name="20% - Accent2 29 2" xfId="4715" xr:uid="{44158B2A-D7D5-4508-A715-7CEC037424F6}"/>
    <cellStyle name="20% - Accent2 29 3" xfId="4716" xr:uid="{147E84EC-C3CC-44EA-87FB-EDFA69F35A76}"/>
    <cellStyle name="20% - Accent2 3" xfId="800" xr:uid="{7F12697C-8937-4B72-B3FD-5E7A7A3B3A4B}"/>
    <cellStyle name="20% - Accent2 30" xfId="4717" xr:uid="{7717F7D3-B8A5-420A-A936-4F3EEA27253C}"/>
    <cellStyle name="20% - Accent2 30 2" xfId="4718" xr:uid="{A1621A8D-0154-40B9-8096-0FCC51B1F669}"/>
    <cellStyle name="20% - Accent2 31" xfId="4719" xr:uid="{D558370A-2E11-4A7C-B539-4B5B94E17353}"/>
    <cellStyle name="20% - Accent2 31 2" xfId="4720" xr:uid="{BEF4C556-1CC5-47FB-B3B2-4BF5E68B1DE3}"/>
    <cellStyle name="20% - Accent2 31 3" xfId="4721" xr:uid="{1FFE75CB-128D-494B-B2C2-71CB078DB631}"/>
    <cellStyle name="20% - Accent2 32" xfId="4722" xr:uid="{008CD621-7A8D-4956-A030-6AAD579FF2AC}"/>
    <cellStyle name="20% - Accent2 33" xfId="4723" xr:uid="{0D5FE42D-ACAF-4907-952D-9FEE5E95110B}"/>
    <cellStyle name="20% - Accent2 33 2" xfId="4724" xr:uid="{33F1E141-7369-4095-88E3-2337B78DCB5C}"/>
    <cellStyle name="20% - Accent2 33 3" xfId="4725" xr:uid="{0C0BE810-F5E6-40E8-B29F-AC94BD4E12CD}"/>
    <cellStyle name="20% - Accent2 34" xfId="4726" xr:uid="{800EE1CB-F161-4B2C-9498-2347982B19FD}"/>
    <cellStyle name="20% - Accent2 34 2" xfId="4727" xr:uid="{5547D6F7-7A3F-46E8-95FB-2B2A5D7408AB}"/>
    <cellStyle name="20% - Accent2 35" xfId="4728" xr:uid="{F8E4D3E0-7121-417C-A988-58B39D3A78F9}"/>
    <cellStyle name="20% - Accent2 36" xfId="4729" xr:uid="{1D554F60-A520-4E87-AC06-5A594DC725C4}"/>
    <cellStyle name="20% - Accent2 4" xfId="801" xr:uid="{D33723BB-6AEF-452F-A725-8D24ECCAEC2C}"/>
    <cellStyle name="20% - Accent2 5" xfId="802" xr:uid="{A13F80D1-ED6B-4668-B51C-7CA802FA89DB}"/>
    <cellStyle name="20% - Accent2 6" xfId="803" xr:uid="{ED63A587-146B-4733-A451-6E061E62A3E6}"/>
    <cellStyle name="20% - Accent2 7" xfId="804" xr:uid="{AC48E5E4-6414-4E4C-8BEC-4349402BF7BA}"/>
    <cellStyle name="20% - Accent2 8" xfId="805" xr:uid="{D8700A67-2BF4-4F07-A63D-EB3B6E6B8746}"/>
    <cellStyle name="20% - Accent2 8 2" xfId="4730" xr:uid="{45A40246-B408-48D8-8E2A-D2AF9E92F011}"/>
    <cellStyle name="20% - Accent2 9" xfId="4731" xr:uid="{09B99AC3-C964-4EF4-819D-DC593E0D33C8}"/>
    <cellStyle name="20% - Accent3 10" xfId="4732" xr:uid="{58EE8611-524D-40A5-85FA-E63647584DDF}"/>
    <cellStyle name="20% - Accent3 11" xfId="4733" xr:uid="{55D67AC5-2F29-434A-A5D0-564070597151}"/>
    <cellStyle name="20% - Accent3 12" xfId="4734" xr:uid="{84465FAB-F66F-4AEA-BB27-C77F06AE7675}"/>
    <cellStyle name="20% - Accent3 13" xfId="4735" xr:uid="{CBA1D863-27B6-4B76-9D4D-5F3BD13BB929}"/>
    <cellStyle name="20% - Accent3 14" xfId="4736" xr:uid="{225DBB89-41E6-476B-A5BD-4B551E7C8BA0}"/>
    <cellStyle name="20% - Accent3 15" xfId="4737" xr:uid="{2F986D6D-6AE0-4191-B1DB-E3ABDFA53112}"/>
    <cellStyle name="20% - Accent3 16" xfId="4738" xr:uid="{73E12487-FFBF-4C1C-8EAE-BDD9DAF8308B}"/>
    <cellStyle name="20% - Accent3 17" xfId="4739" xr:uid="{68F86499-B9D4-4488-A8AA-72DABEE92BED}"/>
    <cellStyle name="20% - Accent3 18" xfId="4740" xr:uid="{3B2F2225-A6E9-45DA-8597-8156E968FA1D}"/>
    <cellStyle name="20% - Accent3 19" xfId="4741" xr:uid="{ADD6F1B8-4D04-4B92-A04C-07749C4D47DE}"/>
    <cellStyle name="20% - Accent3 2" xfId="806" xr:uid="{12A2D657-C117-47A0-BF52-C58606948430}"/>
    <cellStyle name="20% - Accent3 2 2" xfId="807" xr:uid="{16085B83-95D2-4487-8FC9-175491677765}"/>
    <cellStyle name="20% - Accent3 2 2 2" xfId="4742" xr:uid="{6295B00A-6FE8-46FF-BAAE-5B33D79CE111}"/>
    <cellStyle name="20% - Accent3 2 3" xfId="808" xr:uid="{3E8CCA1D-13A5-4A6E-B2CD-B9F39358FBEA}"/>
    <cellStyle name="20% - Accent3 20" xfId="4743" xr:uid="{13B7B493-5CE6-499B-9746-DC2923005580}"/>
    <cellStyle name="20% - Accent3 20 2" xfId="4744" xr:uid="{6283FD36-3850-49F9-8327-408755357FE9}"/>
    <cellStyle name="20% - Accent3 20 3" xfId="4745" xr:uid="{AC15737C-156A-4D3F-B71E-7DB22BEEE31D}"/>
    <cellStyle name="20% - Accent3 21" xfId="4746" xr:uid="{CB661C6A-5D5F-4A85-B28D-63C6E0781901}"/>
    <cellStyle name="20% - Accent3 21 2" xfId="4747" xr:uid="{87FE788C-6F95-4745-9B7B-604CE3FE82CC}"/>
    <cellStyle name="20% - Accent3 21 3" xfId="4748" xr:uid="{C0FABB2A-9941-42BE-AC13-5DCE6C2A092B}"/>
    <cellStyle name="20% - Accent3 22" xfId="4749" xr:uid="{4E6C3571-4319-4BD4-80F0-DADB9DFE3DCE}"/>
    <cellStyle name="20% - Accent3 22 2" xfId="4750" xr:uid="{0A3F9AE6-DCA2-4BD9-A92D-4135790B689B}"/>
    <cellStyle name="20% - Accent3 22 3" xfId="4751" xr:uid="{878306C9-22DC-4EBD-9089-D576327D9237}"/>
    <cellStyle name="20% - Accent3 23" xfId="4752" xr:uid="{E63D9A3E-9607-49D6-881F-A63729AFFF61}"/>
    <cellStyle name="20% - Accent3 23 2" xfId="4753" xr:uid="{30264B1D-407F-4BCE-AC98-D3EAA7CB4146}"/>
    <cellStyle name="20% - Accent3 23 3" xfId="4754" xr:uid="{B09904D3-AE63-4173-9061-6915E675E656}"/>
    <cellStyle name="20% - Accent3 24" xfId="4755" xr:uid="{02966037-3A26-48E9-A5A8-7D535FB3AA4B}"/>
    <cellStyle name="20% - Accent3 24 2" xfId="4756" xr:uid="{E5912D7A-34AB-43BE-A9FA-0A34311AD679}"/>
    <cellStyle name="20% - Accent3 24 3" xfId="4757" xr:uid="{D9DEDA78-BD26-4B1C-9611-957A6C868EFB}"/>
    <cellStyle name="20% - Accent3 25" xfId="4758" xr:uid="{02D9BA72-4CBB-49B3-AEE8-CC25BB1B99CC}"/>
    <cellStyle name="20% - Accent3 25 2" xfId="4759" xr:uid="{6ADB4283-65EE-4E83-9D6E-0E476F273DF5}"/>
    <cellStyle name="20% - Accent3 25 3" xfId="4760" xr:uid="{67427BDD-2AC3-4951-8B08-B116836A1D83}"/>
    <cellStyle name="20% - Accent3 26" xfId="4761" xr:uid="{5B7B7E78-C104-478C-9427-005E5D83122C}"/>
    <cellStyle name="20% - Accent3 26 2" xfId="4762" xr:uid="{13B37513-0095-4486-B705-949A8986B6BF}"/>
    <cellStyle name="20% - Accent3 26 3" xfId="4763" xr:uid="{BBFB1096-88FA-428B-B695-9F87F50FACF3}"/>
    <cellStyle name="20% - Accent3 27" xfId="4764" xr:uid="{5B93A544-6A49-40AC-81CE-989F1A9CC9F9}"/>
    <cellStyle name="20% - Accent3 27 2" xfId="4765" xr:uid="{65B70F3A-D507-4BEE-9398-30684AB05958}"/>
    <cellStyle name="20% - Accent3 27 3" xfId="4766" xr:uid="{3CDCF4DB-1E38-4BED-B22E-F234ACC50756}"/>
    <cellStyle name="20% - Accent3 28" xfId="4767" xr:uid="{C49CBC6A-1A02-4373-949A-7DD2DE782224}"/>
    <cellStyle name="20% - Accent3 28 2" xfId="4768" xr:uid="{C9B9C2EE-4454-4735-800A-E2A613A1F839}"/>
    <cellStyle name="20% - Accent3 28 3" xfId="4769" xr:uid="{B2F3588B-6BA1-4CB7-8B18-7654192738FB}"/>
    <cellStyle name="20% - Accent3 29" xfId="4770" xr:uid="{E7E9F2CE-E9D5-4237-89EC-AD03B5D11C92}"/>
    <cellStyle name="20% - Accent3 29 2" xfId="4771" xr:uid="{AA215559-FEC6-41C8-8B89-F841CD30F4AC}"/>
    <cellStyle name="20% - Accent3 29 3" xfId="4772" xr:uid="{46B407D9-B25F-4441-891C-1C84893D0C61}"/>
    <cellStyle name="20% - Accent3 3" xfId="809" xr:uid="{EBD9A210-D62A-43B6-A82B-B06FAAE4D9D7}"/>
    <cellStyle name="20% - Accent3 30" xfId="4773" xr:uid="{43E5D889-B8BB-4C9F-96C5-F0813268937F}"/>
    <cellStyle name="20% - Accent3 30 2" xfId="4774" xr:uid="{3909B284-3598-4E7A-8DA4-EE81732A3992}"/>
    <cellStyle name="20% - Accent3 31" xfId="4775" xr:uid="{A3935757-1659-4F64-9973-C49DA066354E}"/>
    <cellStyle name="20% - Accent3 31 2" xfId="4776" xr:uid="{39AAB222-9451-4001-AA0A-5229BC15C6D4}"/>
    <cellStyle name="20% - Accent3 31 3" xfId="4777" xr:uid="{73EB1104-B7D2-44A0-BA58-00554A197D9E}"/>
    <cellStyle name="20% - Accent3 32" xfId="4778" xr:uid="{DEAC79FE-7BA6-42F3-9F96-9DD398D0D062}"/>
    <cellStyle name="20% - Accent3 33" xfId="4779" xr:uid="{292BA83C-CD4F-4526-9D43-8D85F007FA0B}"/>
    <cellStyle name="20% - Accent3 33 2" xfId="4780" xr:uid="{888C544D-DFF6-41A8-93D0-DD5109D2DB2A}"/>
    <cellStyle name="20% - Accent3 33 3" xfId="4781" xr:uid="{0450F441-DF1E-4FDF-8B24-0DEA523A7DB8}"/>
    <cellStyle name="20% - Accent3 34" xfId="4782" xr:uid="{CB3E7030-7CEE-4563-B064-E8EFD3CB0E55}"/>
    <cellStyle name="20% - Accent3 34 2" xfId="4783" xr:uid="{EAAE2917-EC1E-46A6-9EAF-4199784197D6}"/>
    <cellStyle name="20% - Accent3 35" xfId="4784" xr:uid="{4A1FBB1D-6A2E-4F24-BDA0-15F0CE23D3F2}"/>
    <cellStyle name="20% - Accent3 36" xfId="4785" xr:uid="{300A8F84-4A74-479B-8855-48BB62317469}"/>
    <cellStyle name="20% - Accent3 4" xfId="810" xr:uid="{D94D2E84-9E70-4C3B-989D-B097ACF77069}"/>
    <cellStyle name="20% - Accent3 5" xfId="811" xr:uid="{8863B588-BA25-4432-B49C-605226FDCED6}"/>
    <cellStyle name="20% - Accent3 6" xfId="812" xr:uid="{8A6CA135-F1D1-41DD-8E2B-7FE88A812A21}"/>
    <cellStyle name="20% - Accent3 7" xfId="813" xr:uid="{30FEB3CF-3AE8-410E-B28C-344493A784B6}"/>
    <cellStyle name="20% - Accent3 8" xfId="814" xr:uid="{7D8B92CC-8479-4AE3-846A-5C006A697643}"/>
    <cellStyle name="20% - Accent3 8 2" xfId="4786" xr:uid="{BFAE507A-77D4-431B-B171-2920F0012D3F}"/>
    <cellStyle name="20% - Accent3 9" xfId="4787" xr:uid="{53234117-37DA-4B41-BD19-ECB35D205022}"/>
    <cellStyle name="20% - Accent4 10" xfId="4788" xr:uid="{68FACB55-F584-4EE7-B43D-93EED4E783D1}"/>
    <cellStyle name="20% - Accent4 11" xfId="4789" xr:uid="{3B61C295-D6F5-4523-BBDA-0D16BFB3E61F}"/>
    <cellStyle name="20% - Accent4 12" xfId="4790" xr:uid="{8BEC7108-C522-419E-AC28-5BFE06F8B38D}"/>
    <cellStyle name="20% - Accent4 13" xfId="4791" xr:uid="{DE690440-7685-463F-9A53-5B1C83774459}"/>
    <cellStyle name="20% - Accent4 14" xfId="4792" xr:uid="{4AD705A8-5EE0-46E6-9C2A-B6B9BDFE22D8}"/>
    <cellStyle name="20% - Accent4 15" xfId="4793" xr:uid="{2F4F0AAF-0D71-4D16-8392-87A374DF8B53}"/>
    <cellStyle name="20% - Accent4 16" xfId="4794" xr:uid="{8929ADAC-7841-4657-B07E-6762A0C7D482}"/>
    <cellStyle name="20% - Accent4 17" xfId="4795" xr:uid="{359D1CDA-1ECD-4398-879E-778F62194FDF}"/>
    <cellStyle name="20% - Accent4 18" xfId="4796" xr:uid="{EA2C9463-D06C-4861-AD74-916DDCF9C887}"/>
    <cellStyle name="20% - Accent4 19" xfId="4797" xr:uid="{753C2EC1-6D86-422D-B4CA-B62136618501}"/>
    <cellStyle name="20% - Accent4 2" xfId="815" xr:uid="{8C217D8B-85FC-4122-9CC7-1ACF60807AC2}"/>
    <cellStyle name="20% - Accent4 2 2" xfId="816" xr:uid="{4257DD72-E608-4D27-B03C-02D7A08DE1A7}"/>
    <cellStyle name="20% - Accent4 2 2 2" xfId="4798" xr:uid="{059C15DB-03EA-4948-A387-588F82A7F44E}"/>
    <cellStyle name="20% - Accent4 2 3" xfId="817" xr:uid="{22A4FAD7-4D04-4A0A-B782-D1CB213194C8}"/>
    <cellStyle name="20% - Accent4 20" xfId="4799" xr:uid="{C874437D-4035-4E76-9536-70752FA85DB2}"/>
    <cellStyle name="20% - Accent4 20 2" xfId="4800" xr:uid="{0E9179FD-620F-445B-B3DE-9DCF936CB5CA}"/>
    <cellStyle name="20% - Accent4 20 3" xfId="4801" xr:uid="{CEFF9EC5-F3DF-4E67-B465-61C3D5E2520C}"/>
    <cellStyle name="20% - Accent4 21" xfId="4802" xr:uid="{7B565127-B197-44DD-BED7-E8AB09BD309B}"/>
    <cellStyle name="20% - Accent4 21 2" xfId="4803" xr:uid="{EAD2FAFE-6694-4EB5-9AFF-BF4BDB98D1F1}"/>
    <cellStyle name="20% - Accent4 21 3" xfId="4804" xr:uid="{A875B2F3-EF7A-4915-88F1-E29D2D5709D2}"/>
    <cellStyle name="20% - Accent4 22" xfId="4805" xr:uid="{737BBE78-2089-4588-809D-0C006C7A8839}"/>
    <cellStyle name="20% - Accent4 22 2" xfId="4806" xr:uid="{1900C7E9-EBAD-4CEC-B473-FD9200D8BCA9}"/>
    <cellStyle name="20% - Accent4 22 3" xfId="4807" xr:uid="{B1E542E5-9F04-4FDD-BB3C-63FDBBFC4B7A}"/>
    <cellStyle name="20% - Accent4 23" xfId="4808" xr:uid="{B6022092-C0CB-4CBC-82EC-C5C4F21BF332}"/>
    <cellStyle name="20% - Accent4 23 2" xfId="4809" xr:uid="{116163FA-09E8-4B41-80BF-90A8547388C0}"/>
    <cellStyle name="20% - Accent4 23 3" xfId="4810" xr:uid="{3B79780D-EEB8-405A-A519-D718A4501C96}"/>
    <cellStyle name="20% - Accent4 24" xfId="4811" xr:uid="{F541B190-4443-4D9B-8903-BF5FDAFD7368}"/>
    <cellStyle name="20% - Accent4 24 2" xfId="4812" xr:uid="{F8C2321B-4DAE-4787-8699-A3B99B326F76}"/>
    <cellStyle name="20% - Accent4 24 3" xfId="4813" xr:uid="{C4F33F85-7F90-4860-AEA0-B3D648B1547C}"/>
    <cellStyle name="20% - Accent4 25" xfId="4814" xr:uid="{CA3A0E04-85C4-47DF-9D83-C94B7DCA0541}"/>
    <cellStyle name="20% - Accent4 25 2" xfId="4815" xr:uid="{18F023D4-F1DA-4689-8458-EB84B9EF9073}"/>
    <cellStyle name="20% - Accent4 25 3" xfId="4816" xr:uid="{FEE13E0A-EE3F-44AC-8986-2B186B1A6359}"/>
    <cellStyle name="20% - Accent4 26" xfId="4817" xr:uid="{8925C6AD-48F6-4270-B570-92193F205A50}"/>
    <cellStyle name="20% - Accent4 26 2" xfId="4818" xr:uid="{3CCC591E-492E-4098-8100-85FCFDBB7001}"/>
    <cellStyle name="20% - Accent4 26 3" xfId="4819" xr:uid="{8B6C4C2D-7E09-47FD-BB01-B5C024F17D7B}"/>
    <cellStyle name="20% - Accent4 27" xfId="4820" xr:uid="{C43BF499-AB44-4550-9B56-B33F1F2CEC6D}"/>
    <cellStyle name="20% - Accent4 27 2" xfId="4821" xr:uid="{87189E62-B300-4F59-8378-1BD3B8AE3FB0}"/>
    <cellStyle name="20% - Accent4 27 3" xfId="4822" xr:uid="{D18A6336-DEBE-4BB0-BF4F-921AEDC69FCD}"/>
    <cellStyle name="20% - Accent4 28" xfId="4823" xr:uid="{8ED949D0-1D78-442D-A717-E385EE94FCEB}"/>
    <cellStyle name="20% - Accent4 28 2" xfId="4824" xr:uid="{9F84BA46-2C42-409A-BA78-757B07C6B10B}"/>
    <cellStyle name="20% - Accent4 28 3" xfId="4825" xr:uid="{12553D3F-8552-481B-AA7F-1E0F5B4322A5}"/>
    <cellStyle name="20% - Accent4 29" xfId="4826" xr:uid="{D77BC163-3967-43F4-A962-D0F4222A6DC3}"/>
    <cellStyle name="20% - Accent4 29 2" xfId="4827" xr:uid="{999F846E-9F4E-454A-8143-8D0D49C10DB7}"/>
    <cellStyle name="20% - Accent4 29 3" xfId="4828" xr:uid="{3E2866C5-6B45-468A-B151-53C336BA10B6}"/>
    <cellStyle name="20% - Accent4 3" xfId="818" xr:uid="{C11C8C60-7CA8-47B7-8F7A-E2CBAB7C9DB0}"/>
    <cellStyle name="20% - Accent4 30" xfId="4829" xr:uid="{2241D105-9475-425B-A4F3-3F1F3162BD35}"/>
    <cellStyle name="20% - Accent4 30 2" xfId="4830" xr:uid="{C76F0A67-C0B2-4E7D-8F74-F52330709AA7}"/>
    <cellStyle name="20% - Accent4 31" xfId="4831" xr:uid="{D435D16A-A712-4C16-ADAB-E48D9DCA4A40}"/>
    <cellStyle name="20% - Accent4 31 2" xfId="4832" xr:uid="{6ABA7ECB-025E-4645-9E1A-492F0750BF5F}"/>
    <cellStyle name="20% - Accent4 31 3" xfId="4833" xr:uid="{4F465588-AB0F-46A0-9C25-547463A95F86}"/>
    <cellStyle name="20% - Accent4 32" xfId="4834" xr:uid="{EA6A28FA-D91C-4479-9ADF-4A3F1F1B7AEB}"/>
    <cellStyle name="20% - Accent4 33" xfId="4835" xr:uid="{614C35B3-1F23-44F7-9721-5269ACA179EB}"/>
    <cellStyle name="20% - Accent4 33 2" xfId="4836" xr:uid="{FF23C883-C512-4E4A-9868-1DA57FA66BF4}"/>
    <cellStyle name="20% - Accent4 33 3" xfId="4837" xr:uid="{CAD8BCFC-D3EF-4EC6-BAD1-19DE8D2423F7}"/>
    <cellStyle name="20% - Accent4 34" xfId="4838" xr:uid="{DB35AC6A-EEC7-43F8-BCA3-B07914D2157F}"/>
    <cellStyle name="20% - Accent4 34 2" xfId="4839" xr:uid="{CC660890-36D7-4A2F-8D52-D32D8AA17679}"/>
    <cellStyle name="20% - Accent4 35" xfId="4840" xr:uid="{30493621-3D8C-4E6F-AA0D-9D9D4293914E}"/>
    <cellStyle name="20% - Accent4 36" xfId="4841" xr:uid="{FAEA5A6B-E6DB-4F8A-A08D-D0A48E71CE85}"/>
    <cellStyle name="20% - Accent4 4" xfId="819" xr:uid="{4EA40EDE-557C-4893-9721-7F9B772CAD2F}"/>
    <cellStyle name="20% - Accent4 5" xfId="820" xr:uid="{FCDA48D3-147A-442A-A31D-327407580615}"/>
    <cellStyle name="20% - Accent4 6" xfId="821" xr:uid="{4C251051-EB71-4012-B6F2-0588018595D6}"/>
    <cellStyle name="20% - Accent4 7" xfId="822" xr:uid="{5CD3E9B0-2AD2-45D7-9F10-FE31760D855C}"/>
    <cellStyle name="20% - Accent4 8" xfId="823" xr:uid="{68883470-4F54-43AA-95D3-AAC9D5DC4787}"/>
    <cellStyle name="20% - Accent4 8 2" xfId="4842" xr:uid="{8FDAD830-73DF-42DB-9904-D8AA86BD5FB1}"/>
    <cellStyle name="20% - Accent4 9" xfId="4843" xr:uid="{B848795B-C25B-48A7-808A-441D6C13AE7C}"/>
    <cellStyle name="20% - Accent5 10" xfId="4844" xr:uid="{B18CD1EC-D5A2-4EB0-9E21-2F46DB86EB7E}"/>
    <cellStyle name="20% - Accent5 11" xfId="4845" xr:uid="{E33AE6B4-20AF-4897-B226-F853D8A6F4D6}"/>
    <cellStyle name="20% - Accent5 12" xfId="4846" xr:uid="{C463A81A-537D-4496-90D7-040E9C5EE79A}"/>
    <cellStyle name="20% - Accent5 13" xfId="4847" xr:uid="{3D8D24F2-4C8D-4988-A8ED-4F9D0CF84F16}"/>
    <cellStyle name="20% - Accent5 14" xfId="4848" xr:uid="{7043F791-F6FF-43EF-8F87-970DAC25800A}"/>
    <cellStyle name="20% - Accent5 15" xfId="4849" xr:uid="{86780C30-7AD6-485D-8F40-FB8C0D8731CD}"/>
    <cellStyle name="20% - Accent5 16" xfId="4850" xr:uid="{4991B9E0-A635-4C05-B30F-833735ADC44A}"/>
    <cellStyle name="20% - Accent5 17" xfId="4851" xr:uid="{C0DAF6C8-7057-4395-B668-AA05AC896F41}"/>
    <cellStyle name="20% - Accent5 18" xfId="4852" xr:uid="{56B58B7A-C211-4F39-9A2C-DFE25A66FBBE}"/>
    <cellStyle name="20% - Accent5 19" xfId="4853" xr:uid="{36DD0713-7B14-4C73-BA1D-2715FA91646B}"/>
    <cellStyle name="20% - Accent5 2" xfId="824" xr:uid="{381CE259-6045-470F-A6CA-3430EC66B654}"/>
    <cellStyle name="20% - Accent5 2 2" xfId="825" xr:uid="{D9D772E8-D550-4288-85C2-0ECB6CBA2B17}"/>
    <cellStyle name="20% - Accent5 2 2 2" xfId="4854" xr:uid="{D4FCEBCD-344F-43C5-A770-1C186E21E024}"/>
    <cellStyle name="20% - Accent5 2 3" xfId="826" xr:uid="{3F98149C-F2BB-4DDE-BAE0-F441AF9CD7F4}"/>
    <cellStyle name="20% - Accent5 20" xfId="4855" xr:uid="{0D3A4658-69D5-461A-B733-EFE3D9154C9D}"/>
    <cellStyle name="20% - Accent5 20 2" xfId="4856" xr:uid="{9293BFF5-2855-49EA-9FC2-84B541E033CB}"/>
    <cellStyle name="20% - Accent5 20 3" xfId="4857" xr:uid="{9C62A3B7-E9B7-4AEC-A406-216BDCCCFE16}"/>
    <cellStyle name="20% - Accent5 21" xfId="4858" xr:uid="{8A63CEE8-891D-453C-B783-5848B7B6B961}"/>
    <cellStyle name="20% - Accent5 21 2" xfId="4859" xr:uid="{18E21B6D-2B61-44AF-AD6F-E900A865635C}"/>
    <cellStyle name="20% - Accent5 21 3" xfId="4860" xr:uid="{8D969CB3-391A-483F-B941-01C9B30403F3}"/>
    <cellStyle name="20% - Accent5 22" xfId="4861" xr:uid="{3F541323-9531-4FB1-A17D-FEF8A8055408}"/>
    <cellStyle name="20% - Accent5 22 2" xfId="4862" xr:uid="{49AFBD73-9111-4434-B1CB-D45CA04BDA6F}"/>
    <cellStyle name="20% - Accent5 22 3" xfId="4863" xr:uid="{B8832F3F-0A5C-4717-B2BF-F14FC62A5A03}"/>
    <cellStyle name="20% - Accent5 23" xfId="4864" xr:uid="{ECFF69C9-DDFF-4D1E-A33D-7649D55E155F}"/>
    <cellStyle name="20% - Accent5 23 2" xfId="4865" xr:uid="{AD0C71A9-7408-4188-9618-4CEF8A64B52C}"/>
    <cellStyle name="20% - Accent5 23 3" xfId="4866" xr:uid="{D05C2715-DF88-4D8B-AEC9-9051A51ED138}"/>
    <cellStyle name="20% - Accent5 24" xfId="4867" xr:uid="{C7BE12CE-46B8-48C8-95CD-89C89CE57C10}"/>
    <cellStyle name="20% - Accent5 24 2" xfId="4868" xr:uid="{39A9C019-8C21-4C8B-8A0C-69264A9C0243}"/>
    <cellStyle name="20% - Accent5 24 3" xfId="4869" xr:uid="{2EAE3E0E-9122-4C01-BD79-326D34E29D42}"/>
    <cellStyle name="20% - Accent5 25" xfId="4870" xr:uid="{057818B9-4FE2-4A09-9F94-9EC28D01B8F3}"/>
    <cellStyle name="20% - Accent5 25 2" xfId="4871" xr:uid="{BB19C586-9C31-4D29-AC34-0AD7F442E669}"/>
    <cellStyle name="20% - Accent5 25 3" xfId="4872" xr:uid="{3AB6C80E-6734-40F1-B96E-5772743D2605}"/>
    <cellStyle name="20% - Accent5 26" xfId="4873" xr:uid="{BB5B418C-D77B-4EC5-80F7-288923B21783}"/>
    <cellStyle name="20% - Accent5 26 2" xfId="4874" xr:uid="{773FF379-D876-437E-B889-D4B75E0946DB}"/>
    <cellStyle name="20% - Accent5 26 3" xfId="4875" xr:uid="{9C8FDC4E-68E5-4679-AED1-027B847ACA79}"/>
    <cellStyle name="20% - Accent5 27" xfId="4876" xr:uid="{538BF860-5836-433C-9E66-030200360868}"/>
    <cellStyle name="20% - Accent5 27 2" xfId="4877" xr:uid="{62D0799A-F7CF-4096-82EE-EA282CC6E071}"/>
    <cellStyle name="20% - Accent5 27 3" xfId="4878" xr:uid="{6ED0CB39-168B-4341-A160-0D446FE3D0C4}"/>
    <cellStyle name="20% - Accent5 28" xfId="4879" xr:uid="{AC288095-B0C8-4D5D-9B07-338AE5A58B12}"/>
    <cellStyle name="20% - Accent5 28 2" xfId="4880" xr:uid="{576A9EF8-A0F1-4F5F-830F-3D15EB840DDF}"/>
    <cellStyle name="20% - Accent5 28 3" xfId="4881" xr:uid="{929B06ED-8383-435D-97F6-4ECA7BA6CAB0}"/>
    <cellStyle name="20% - Accent5 29" xfId="4882" xr:uid="{A252598E-0423-4385-B7FA-FCE457010BF4}"/>
    <cellStyle name="20% - Accent5 29 2" xfId="4883" xr:uid="{3A4A51FB-E2CE-4AD2-9A15-0E9FECC35052}"/>
    <cellStyle name="20% - Accent5 29 3" xfId="4884" xr:uid="{65151A2A-9239-47BB-9501-A51F29FF5D64}"/>
    <cellStyle name="20% - Accent5 3" xfId="827" xr:uid="{E241095D-45DD-431E-8967-DEC5CED42FDB}"/>
    <cellStyle name="20% - Accent5 30" xfId="4885" xr:uid="{99771A4E-FADA-4F0D-A31C-A7F7940097AD}"/>
    <cellStyle name="20% - Accent5 30 2" xfId="4886" xr:uid="{F8673A7E-EF76-4668-942E-910174FF42C3}"/>
    <cellStyle name="20% - Accent5 31" xfId="4887" xr:uid="{89DEE44A-8F2F-4228-9ECE-BCF0FD624948}"/>
    <cellStyle name="20% - Accent5 31 2" xfId="4888" xr:uid="{742EBCFC-982F-4B36-B3FD-DDCE849A9DE4}"/>
    <cellStyle name="20% - Accent5 31 3" xfId="4889" xr:uid="{5C8FDB91-E776-4D57-A7A1-087C049C6F5A}"/>
    <cellStyle name="20% - Accent5 32" xfId="4890" xr:uid="{DCE50077-DA49-4983-B7CC-42CF3A28775A}"/>
    <cellStyle name="20% - Accent5 33" xfId="4891" xr:uid="{99782160-1F94-4411-BBD6-3D32E2C87CBF}"/>
    <cellStyle name="20% - Accent5 33 2" xfId="4892" xr:uid="{870D433F-917F-4F64-8A06-BB12C61A1D24}"/>
    <cellStyle name="20% - Accent5 33 3" xfId="4893" xr:uid="{E5C93497-C870-48BF-B6B2-8E4E17D942CE}"/>
    <cellStyle name="20% - Accent5 34" xfId="4894" xr:uid="{5E8FC567-1046-40FD-A1AD-3A96454B1E32}"/>
    <cellStyle name="20% - Accent5 34 2" xfId="4895" xr:uid="{311A12C2-AC72-4FFC-81DF-5A7B0F4000C1}"/>
    <cellStyle name="20% - Accent5 35" xfId="4896" xr:uid="{94CE4125-4B51-40B0-8C33-E3BD5A941B39}"/>
    <cellStyle name="20% - Accent5 36" xfId="4897" xr:uid="{A72A2274-673C-4FB9-B7AF-4361677F2D2D}"/>
    <cellStyle name="20% - Accent5 4" xfId="828" xr:uid="{4EBCDF07-94EA-4928-80AC-7DFFC83BF5F3}"/>
    <cellStyle name="20% - Accent5 5" xfId="829" xr:uid="{C8F0CD84-BD16-4A20-9FE6-FAC2331D088A}"/>
    <cellStyle name="20% - Accent5 6" xfId="830" xr:uid="{EEC228EA-5001-4830-A7F7-B9B2CE823AA6}"/>
    <cellStyle name="20% - Accent5 7" xfId="831" xr:uid="{B9CC0208-BAE9-43FE-91DF-C6CA7F772BEA}"/>
    <cellStyle name="20% - Accent5 8" xfId="832" xr:uid="{CE611959-4C58-4AB8-85B4-4F2DF7EFB0FA}"/>
    <cellStyle name="20% - Accent5 8 2" xfId="4898" xr:uid="{1702865A-19ED-4389-91DE-A19AB8C9CF15}"/>
    <cellStyle name="20% - Accent5 9" xfId="4899" xr:uid="{3C2355B7-5580-42C1-ABF5-864A00E9B563}"/>
    <cellStyle name="20% - Accent6 10" xfId="4900" xr:uid="{EC055790-71A6-4354-99F3-036DA177C89A}"/>
    <cellStyle name="20% - Accent6 11" xfId="4901" xr:uid="{14A2C55A-FC03-4D9A-A39F-D0A5F0DF4328}"/>
    <cellStyle name="20% - Accent6 12" xfId="4902" xr:uid="{9CE12758-14DA-4B48-B431-B6160E7F6366}"/>
    <cellStyle name="20% - Accent6 13" xfId="4903" xr:uid="{86BB5AD0-D1BE-4942-8556-7013889A00CF}"/>
    <cellStyle name="20% - Accent6 14" xfId="4904" xr:uid="{F7EB4C36-B656-449C-B90A-C9D1D8D1A8A2}"/>
    <cellStyle name="20% - Accent6 15" xfId="4905" xr:uid="{DC877D88-D308-448A-9722-6B573A67CBE5}"/>
    <cellStyle name="20% - Accent6 16" xfId="4906" xr:uid="{AD6A16EB-7BBF-4D01-80DF-00D68334360F}"/>
    <cellStyle name="20% - Accent6 17" xfId="4907" xr:uid="{E23C92D2-9434-4F7B-9F2A-CA62D0B7B288}"/>
    <cellStyle name="20% - Accent6 18" xfId="4908" xr:uid="{64D3BF34-5BBF-48CF-A996-CE0925B008F9}"/>
    <cellStyle name="20% - Accent6 19" xfId="4909" xr:uid="{88C9FFF7-F343-4DE0-A78B-FB5830783512}"/>
    <cellStyle name="20% - Accent6 2" xfId="833" xr:uid="{51A1BCDB-B50C-4329-B592-744735BCAA55}"/>
    <cellStyle name="20% - Accent6 2 2" xfId="834" xr:uid="{C17B46E1-FAEA-42E1-AC52-98426FBC6A1A}"/>
    <cellStyle name="20% - Accent6 2 2 2" xfId="4910" xr:uid="{C4F128B1-D980-4CC2-8A35-2E4A1F9F835E}"/>
    <cellStyle name="20% - Accent6 2 3" xfId="835" xr:uid="{5011E2B8-3D2E-4D66-918D-813BD57915BD}"/>
    <cellStyle name="20% - Accent6 20" xfId="4911" xr:uid="{416104B4-813A-4ADB-9A88-6907AA1EF1D2}"/>
    <cellStyle name="20% - Accent6 20 2" xfId="4912" xr:uid="{C8E1371E-B0AA-4AAE-9437-80ED7B0AF7BC}"/>
    <cellStyle name="20% - Accent6 20 3" xfId="4913" xr:uid="{AC0C5ED3-EA7B-42E4-A91E-9FD9C3B31E01}"/>
    <cellStyle name="20% - Accent6 21" xfId="4914" xr:uid="{2DD5EB96-FD88-4CEF-BC84-0FC80B37FFB3}"/>
    <cellStyle name="20% - Accent6 21 2" xfId="4915" xr:uid="{3212A3E2-EF91-4A5E-8C84-44CC41F61B18}"/>
    <cellStyle name="20% - Accent6 21 3" xfId="4916" xr:uid="{D889D2C6-7529-4273-9EB6-1D4664D7C981}"/>
    <cellStyle name="20% - Accent6 22" xfId="4917" xr:uid="{4C888274-A9EA-48D3-BA60-399AA3FFD5F9}"/>
    <cellStyle name="20% - Accent6 22 2" xfId="4918" xr:uid="{3666676F-8F08-4006-83F5-0F6CFB5C0DC5}"/>
    <cellStyle name="20% - Accent6 22 3" xfId="4919" xr:uid="{973C090F-6788-4AB9-8E70-3DA79B6D3D2A}"/>
    <cellStyle name="20% - Accent6 23" xfId="4920" xr:uid="{1575E22F-D2CE-4103-AA5F-B102E0028074}"/>
    <cellStyle name="20% - Accent6 23 2" xfId="4921" xr:uid="{DA28935F-80AE-40D5-AB32-3B0705E8CC84}"/>
    <cellStyle name="20% - Accent6 23 3" xfId="4922" xr:uid="{7B0EA613-F771-4C1D-B073-6614EFA4057C}"/>
    <cellStyle name="20% - Accent6 24" xfId="4923" xr:uid="{A753F253-F877-491D-ACD8-926D3F0E2D8D}"/>
    <cellStyle name="20% - Accent6 24 2" xfId="4924" xr:uid="{BC40D4AA-9627-45FE-A730-7D4FEEC884BC}"/>
    <cellStyle name="20% - Accent6 24 3" xfId="4925" xr:uid="{D3BFD818-BD9C-4483-804B-9E91E3D2B903}"/>
    <cellStyle name="20% - Accent6 25" xfId="4926" xr:uid="{64E7AC4E-C6FF-4CEF-B186-1621DD41882B}"/>
    <cellStyle name="20% - Accent6 25 2" xfId="4927" xr:uid="{81E6A3E2-6074-4B4D-A898-289EE90D9A1F}"/>
    <cellStyle name="20% - Accent6 25 3" xfId="4928" xr:uid="{DD4C845D-9918-41D5-825D-A4E5ADE94FBF}"/>
    <cellStyle name="20% - Accent6 26" xfId="4929" xr:uid="{77385510-24C2-4B40-BA4F-0E29A3AF4DE3}"/>
    <cellStyle name="20% - Accent6 26 2" xfId="4930" xr:uid="{20C74A32-A064-4CEF-870B-6086F5BFBA04}"/>
    <cellStyle name="20% - Accent6 26 3" xfId="4931" xr:uid="{21394B7F-ADB4-4CA5-BA49-9BB1CB415A87}"/>
    <cellStyle name="20% - Accent6 27" xfId="4932" xr:uid="{F72EEFE9-D3F5-4FC5-BFD7-CB986A6780A6}"/>
    <cellStyle name="20% - Accent6 27 2" xfId="4933" xr:uid="{508B579F-9B05-4EE9-B1CB-956FA289CCC8}"/>
    <cellStyle name="20% - Accent6 27 3" xfId="4934" xr:uid="{34861E47-67D5-4A0C-B936-24051915021A}"/>
    <cellStyle name="20% - Accent6 28" xfId="4935" xr:uid="{A22B5FB2-22F1-4EE2-9D5D-35FAB835BC18}"/>
    <cellStyle name="20% - Accent6 28 2" xfId="4936" xr:uid="{7EEC7442-337E-412C-B73E-10A582F12A8F}"/>
    <cellStyle name="20% - Accent6 28 3" xfId="4937" xr:uid="{0400336F-91CB-4560-B44D-902E489E00FC}"/>
    <cellStyle name="20% - Accent6 29" xfId="4938" xr:uid="{AFAA16C2-FEE9-4C12-AC64-202AD00331CE}"/>
    <cellStyle name="20% - Accent6 29 2" xfId="4939" xr:uid="{62FF9D65-62C3-4BD2-ACFA-22FFE8B228EF}"/>
    <cellStyle name="20% - Accent6 29 3" xfId="4940" xr:uid="{15AE5558-9B70-4777-931F-C89D73814038}"/>
    <cellStyle name="20% - Accent6 3" xfId="836" xr:uid="{441C39DB-FBA3-4CC6-922B-4CEEFD6762A5}"/>
    <cellStyle name="20% - Accent6 30" xfId="4941" xr:uid="{6CE42DC4-7611-404B-B7A8-C9A8A894D407}"/>
    <cellStyle name="20% - Accent6 30 2" xfId="4942" xr:uid="{CD1CFD38-7000-41BE-B2A8-9254631B4DF6}"/>
    <cellStyle name="20% - Accent6 31" xfId="4943" xr:uid="{CC2B2FA3-9AF5-4ABD-AABD-CE3F9F6FBB98}"/>
    <cellStyle name="20% - Accent6 31 2" xfId="4944" xr:uid="{9684FE1D-7E3C-4DFA-9691-4DBF647F44A7}"/>
    <cellStyle name="20% - Accent6 31 3" xfId="4945" xr:uid="{3A2C41CB-7494-4E80-9CA7-BAE22B7928B8}"/>
    <cellStyle name="20% - Accent6 32" xfId="4946" xr:uid="{2EF41F25-23F0-46C8-BB1D-CA3E50AED98B}"/>
    <cellStyle name="20% - Accent6 33" xfId="4947" xr:uid="{746CFB27-F477-4980-8506-3752B61DE9CF}"/>
    <cellStyle name="20% - Accent6 33 2" xfId="4948" xr:uid="{53474802-D16A-42B6-AA67-386B94E64019}"/>
    <cellStyle name="20% - Accent6 33 3" xfId="4949" xr:uid="{AA56D414-7AB8-493B-A80E-A614FDD2EBD2}"/>
    <cellStyle name="20% - Accent6 34" xfId="4950" xr:uid="{6274793A-99E7-4C50-B585-8CC3AB99E41B}"/>
    <cellStyle name="20% - Accent6 34 2" xfId="4951" xr:uid="{33E7478C-D3A5-43C0-93FD-1C61E4493A3E}"/>
    <cellStyle name="20% - Accent6 35" xfId="4952" xr:uid="{4F53E2C3-9D8D-4C76-872E-315CEAEE6586}"/>
    <cellStyle name="20% - Accent6 36" xfId="4953" xr:uid="{47FD4C09-1BDD-4AD9-BD74-0F8B788133B2}"/>
    <cellStyle name="20% - Accent6 4" xfId="837" xr:uid="{ADC06250-17DB-4F37-A4DF-63ECD6EC9978}"/>
    <cellStyle name="20% - Accent6 5" xfId="838" xr:uid="{001B5B4B-D2A6-4B8F-9981-1F6B64338A5C}"/>
    <cellStyle name="20% - Accent6 6" xfId="839" xr:uid="{CFA5E302-5E76-44F1-BB35-1BC4602FA344}"/>
    <cellStyle name="20% - Accent6 7" xfId="840" xr:uid="{69A34B01-9937-42F8-B6C0-34478421063F}"/>
    <cellStyle name="20% - Accent6 8" xfId="841" xr:uid="{46DE0280-82CC-4CDA-89D8-A3EF5F21B195}"/>
    <cellStyle name="20% - Accent6 8 2" xfId="4954" xr:uid="{19E082F9-30F8-4CB7-B818-79B3C81B6061}"/>
    <cellStyle name="20% - Accent6 9" xfId="4955" xr:uid="{7E54DD11-60B5-4F6C-B5C0-BD2BEB0A3A7B}"/>
    <cellStyle name="20% - アクセント 1" xfId="842" xr:uid="{4D4E1C6F-6F0C-4B2C-BB8A-7D78CF484B30}"/>
    <cellStyle name="20% - アクセント 2" xfId="843" xr:uid="{136DD7FF-2A62-426C-809E-ADA19B401B92}"/>
    <cellStyle name="20% - アクセント 3" xfId="844" xr:uid="{41E951F0-34C0-407F-B206-ED5B3BA1F6B6}"/>
    <cellStyle name="20% - アクセント 4" xfId="845" xr:uid="{159FE1C9-7004-4540-B694-7B1E73894999}"/>
    <cellStyle name="20% - アクセント 5" xfId="846" xr:uid="{E2EB3EC2-9B84-45D7-AA08-6F88C3F0413F}"/>
    <cellStyle name="20% - アクセント 6" xfId="847" xr:uid="{6E7992E5-C505-4E8B-BFCE-C2896CA4DD49}"/>
    <cellStyle name="2decimal" xfId="848" xr:uid="{80D813E9-AFEF-4A7E-9324-FBB8549AAC2B}"/>
    <cellStyle name="3" xfId="849" xr:uid="{873B4327-D532-4545-8A43-1DC688BA7EC8}"/>
    <cellStyle name="4" xfId="850" xr:uid="{D4CF8473-9A60-4626-8032-87C979586944}"/>
    <cellStyle name="40% - Accent1 10" xfId="4956" xr:uid="{E0203F08-2F15-4DC9-8DE1-B83B0657560C}"/>
    <cellStyle name="40% - Accent1 11" xfId="4957" xr:uid="{5D3A2918-2536-4D37-9DC7-8A8A55B78C28}"/>
    <cellStyle name="40% - Accent1 12" xfId="4958" xr:uid="{B8F4FEA6-FA49-42FE-9E50-2909AE8AE017}"/>
    <cellStyle name="40% - Accent1 13" xfId="4959" xr:uid="{603F8184-396F-4C9C-BA86-11CA479FA332}"/>
    <cellStyle name="40% - Accent1 14" xfId="4960" xr:uid="{73D7D2B6-7BA0-4BC9-9C25-6B90F6CCC9BE}"/>
    <cellStyle name="40% - Accent1 15" xfId="4961" xr:uid="{04962C17-E970-45A1-9F8B-D80388A37833}"/>
    <cellStyle name="40% - Accent1 16" xfId="4962" xr:uid="{7B92C3FC-C697-4B02-929E-80DBBBC4CC79}"/>
    <cellStyle name="40% - Accent1 17" xfId="4963" xr:uid="{087CB5E8-0079-4050-A00B-26F3B2FF68DD}"/>
    <cellStyle name="40% - Accent1 18" xfId="4964" xr:uid="{8E672393-8AE0-4896-92B0-82BC8E6867C1}"/>
    <cellStyle name="40% - Accent1 19" xfId="4965" xr:uid="{E3C19012-628C-43FE-B6EF-6D818BB2B333}"/>
    <cellStyle name="40% - Accent1 2" xfId="851" xr:uid="{76D7709F-E3C4-4768-BA2B-C9F28315FA45}"/>
    <cellStyle name="40% - Accent1 2 2" xfId="852" xr:uid="{C71CFBBB-C867-4E86-8ECD-D356962305E5}"/>
    <cellStyle name="40% - Accent1 2 2 2" xfId="4966" xr:uid="{8045E93F-4A5B-4B16-9C22-5E7690D3A11C}"/>
    <cellStyle name="40% - Accent1 2 3" xfId="853" xr:uid="{EFB6A672-0B0D-4512-90AC-4BDE5D639D83}"/>
    <cellStyle name="40% - Accent1 20" xfId="4967" xr:uid="{3A0F013D-F854-49A5-81AC-C733A4AF0592}"/>
    <cellStyle name="40% - Accent1 20 2" xfId="4968" xr:uid="{9EC8B39A-DA92-4620-B40E-5DC18A7411B1}"/>
    <cellStyle name="40% - Accent1 20 3" xfId="4969" xr:uid="{8FFA5643-4627-41E8-9E40-C26BFCC8A7F4}"/>
    <cellStyle name="40% - Accent1 21" xfId="4970" xr:uid="{F440DD37-B2C6-4FA1-893A-5F92C5A3BF67}"/>
    <cellStyle name="40% - Accent1 21 2" xfId="4971" xr:uid="{0BBF4B22-15F3-46F8-8DA5-293C72D6EC51}"/>
    <cellStyle name="40% - Accent1 21 3" xfId="4972" xr:uid="{7FC98F30-AFB4-4399-A6D0-DABF6257E14A}"/>
    <cellStyle name="40% - Accent1 22" xfId="4973" xr:uid="{F9DFE963-5D49-451B-A858-40443479CE29}"/>
    <cellStyle name="40% - Accent1 22 2" xfId="4974" xr:uid="{138DF49D-6C18-407C-8FCC-50B283B523B3}"/>
    <cellStyle name="40% - Accent1 22 3" xfId="4975" xr:uid="{88BF33D4-2CE4-4CB6-A8C5-B91AB6473ECD}"/>
    <cellStyle name="40% - Accent1 23" xfId="4976" xr:uid="{318EFF0A-B40E-4EFA-A473-F5E035F90433}"/>
    <cellStyle name="40% - Accent1 23 2" xfId="4977" xr:uid="{DC786E5A-66AF-4C77-9F0F-40C268C44F60}"/>
    <cellStyle name="40% - Accent1 23 3" xfId="4978" xr:uid="{64603D8E-A11C-4B2C-A0E0-88A203578994}"/>
    <cellStyle name="40% - Accent1 24" xfId="4979" xr:uid="{4C0A0038-0381-4D3C-9D42-7561337A5DD5}"/>
    <cellStyle name="40% - Accent1 24 2" xfId="4980" xr:uid="{005DFEA4-883D-4407-A327-9A317CF3AF76}"/>
    <cellStyle name="40% - Accent1 24 3" xfId="4981" xr:uid="{CBF01A96-B84C-421B-A2D2-191CE7BA41D5}"/>
    <cellStyle name="40% - Accent1 25" xfId="4982" xr:uid="{B0BFEB41-E6CC-4002-BFE1-707F643FB5BF}"/>
    <cellStyle name="40% - Accent1 25 2" xfId="4983" xr:uid="{32017409-B262-4059-A94C-557204F8E2E7}"/>
    <cellStyle name="40% - Accent1 25 3" xfId="4984" xr:uid="{CAD2B12E-5857-4BCE-9F76-05F68F4F054B}"/>
    <cellStyle name="40% - Accent1 26" xfId="4985" xr:uid="{1E1CB706-A07F-46DF-A237-EA67A77ECFC4}"/>
    <cellStyle name="40% - Accent1 26 2" xfId="4986" xr:uid="{E99807CE-DB7E-46A5-88F9-C4300FFC6C15}"/>
    <cellStyle name="40% - Accent1 26 3" xfId="4987" xr:uid="{5C44A9C6-4BF5-41B0-AA74-7D148207FEBA}"/>
    <cellStyle name="40% - Accent1 27" xfId="4988" xr:uid="{16C70506-9BE6-4B91-904E-CAB9B36AFA9A}"/>
    <cellStyle name="40% - Accent1 27 2" xfId="4989" xr:uid="{4551AFC2-8488-48CE-8E13-868BAB547105}"/>
    <cellStyle name="40% - Accent1 27 3" xfId="4990" xr:uid="{EC61158E-8F3D-4A99-9F5D-F2ECF0B08F74}"/>
    <cellStyle name="40% - Accent1 28" xfId="4991" xr:uid="{4F965A91-43D6-4F9D-80AC-6A4D2C07D78A}"/>
    <cellStyle name="40% - Accent1 28 2" xfId="4992" xr:uid="{17705153-26C1-4F8B-9398-65AD211C1A70}"/>
    <cellStyle name="40% - Accent1 28 3" xfId="4993" xr:uid="{8A8846D4-275C-42E5-BE05-9C6901B5B3BC}"/>
    <cellStyle name="40% - Accent1 29" xfId="4994" xr:uid="{C3F7565D-6FA4-4CB7-92E3-7B68CF485889}"/>
    <cellStyle name="40% - Accent1 29 2" xfId="4995" xr:uid="{6A279B66-9F06-4E29-A4B9-EEF7A8E355DB}"/>
    <cellStyle name="40% - Accent1 29 3" xfId="4996" xr:uid="{0A526477-F284-4597-8A68-0A1DD7646775}"/>
    <cellStyle name="40% - Accent1 3" xfId="854" xr:uid="{80A5AFCB-C272-4876-94B7-A4C394B5CF62}"/>
    <cellStyle name="40% - Accent1 30" xfId="4997" xr:uid="{DCBF12D3-973A-40AB-8A75-F809DA9DFC7A}"/>
    <cellStyle name="40% - Accent1 30 2" xfId="4998" xr:uid="{0436DC33-4985-40EF-A099-17E93539CD30}"/>
    <cellStyle name="40% - Accent1 31" xfId="4999" xr:uid="{D8E44511-2115-4FB5-A9DC-6E5B40427B38}"/>
    <cellStyle name="40% - Accent1 31 2" xfId="5000" xr:uid="{83C7DE5B-7F27-41D3-B2B2-55737A930ECB}"/>
    <cellStyle name="40% - Accent1 31 3" xfId="5001" xr:uid="{35113294-7A18-4353-9A2D-C79A7468A858}"/>
    <cellStyle name="40% - Accent1 32" xfId="5002" xr:uid="{C5B9763B-E644-4D85-98D9-7EB249FBBE75}"/>
    <cellStyle name="40% - Accent1 33" xfId="5003" xr:uid="{AC2E24C6-BB76-46EC-B719-D313638769DD}"/>
    <cellStyle name="40% - Accent1 33 2" xfId="5004" xr:uid="{99BF0D1E-A6D5-444E-B7FD-578129C83DC7}"/>
    <cellStyle name="40% - Accent1 33 3" xfId="5005" xr:uid="{F4C8E952-A858-4584-9CCA-3F9DE802E584}"/>
    <cellStyle name="40% - Accent1 34" xfId="5006" xr:uid="{C71FDCE1-FF25-4467-93A2-239CC026D71D}"/>
    <cellStyle name="40% - Accent1 34 2" xfId="5007" xr:uid="{1A989AA9-1F46-4B63-831A-BA39F782DA5D}"/>
    <cellStyle name="40% - Accent1 35" xfId="5008" xr:uid="{ED0D6BFF-413E-495D-BF01-D673E4122A79}"/>
    <cellStyle name="40% - Accent1 36" xfId="5009" xr:uid="{3E1A72DB-1928-41F0-8276-9F06EF5BF9CB}"/>
    <cellStyle name="40% - Accent1 4" xfId="855" xr:uid="{BD84F6D2-6626-49FD-A851-ACC94FDEDE8B}"/>
    <cellStyle name="40% - Accent1 5" xfId="856" xr:uid="{3ED24F68-974D-446A-815D-F3DA585D8442}"/>
    <cellStyle name="40% - Accent1 6" xfId="857" xr:uid="{C8232D8F-0967-4E2A-B1A2-5EA5C140DE1D}"/>
    <cellStyle name="40% - Accent1 7" xfId="858" xr:uid="{D0E6CA45-45D4-49E6-BD8C-F7E770E94B1A}"/>
    <cellStyle name="40% - Accent1 8" xfId="859" xr:uid="{8DF63FA8-4D39-475B-B0F0-7300701F2F6C}"/>
    <cellStyle name="40% - Accent1 8 2" xfId="5010" xr:uid="{4362ECD8-6725-4121-B880-030B07FE1FF7}"/>
    <cellStyle name="40% - Accent1 9" xfId="5011" xr:uid="{1363B4BA-465C-453B-8093-41D78B8123D5}"/>
    <cellStyle name="40% - Accent2 10" xfId="5012" xr:uid="{E3AA25F1-AB37-411A-9411-D3D0B0EAE112}"/>
    <cellStyle name="40% - Accent2 11" xfId="5013" xr:uid="{D29CA7DB-8321-4F32-B33A-0C34903832C5}"/>
    <cellStyle name="40% - Accent2 12" xfId="5014" xr:uid="{290F16D6-A04F-4A91-A4FE-476C5BC49C60}"/>
    <cellStyle name="40% - Accent2 13" xfId="5015" xr:uid="{F2F4444B-845C-40DC-9B66-8DD72BB2CEF8}"/>
    <cellStyle name="40% - Accent2 14" xfId="5016" xr:uid="{F8D91869-B39A-4EA3-BE54-426A6E691982}"/>
    <cellStyle name="40% - Accent2 15" xfId="5017" xr:uid="{E0222C1D-53DA-489E-8D73-BA42023611AE}"/>
    <cellStyle name="40% - Accent2 16" xfId="5018" xr:uid="{A8AB36A7-F8B3-4558-94E4-9B611FD69E4E}"/>
    <cellStyle name="40% - Accent2 17" xfId="5019" xr:uid="{0EA8E04F-15E4-4957-8DB8-1E8E38C0E8D8}"/>
    <cellStyle name="40% - Accent2 18" xfId="5020" xr:uid="{684F2F80-4206-496B-B973-CB6B25C5AC0F}"/>
    <cellStyle name="40% - Accent2 19" xfId="5021" xr:uid="{658A372F-EED1-4E1C-9D9F-4FDFB4CE275D}"/>
    <cellStyle name="40% - Accent2 2" xfId="860" xr:uid="{42947929-E13D-4E4E-A916-B0574C6B2E5D}"/>
    <cellStyle name="40% - Accent2 2 2" xfId="861" xr:uid="{264677D1-3E23-41B0-B5EB-BC335E1E9A6D}"/>
    <cellStyle name="40% - Accent2 2 2 2" xfId="5022" xr:uid="{049749D7-CB42-4BBA-B274-4E64F092A1EC}"/>
    <cellStyle name="40% - Accent2 2 3" xfId="862" xr:uid="{552CAB20-E4E7-4F80-AC3E-6FCD9173CFC2}"/>
    <cellStyle name="40% - Accent2 20" xfId="5023" xr:uid="{DD325774-FD37-431D-8D59-1A6C6BE8D043}"/>
    <cellStyle name="40% - Accent2 20 2" xfId="5024" xr:uid="{12639F18-25DA-4FB1-BA45-459A8604946D}"/>
    <cellStyle name="40% - Accent2 20 3" xfId="5025" xr:uid="{43BAAA66-319F-4F0F-BAC7-AC187A56C02A}"/>
    <cellStyle name="40% - Accent2 21" xfId="5026" xr:uid="{1B3FEEDD-E203-41E3-9C47-B8CB42F7FCD0}"/>
    <cellStyle name="40% - Accent2 21 2" xfId="5027" xr:uid="{384474C2-D6E7-4427-BB2F-90E6A28419E7}"/>
    <cellStyle name="40% - Accent2 21 3" xfId="5028" xr:uid="{AD1ECA9F-8026-4E18-A49F-E8111D290F1C}"/>
    <cellStyle name="40% - Accent2 22" xfId="5029" xr:uid="{545A3F1F-B847-47C2-B364-45E4862D5EDF}"/>
    <cellStyle name="40% - Accent2 22 2" xfId="5030" xr:uid="{86E2C51E-0CA4-4801-A239-496CADADDC43}"/>
    <cellStyle name="40% - Accent2 22 3" xfId="5031" xr:uid="{431F9A67-9DBB-4CC3-93EB-6F54E0BD17F5}"/>
    <cellStyle name="40% - Accent2 23" xfId="5032" xr:uid="{0F2CCF58-77BA-4409-B521-AFF100AC77BF}"/>
    <cellStyle name="40% - Accent2 23 2" xfId="5033" xr:uid="{97C1A827-1580-4EC3-9AA7-60CBD1BC4002}"/>
    <cellStyle name="40% - Accent2 23 3" xfId="5034" xr:uid="{CF4687E6-7F1B-4D2C-8D81-D041BE178299}"/>
    <cellStyle name="40% - Accent2 24" xfId="5035" xr:uid="{76453FFA-4686-4952-9B78-1C4C7AEE55EC}"/>
    <cellStyle name="40% - Accent2 24 2" xfId="5036" xr:uid="{2BCACADE-C022-4B21-ACDE-6FD772BC1A8E}"/>
    <cellStyle name="40% - Accent2 24 3" xfId="5037" xr:uid="{0ADB8E67-AFF8-4453-B101-8589029C7888}"/>
    <cellStyle name="40% - Accent2 25" xfId="5038" xr:uid="{0DF29F84-DAA0-4289-A572-8BD24612C8D8}"/>
    <cellStyle name="40% - Accent2 25 2" xfId="5039" xr:uid="{46F8F7D8-6EAB-42EE-A5F2-472742791D0C}"/>
    <cellStyle name="40% - Accent2 25 3" xfId="5040" xr:uid="{F6A401D6-AA85-4392-87CF-6874980D0E1F}"/>
    <cellStyle name="40% - Accent2 26" xfId="5041" xr:uid="{A0DD7042-B36E-4BDF-A8A3-5F3392085C97}"/>
    <cellStyle name="40% - Accent2 26 2" xfId="5042" xr:uid="{AAC9EBAE-9F55-45D2-A8D7-697F1BD979B9}"/>
    <cellStyle name="40% - Accent2 26 3" xfId="5043" xr:uid="{AFD7A8FD-3D37-4CE8-964A-39F831F88B14}"/>
    <cellStyle name="40% - Accent2 27" xfId="5044" xr:uid="{4AB58577-43C0-458D-AB94-70429CE37901}"/>
    <cellStyle name="40% - Accent2 27 2" xfId="5045" xr:uid="{95391A0B-1AFC-4A49-8F7B-69EC19F58D01}"/>
    <cellStyle name="40% - Accent2 27 3" xfId="5046" xr:uid="{B0CF396B-714F-4A25-95EC-9D23588FFF80}"/>
    <cellStyle name="40% - Accent2 28" xfId="5047" xr:uid="{FB84ADBC-14C8-4977-916F-7D431BC6E7E2}"/>
    <cellStyle name="40% - Accent2 28 2" xfId="5048" xr:uid="{457D8053-E244-48E3-905C-29F0FDD1BB0C}"/>
    <cellStyle name="40% - Accent2 28 3" xfId="5049" xr:uid="{D38F2F68-BA34-491B-9EAA-79350CAFE795}"/>
    <cellStyle name="40% - Accent2 29" xfId="5050" xr:uid="{473B1CFB-EEA4-4FE8-B24E-8C5D3E049E94}"/>
    <cellStyle name="40% - Accent2 29 2" xfId="5051" xr:uid="{FD1C8CD7-DE25-415F-908F-0852B48E4B5C}"/>
    <cellStyle name="40% - Accent2 29 3" xfId="5052" xr:uid="{4ABC053A-E79E-4ED2-AAA8-080F65D770FA}"/>
    <cellStyle name="40% - Accent2 3" xfId="863" xr:uid="{6144F814-819E-42E8-818F-00479F6EE26C}"/>
    <cellStyle name="40% - Accent2 30" xfId="5053" xr:uid="{44E43809-87CE-4C51-AAE1-113F5E960547}"/>
    <cellStyle name="40% - Accent2 30 2" xfId="5054" xr:uid="{ECC38FD5-9AA9-43AB-AE8B-F87C103EA9FF}"/>
    <cellStyle name="40% - Accent2 31" xfId="5055" xr:uid="{CDFA0338-FFC6-484A-85EE-01E37013C071}"/>
    <cellStyle name="40% - Accent2 31 2" xfId="5056" xr:uid="{17A6F71D-1E98-4903-9DE8-F6F0747A6223}"/>
    <cellStyle name="40% - Accent2 31 3" xfId="5057" xr:uid="{8B018BE5-FD15-4478-988C-E97FE1F5A3B6}"/>
    <cellStyle name="40% - Accent2 32" xfId="5058" xr:uid="{73B1FFF8-0BF4-43F6-B889-E6C331EEF90F}"/>
    <cellStyle name="40% - Accent2 33" xfId="5059" xr:uid="{5A25F9DC-2949-407B-9B9B-C1FEAA06E823}"/>
    <cellStyle name="40% - Accent2 33 2" xfId="5060" xr:uid="{0E06F19C-D5CD-42F6-8C73-36F265512EA5}"/>
    <cellStyle name="40% - Accent2 33 3" xfId="5061" xr:uid="{2959C0DC-8A65-4643-9B59-4D6196146C1B}"/>
    <cellStyle name="40% - Accent2 34" xfId="5062" xr:uid="{540C78CB-B290-43AE-AD6E-6130B510B11B}"/>
    <cellStyle name="40% - Accent2 34 2" xfId="5063" xr:uid="{6C31C4EA-38DF-484C-8BFF-F8DA6E0484A9}"/>
    <cellStyle name="40% - Accent2 35" xfId="5064" xr:uid="{7D7E8EAE-9CAD-45FE-B421-ABDA724129C9}"/>
    <cellStyle name="40% - Accent2 36" xfId="5065" xr:uid="{EB891D23-AFA7-4C3B-9A6A-717CAC38A7FF}"/>
    <cellStyle name="40% - Accent2 4" xfId="864" xr:uid="{B6D11420-A55B-4ED3-8DB4-D49F3149EA49}"/>
    <cellStyle name="40% - Accent2 5" xfId="865" xr:uid="{5326799C-A160-4D5A-8E14-B09F8681BFCD}"/>
    <cellStyle name="40% - Accent2 6" xfId="866" xr:uid="{E155A8C9-B00A-4B4F-A9E0-BCF7E6531C04}"/>
    <cellStyle name="40% - Accent2 7" xfId="867" xr:uid="{34F04600-A8E1-44FB-A4BA-21567DC94171}"/>
    <cellStyle name="40% - Accent2 8" xfId="868" xr:uid="{DD29C0EA-21F0-42E0-B045-C9B9109BA59C}"/>
    <cellStyle name="40% - Accent2 8 2" xfId="5066" xr:uid="{FB10C21F-5521-4EC8-828F-E88AB891F335}"/>
    <cellStyle name="40% - Accent2 9" xfId="5067" xr:uid="{339D6C94-C47E-4A50-BA44-D16A4D2273E7}"/>
    <cellStyle name="40% - Accent3 10" xfId="5068" xr:uid="{204D691D-C099-4B31-85DE-69C22A25BC66}"/>
    <cellStyle name="40% - Accent3 11" xfId="5069" xr:uid="{6CFA29CF-CB5F-4FBC-8AC5-387462AF328C}"/>
    <cellStyle name="40% - Accent3 12" xfId="5070" xr:uid="{77833565-E4B7-407F-9CFD-867F86572A9D}"/>
    <cellStyle name="40% - Accent3 13" xfId="5071" xr:uid="{8CC99DF2-F3CA-4566-BA97-45EBF19014DB}"/>
    <cellStyle name="40% - Accent3 14" xfId="5072" xr:uid="{D1792F6A-9096-4461-BEB4-8971ED8F239F}"/>
    <cellStyle name="40% - Accent3 15" xfId="5073" xr:uid="{99D07097-2DB9-449B-A1E7-0F18DF64F49B}"/>
    <cellStyle name="40% - Accent3 16" xfId="5074" xr:uid="{FFE45746-A342-4438-B1BB-24661B109328}"/>
    <cellStyle name="40% - Accent3 17" xfId="5075" xr:uid="{BBC059AE-8B65-4112-A5EB-5F20E2DB9006}"/>
    <cellStyle name="40% - Accent3 18" xfId="5076" xr:uid="{1C4BCEC1-E460-46F7-9FC7-32718F36194E}"/>
    <cellStyle name="40% - Accent3 19" xfId="5077" xr:uid="{AE38EC68-4DEC-4E76-94C2-D5FF1CF4E9FC}"/>
    <cellStyle name="40% - Accent3 2" xfId="869" xr:uid="{40915765-A1FB-4DD6-A303-D8C6FD6769E5}"/>
    <cellStyle name="40% - Accent3 2 2" xfId="870" xr:uid="{C07875CA-ADF1-4929-BE62-20A41A3E34D0}"/>
    <cellStyle name="40% - Accent3 2 2 2" xfId="5078" xr:uid="{A4F8053C-8481-42B3-9699-96F168B5A304}"/>
    <cellStyle name="40% - Accent3 2 3" xfId="871" xr:uid="{A68E827B-FD8B-4444-9901-81BF3C89AAAA}"/>
    <cellStyle name="40% - Accent3 20" xfId="5079" xr:uid="{1838DF6F-15F0-430F-BD28-D2E80768618B}"/>
    <cellStyle name="40% - Accent3 20 2" xfId="5080" xr:uid="{217BADD5-5CC1-4712-84BA-2C84FEF851B6}"/>
    <cellStyle name="40% - Accent3 20 3" xfId="5081" xr:uid="{984D54D8-2D2A-4496-914E-428091666668}"/>
    <cellStyle name="40% - Accent3 21" xfId="5082" xr:uid="{8E56590F-6274-4CF5-B755-2AF52C8B7C36}"/>
    <cellStyle name="40% - Accent3 21 2" xfId="5083" xr:uid="{C1BF3FA0-32DF-4C6B-B386-E14CDA6931D2}"/>
    <cellStyle name="40% - Accent3 21 3" xfId="5084" xr:uid="{D8C0F95E-F938-4265-B90D-5C0391B151F4}"/>
    <cellStyle name="40% - Accent3 22" xfId="5085" xr:uid="{1C698E78-F669-45BC-9ADE-BF099CBFCFFE}"/>
    <cellStyle name="40% - Accent3 22 2" xfId="5086" xr:uid="{4A762BD1-0324-4AF6-9AEB-D2E00C8C68CA}"/>
    <cellStyle name="40% - Accent3 22 3" xfId="5087" xr:uid="{9A1190BE-D8A7-41D0-82C7-5229D8ADCCE9}"/>
    <cellStyle name="40% - Accent3 23" xfId="5088" xr:uid="{E00C1E75-6D79-487C-98C2-16EAFFDE1E9D}"/>
    <cellStyle name="40% - Accent3 23 2" xfId="5089" xr:uid="{DACEF4B6-9169-47AC-8810-F05657CE5ED3}"/>
    <cellStyle name="40% - Accent3 23 3" xfId="5090" xr:uid="{101EAC53-0E9D-4E77-B5AF-C87068481BE9}"/>
    <cellStyle name="40% - Accent3 24" xfId="5091" xr:uid="{5528600E-5F6E-43D1-AB75-59633D627541}"/>
    <cellStyle name="40% - Accent3 24 2" xfId="5092" xr:uid="{BFC8A9F6-EB1E-4C66-B36F-FB563045F006}"/>
    <cellStyle name="40% - Accent3 24 3" xfId="5093" xr:uid="{00435AA9-3820-43FA-A273-B8379B594D2D}"/>
    <cellStyle name="40% - Accent3 25" xfId="5094" xr:uid="{BF3B5450-8B25-4B30-85F4-1A69F47A8735}"/>
    <cellStyle name="40% - Accent3 25 2" xfId="5095" xr:uid="{32CFD7B0-9B5E-4E69-91D8-A49E55A3F7A2}"/>
    <cellStyle name="40% - Accent3 25 3" xfId="5096" xr:uid="{06558D1A-1EFA-4A13-9E9A-7D50A7CE8EF7}"/>
    <cellStyle name="40% - Accent3 26" xfId="5097" xr:uid="{3A0256EB-5BF7-4945-B128-0EE7E76EC0DE}"/>
    <cellStyle name="40% - Accent3 26 2" xfId="5098" xr:uid="{5507A42C-62F0-4D11-8A53-B7D775AACD99}"/>
    <cellStyle name="40% - Accent3 26 3" xfId="5099" xr:uid="{B488B9F2-6032-4DDC-8948-6DE498BC57C6}"/>
    <cellStyle name="40% - Accent3 27" xfId="5100" xr:uid="{DED3B9AF-D0C8-468B-9A43-57D2558196AE}"/>
    <cellStyle name="40% - Accent3 27 2" xfId="5101" xr:uid="{15394962-9DB7-4D06-9D60-A399EAE0AB10}"/>
    <cellStyle name="40% - Accent3 27 3" xfId="5102" xr:uid="{C47B533B-8233-4BD5-9492-52347079B1EB}"/>
    <cellStyle name="40% - Accent3 28" xfId="5103" xr:uid="{B49CFE7E-67C4-49C8-B52C-8E9DF2415545}"/>
    <cellStyle name="40% - Accent3 28 2" xfId="5104" xr:uid="{065CE926-993F-4213-ADD8-A8FF975EEB45}"/>
    <cellStyle name="40% - Accent3 28 3" xfId="5105" xr:uid="{C160E95D-DF66-4ABB-AAD2-71702A04F4B5}"/>
    <cellStyle name="40% - Accent3 29" xfId="5106" xr:uid="{A74B192E-C95C-455F-A2EB-3F7AA8F31BFA}"/>
    <cellStyle name="40% - Accent3 29 2" xfId="5107" xr:uid="{35451992-4E40-49DF-9424-5AE1146C35C9}"/>
    <cellStyle name="40% - Accent3 29 3" xfId="5108" xr:uid="{E99EBC27-6FA4-4ECF-91F3-12DF2A81E417}"/>
    <cellStyle name="40% - Accent3 3" xfId="872" xr:uid="{52EF2C44-505D-4F30-A0D6-81D728935E18}"/>
    <cellStyle name="40% - Accent3 30" xfId="5109" xr:uid="{D1624F92-4224-4EA6-AB75-F10CD7B0D8DA}"/>
    <cellStyle name="40% - Accent3 30 2" xfId="5110" xr:uid="{3AE7ADDD-E545-42E7-89F0-B2B5485C8621}"/>
    <cellStyle name="40% - Accent3 31" xfId="5111" xr:uid="{CAF0777F-BBE9-4B7A-9E62-85B9EADD7EAC}"/>
    <cellStyle name="40% - Accent3 31 2" xfId="5112" xr:uid="{E344E840-4F77-408F-8FD7-92146D49811E}"/>
    <cellStyle name="40% - Accent3 31 3" xfId="5113" xr:uid="{9A040866-1CAD-488C-93A5-475D9593F051}"/>
    <cellStyle name="40% - Accent3 32" xfId="5114" xr:uid="{750DF1F9-2675-418D-A072-EFA4B5563DEE}"/>
    <cellStyle name="40% - Accent3 33" xfId="5115" xr:uid="{1820F7E2-A0E6-4355-8EA8-3F56004DAE37}"/>
    <cellStyle name="40% - Accent3 33 2" xfId="5116" xr:uid="{4CEE7238-D105-48C9-8193-2DA502CAC705}"/>
    <cellStyle name="40% - Accent3 33 3" xfId="5117" xr:uid="{A11D2905-EC92-463B-ADB2-7CC999CD9814}"/>
    <cellStyle name="40% - Accent3 34" xfId="5118" xr:uid="{ED1384D9-5A5C-4BCA-866D-4AC18A5FE125}"/>
    <cellStyle name="40% - Accent3 34 2" xfId="5119" xr:uid="{BB220B14-F6A4-4616-9EE4-F2EA7AFEF175}"/>
    <cellStyle name="40% - Accent3 35" xfId="5120" xr:uid="{40EA33D4-D8F4-4F42-9A0B-1238A8423E89}"/>
    <cellStyle name="40% - Accent3 36" xfId="5121" xr:uid="{272B567C-AAC3-4689-8BF2-A4883E3B4D78}"/>
    <cellStyle name="40% - Accent3 4" xfId="873" xr:uid="{E3D6ECF7-FBCE-4279-B123-A7FA603985CF}"/>
    <cellStyle name="40% - Accent3 5" xfId="874" xr:uid="{AAB347E2-D609-40B7-97B2-8E8F028AABC7}"/>
    <cellStyle name="40% - Accent3 6" xfId="875" xr:uid="{FECB4F7C-DBA5-4B7A-8A85-51AFEDBFA118}"/>
    <cellStyle name="40% - Accent3 7" xfId="876" xr:uid="{323C88A8-46C7-4A23-9335-8F7F7D7AD34D}"/>
    <cellStyle name="40% - Accent3 8" xfId="877" xr:uid="{7FAE9B82-FF6B-4FC1-A04D-7479154E46B3}"/>
    <cellStyle name="40% - Accent3 8 2" xfId="5122" xr:uid="{D294C832-08E9-445C-9902-90951FB083A6}"/>
    <cellStyle name="40% - Accent3 9" xfId="5123" xr:uid="{59BC53A2-E96F-4BA1-8707-40BECD8AC118}"/>
    <cellStyle name="40% - Accent4 10" xfId="5124" xr:uid="{2B9A65C4-0819-47AB-9781-23983C8DB82B}"/>
    <cellStyle name="40% - Accent4 11" xfId="5125" xr:uid="{9FEA6A87-B60F-42F8-AF6D-20F8389D482C}"/>
    <cellStyle name="40% - Accent4 12" xfId="5126" xr:uid="{E4A976D0-CAB3-486F-82F9-4EB26641C6AE}"/>
    <cellStyle name="40% - Accent4 13" xfId="5127" xr:uid="{FED411EC-B83F-4498-8C8F-88D48E4A097F}"/>
    <cellStyle name="40% - Accent4 14" xfId="5128" xr:uid="{AF74B3B4-3D4F-4EC4-9333-46D3FFAEC9A2}"/>
    <cellStyle name="40% - Accent4 15" xfId="5129" xr:uid="{E6963081-2B1B-446A-BCBB-B5B24B7B7650}"/>
    <cellStyle name="40% - Accent4 16" xfId="5130" xr:uid="{E3EEDE36-6047-4767-B5C7-0BAA2449F120}"/>
    <cellStyle name="40% - Accent4 17" xfId="5131" xr:uid="{79C48A39-E19F-42E5-A475-05EDB3360EA7}"/>
    <cellStyle name="40% - Accent4 18" xfId="5132" xr:uid="{4B0F0BE9-90EB-4826-ACB7-D91583754521}"/>
    <cellStyle name="40% - Accent4 19" xfId="5133" xr:uid="{2854BAB5-4E18-4A5B-9140-9E28A1699E54}"/>
    <cellStyle name="40% - Accent4 2" xfId="878" xr:uid="{182F362C-9B4B-4B23-BC21-38ABCB1EF674}"/>
    <cellStyle name="40% - Accent4 2 2" xfId="879" xr:uid="{86DBFC21-E624-430B-9A2D-2CE43F7C05B4}"/>
    <cellStyle name="40% - Accent4 2 2 2" xfId="5134" xr:uid="{A85D28B0-38F7-49C7-8356-76387766CCE4}"/>
    <cellStyle name="40% - Accent4 2 3" xfId="880" xr:uid="{970BFD5D-FC5E-4F3C-9C95-F6C0AD795718}"/>
    <cellStyle name="40% - Accent4 20" xfId="5135" xr:uid="{A9021F38-6E25-4B9B-A545-C93D1AA2BA5D}"/>
    <cellStyle name="40% - Accent4 20 2" xfId="5136" xr:uid="{AD2248CE-5B5F-4CE2-8CFB-32778F70F392}"/>
    <cellStyle name="40% - Accent4 20 3" xfId="5137" xr:uid="{18DB23E5-5B47-4055-B274-6E7FFC0FB154}"/>
    <cellStyle name="40% - Accent4 21" xfId="5138" xr:uid="{F0858181-3968-4B39-BEA1-36AC2F052A01}"/>
    <cellStyle name="40% - Accent4 21 2" xfId="5139" xr:uid="{F1F5C29A-D991-4192-B6E8-2E3624D8BD7B}"/>
    <cellStyle name="40% - Accent4 21 3" xfId="5140" xr:uid="{3FBFDD59-BADB-4858-9B11-0975FA9266F6}"/>
    <cellStyle name="40% - Accent4 22" xfId="5141" xr:uid="{44BEA8B6-6D9B-4AE0-9172-8E52744EF0C2}"/>
    <cellStyle name="40% - Accent4 22 2" xfId="5142" xr:uid="{49E7BDF1-6B40-4780-94F8-118834818604}"/>
    <cellStyle name="40% - Accent4 22 3" xfId="5143" xr:uid="{7F45EA68-95E2-4845-8DE1-160D5F7BC2E1}"/>
    <cellStyle name="40% - Accent4 23" xfId="5144" xr:uid="{29F9B74C-C473-4F61-ACB3-AF20E8102DE1}"/>
    <cellStyle name="40% - Accent4 23 2" xfId="5145" xr:uid="{D4B7AA5F-6283-471B-BB5C-C5E9C04E6456}"/>
    <cellStyle name="40% - Accent4 23 3" xfId="5146" xr:uid="{66DB0DE7-704D-44D4-87FF-A8933B061C90}"/>
    <cellStyle name="40% - Accent4 24" xfId="5147" xr:uid="{B8C72224-46A9-430F-B47F-7B3E7DCF6B33}"/>
    <cellStyle name="40% - Accent4 24 2" xfId="5148" xr:uid="{81DAA0E1-ABAA-4D77-B8BD-F73033449ABE}"/>
    <cellStyle name="40% - Accent4 24 3" xfId="5149" xr:uid="{26A8DD78-12BF-431A-9466-6F8A1874ECC0}"/>
    <cellStyle name="40% - Accent4 25" xfId="5150" xr:uid="{09786390-7EFC-4354-B585-D2EFDE94A99B}"/>
    <cellStyle name="40% - Accent4 25 2" xfId="5151" xr:uid="{4C416875-DF8B-4A96-8F6D-12D3B1205C0A}"/>
    <cellStyle name="40% - Accent4 25 3" xfId="5152" xr:uid="{3A832435-CC2A-4613-B754-9298FCFADB01}"/>
    <cellStyle name="40% - Accent4 26" xfId="5153" xr:uid="{152D4884-0C84-4E9B-B81B-DF33BDF29648}"/>
    <cellStyle name="40% - Accent4 26 2" xfId="5154" xr:uid="{1C4ABAFF-1C89-4E72-8BC9-6AA791365975}"/>
    <cellStyle name="40% - Accent4 26 3" xfId="5155" xr:uid="{77E66C50-B93A-4BC6-8B75-07356A7DD36D}"/>
    <cellStyle name="40% - Accent4 27" xfId="5156" xr:uid="{81DD6B9B-CB3F-46DC-8212-8FC0FD853B8B}"/>
    <cellStyle name="40% - Accent4 27 2" xfId="5157" xr:uid="{0DBE8BA6-EDB2-4C7B-9EE9-AAC45BF6BAC0}"/>
    <cellStyle name="40% - Accent4 27 3" xfId="5158" xr:uid="{9FD39866-F29C-4BF1-B174-6AFF97C12CCD}"/>
    <cellStyle name="40% - Accent4 28" xfId="5159" xr:uid="{BAB3F71F-D92C-47C0-B224-ACCAE3E66E35}"/>
    <cellStyle name="40% - Accent4 28 2" xfId="5160" xr:uid="{521571B7-4147-4439-959D-C0917A6ED5B3}"/>
    <cellStyle name="40% - Accent4 28 3" xfId="5161" xr:uid="{8DC7DD59-1522-4D6B-B642-6395C7141024}"/>
    <cellStyle name="40% - Accent4 29" xfId="5162" xr:uid="{B40C2109-4A3B-49A3-8749-62A8CCDDBC21}"/>
    <cellStyle name="40% - Accent4 29 2" xfId="5163" xr:uid="{FB395A0E-56B8-41D4-90B6-08CA886C7D48}"/>
    <cellStyle name="40% - Accent4 29 3" xfId="5164" xr:uid="{69187180-9189-415A-93C4-96D9A7E513FD}"/>
    <cellStyle name="40% - Accent4 3" xfId="881" xr:uid="{8BBEC99C-4D76-4CBE-B192-9AC9CF2EC963}"/>
    <cellStyle name="40% - Accent4 30" xfId="5165" xr:uid="{E90738F4-6F76-45C9-A650-75110C4969B4}"/>
    <cellStyle name="40% - Accent4 30 2" xfId="5166" xr:uid="{F9D6F22B-5C61-4321-AEC1-8C743E1A9865}"/>
    <cellStyle name="40% - Accent4 31" xfId="5167" xr:uid="{C27F9CBE-A526-40E5-B5C3-17B2D76B450C}"/>
    <cellStyle name="40% - Accent4 31 2" xfId="5168" xr:uid="{3322E7F3-5008-4D82-B839-102C87453C33}"/>
    <cellStyle name="40% - Accent4 31 3" xfId="5169" xr:uid="{211C423C-E4B5-4426-8E79-28D704ED259A}"/>
    <cellStyle name="40% - Accent4 32" xfId="5170" xr:uid="{EBAD881B-0705-4C67-AB99-9AF6FD82DB79}"/>
    <cellStyle name="40% - Accent4 33" xfId="5171" xr:uid="{8794AC4A-7D1B-4DEA-9772-7B06E22D6F9F}"/>
    <cellStyle name="40% - Accent4 33 2" xfId="5172" xr:uid="{E2C204DE-24C1-4121-AFB0-52C4B606EFDC}"/>
    <cellStyle name="40% - Accent4 33 3" xfId="5173" xr:uid="{590C9C72-FB57-42ED-9544-557B6740EA16}"/>
    <cellStyle name="40% - Accent4 34" xfId="5174" xr:uid="{480F95EA-EF83-4620-8E94-E14212EDF4CB}"/>
    <cellStyle name="40% - Accent4 34 2" xfId="5175" xr:uid="{0B648B8E-3FF8-4526-AF03-0A2AB7BF72D5}"/>
    <cellStyle name="40% - Accent4 35" xfId="5176" xr:uid="{923945EA-A8CC-4AC5-AD03-2092F7A19123}"/>
    <cellStyle name="40% - Accent4 36" xfId="5177" xr:uid="{1F591524-0B87-4A9E-8B09-6A3A15890967}"/>
    <cellStyle name="40% - Accent4 4" xfId="882" xr:uid="{342832C5-E81A-451C-91AB-2FC22469C4A3}"/>
    <cellStyle name="40% - Accent4 5" xfId="883" xr:uid="{EF026243-B7C5-47E8-A3A7-9E84FF98596C}"/>
    <cellStyle name="40% - Accent4 6" xfId="884" xr:uid="{3A2D8CC0-FA98-4E6B-88E8-CFA3332DDF2C}"/>
    <cellStyle name="40% - Accent4 7" xfId="885" xr:uid="{37DB04FF-E326-4C4E-981E-A60CB491D0DF}"/>
    <cellStyle name="40% - Accent4 8" xfId="886" xr:uid="{44644628-895E-49C0-88A9-C2A77386B4B7}"/>
    <cellStyle name="40% - Accent4 8 2" xfId="5178" xr:uid="{AF61BFB1-2F17-40C2-96D6-65650024E291}"/>
    <cellStyle name="40% - Accent4 9" xfId="5179" xr:uid="{8ABEE82E-6298-49D1-BE28-68E58406311D}"/>
    <cellStyle name="40% - Accent5 10" xfId="5180" xr:uid="{DDC46DB0-017B-4213-8AA1-0FDC55026962}"/>
    <cellStyle name="40% - Accent5 11" xfId="5181" xr:uid="{376484AF-7CE7-48E0-AD64-FAB188C49EF3}"/>
    <cellStyle name="40% - Accent5 12" xfId="5182" xr:uid="{B9644982-DE3F-4C45-9E5F-85421B5A9BD5}"/>
    <cellStyle name="40% - Accent5 13" xfId="5183" xr:uid="{7BC82DC4-4353-4810-8418-8C84062F7C62}"/>
    <cellStyle name="40% - Accent5 14" xfId="5184" xr:uid="{F4B94C60-F35B-4C8E-99C3-AD809B33E824}"/>
    <cellStyle name="40% - Accent5 15" xfId="5185" xr:uid="{8F5DD543-7BE9-4283-96A7-6A45FA598144}"/>
    <cellStyle name="40% - Accent5 16" xfId="5186" xr:uid="{EB5A9179-2B53-401F-A74A-D4CDD3DBD402}"/>
    <cellStyle name="40% - Accent5 17" xfId="5187" xr:uid="{2412E9CB-DC52-4CCD-A3DF-E2E66F066CC4}"/>
    <cellStyle name="40% - Accent5 18" xfId="5188" xr:uid="{ED90657E-2C1F-4604-835D-D75FA588BA77}"/>
    <cellStyle name="40% - Accent5 19" xfId="5189" xr:uid="{B5697607-151D-4F6D-AB13-07AB39FD5FAD}"/>
    <cellStyle name="40% - Accent5 2" xfId="887" xr:uid="{E0998813-3451-409D-B141-618CFD7BDE43}"/>
    <cellStyle name="40% - Accent5 2 2" xfId="888" xr:uid="{119541EF-1416-4BBD-9198-A5FEC92FE5A9}"/>
    <cellStyle name="40% - Accent5 2 2 2" xfId="5190" xr:uid="{70A680E4-4728-4B72-93C3-AB3FEA1D139E}"/>
    <cellStyle name="40% - Accent5 2 3" xfId="889" xr:uid="{C77C1A25-D9C6-4EF3-91F6-908A5EC3B17C}"/>
    <cellStyle name="40% - Accent5 20" xfId="5191" xr:uid="{C9F47321-9CC0-40F3-973A-7DC8D1438C9E}"/>
    <cellStyle name="40% - Accent5 20 2" xfId="5192" xr:uid="{22C9EF70-193C-4E74-AB45-184CA9645DE8}"/>
    <cellStyle name="40% - Accent5 20 3" xfId="5193" xr:uid="{5D1B5276-A9EA-45A5-B827-E78039236FB8}"/>
    <cellStyle name="40% - Accent5 21" xfId="5194" xr:uid="{D4B395A2-22CA-4B78-8642-A812F260088A}"/>
    <cellStyle name="40% - Accent5 21 2" xfId="5195" xr:uid="{2EFAB4F0-2272-42B1-86DC-8A049217C4BB}"/>
    <cellStyle name="40% - Accent5 21 3" xfId="5196" xr:uid="{0D69D815-5828-44EA-A2EC-5002CB8CC1CB}"/>
    <cellStyle name="40% - Accent5 22" xfId="5197" xr:uid="{CEC417D0-7BE5-484E-B944-3D38699432A5}"/>
    <cellStyle name="40% - Accent5 22 2" xfId="5198" xr:uid="{3C504BB2-D592-4215-8C3F-C86D396DC43E}"/>
    <cellStyle name="40% - Accent5 22 3" xfId="5199" xr:uid="{3407F493-917C-43FF-9173-666D3DB6A17E}"/>
    <cellStyle name="40% - Accent5 23" xfId="5200" xr:uid="{49BC6539-3F0C-4CEE-A496-8C8DE68AB137}"/>
    <cellStyle name="40% - Accent5 23 2" xfId="5201" xr:uid="{634CC7F9-76BC-4DD4-9DC8-3CA1934683FA}"/>
    <cellStyle name="40% - Accent5 23 3" xfId="5202" xr:uid="{1394E772-79FC-45BB-B5C3-B41D37DF82D3}"/>
    <cellStyle name="40% - Accent5 24" xfId="5203" xr:uid="{6F5201E0-8E4A-407F-96E8-6DA18560E102}"/>
    <cellStyle name="40% - Accent5 24 2" xfId="5204" xr:uid="{4E9B0548-155C-4B2B-85A3-0385D5B26DCD}"/>
    <cellStyle name="40% - Accent5 24 3" xfId="5205" xr:uid="{04296A50-BFB3-4C7D-8FF7-CA46332D01E8}"/>
    <cellStyle name="40% - Accent5 25" xfId="5206" xr:uid="{E74F849A-E250-4B5B-844B-AB956694387C}"/>
    <cellStyle name="40% - Accent5 25 2" xfId="5207" xr:uid="{E132AD00-70D5-4057-BC20-A8E808223AE8}"/>
    <cellStyle name="40% - Accent5 25 3" xfId="5208" xr:uid="{AA775993-447E-40A1-B0F0-53BF59C28C6C}"/>
    <cellStyle name="40% - Accent5 26" xfId="5209" xr:uid="{6F524316-87B6-4285-98B4-AE79D5FEF7D8}"/>
    <cellStyle name="40% - Accent5 26 2" xfId="5210" xr:uid="{96CEC199-9187-4D5C-930C-184D59B45A3D}"/>
    <cellStyle name="40% - Accent5 26 3" xfId="5211" xr:uid="{AED043B4-FA68-476D-8FD7-94FD04ECFE98}"/>
    <cellStyle name="40% - Accent5 27" xfId="5212" xr:uid="{46EA29F0-54EC-41B4-A5CB-B085FEBB8DE1}"/>
    <cellStyle name="40% - Accent5 27 2" xfId="5213" xr:uid="{84745F5F-D8D7-4E01-9E83-CEA7B236E23E}"/>
    <cellStyle name="40% - Accent5 27 3" xfId="5214" xr:uid="{C4D0567B-0A4E-405B-887E-3C7F738338BB}"/>
    <cellStyle name="40% - Accent5 28" xfId="5215" xr:uid="{1ED17F49-51FE-49B9-9573-FA4F39A65FCE}"/>
    <cellStyle name="40% - Accent5 28 2" xfId="5216" xr:uid="{82265577-EF3B-4729-A65E-2B02F405F9CD}"/>
    <cellStyle name="40% - Accent5 28 3" xfId="5217" xr:uid="{9F892EA4-5C9E-4B02-ADD7-AA4B4CFB7A8B}"/>
    <cellStyle name="40% - Accent5 29" xfId="5218" xr:uid="{6B9C3BD1-E4AC-4301-86AB-2F0D7B99C036}"/>
    <cellStyle name="40% - Accent5 29 2" xfId="5219" xr:uid="{3534CA41-ECED-4737-BEB8-CF92CA168064}"/>
    <cellStyle name="40% - Accent5 29 3" xfId="5220" xr:uid="{2DA9FE0A-1A59-480F-8861-D8CB9D097DD4}"/>
    <cellStyle name="40% - Accent5 3" xfId="890" xr:uid="{AAA66558-EB2F-4EF5-BB12-EC230CE3A4FF}"/>
    <cellStyle name="40% - Accent5 30" xfId="5221" xr:uid="{90B563D4-5B50-4A6F-9FD5-7DB3A9542915}"/>
    <cellStyle name="40% - Accent5 30 2" xfId="5222" xr:uid="{33DFFB59-26C1-4FE9-8083-D916A7FA99F2}"/>
    <cellStyle name="40% - Accent5 31" xfId="5223" xr:uid="{95F84846-D5D3-4346-BBC5-22933819087D}"/>
    <cellStyle name="40% - Accent5 31 2" xfId="5224" xr:uid="{59E8828C-E0D7-447F-86DF-581CACA773E3}"/>
    <cellStyle name="40% - Accent5 31 3" xfId="5225" xr:uid="{134E77B8-1DE6-4AA6-A4FF-CC344CDFF6D7}"/>
    <cellStyle name="40% - Accent5 32" xfId="5226" xr:uid="{727549B9-0960-4196-A55B-EF8B17C5B53A}"/>
    <cellStyle name="40% - Accent5 33" xfId="5227" xr:uid="{77808B87-30BF-4523-8228-2881AA801CED}"/>
    <cellStyle name="40% - Accent5 33 2" xfId="5228" xr:uid="{1CCB25E9-33A1-4CE9-9F83-BCC251AEE704}"/>
    <cellStyle name="40% - Accent5 33 3" xfId="5229" xr:uid="{9A11B10D-E1F6-4A1B-9DA2-C44BB852624D}"/>
    <cellStyle name="40% - Accent5 34" xfId="5230" xr:uid="{A145D4EF-C254-4B6C-AD7E-70D0C517A37D}"/>
    <cellStyle name="40% - Accent5 34 2" xfId="5231" xr:uid="{401F3593-7CD4-4AFD-87D5-509D89EFECB0}"/>
    <cellStyle name="40% - Accent5 35" xfId="5232" xr:uid="{BA19C5FB-AAB3-418C-BDA2-8E277DF8B0C2}"/>
    <cellStyle name="40% - Accent5 36" xfId="5233" xr:uid="{84733CFA-9D21-477F-80BF-E2EA08F737F2}"/>
    <cellStyle name="40% - Accent5 4" xfId="891" xr:uid="{D97D8303-DC61-4F67-8159-558CE514C625}"/>
    <cellStyle name="40% - Accent5 5" xfId="892" xr:uid="{C2999ECC-403D-4CA9-8EB6-F8E7193539C9}"/>
    <cellStyle name="40% - Accent5 6" xfId="893" xr:uid="{ED189731-0540-4C5B-A2DA-4181AC9E9E9F}"/>
    <cellStyle name="40% - Accent5 7" xfId="894" xr:uid="{FE3EAB7C-8040-4F0A-A32F-A9BCB3C09E04}"/>
    <cellStyle name="40% - Accent5 8" xfId="895" xr:uid="{04A50DA1-2FE0-42CB-9D03-23A94B23DA66}"/>
    <cellStyle name="40% - Accent5 8 2" xfId="5234" xr:uid="{89E24259-375E-43F9-8F57-3CF819D3C56E}"/>
    <cellStyle name="40% - Accent5 9" xfId="5235" xr:uid="{4F8696CF-F913-4F84-8133-444447542B33}"/>
    <cellStyle name="40% - Accent6 10" xfId="5236" xr:uid="{D0CB055D-8A9D-4833-87D0-DEB7696D512B}"/>
    <cellStyle name="40% - Accent6 11" xfId="5237" xr:uid="{BEC31E50-2B13-4B79-A774-B7103FE9ADA1}"/>
    <cellStyle name="40% - Accent6 12" xfId="5238" xr:uid="{3CD72F3A-D6B3-4FEB-A17E-57D292423E13}"/>
    <cellStyle name="40% - Accent6 13" xfId="5239" xr:uid="{CBA02CCA-DFD7-403A-8C55-9BA3FA65C8F7}"/>
    <cellStyle name="40% - Accent6 14" xfId="5240" xr:uid="{DCDE3B24-D858-44D4-8D30-9E8B762DF01B}"/>
    <cellStyle name="40% - Accent6 15" xfId="5241" xr:uid="{5928789E-0181-4A38-B056-C74F26068564}"/>
    <cellStyle name="40% - Accent6 16" xfId="5242" xr:uid="{757FAD57-23B3-4167-975E-8FCC6FFC5BAC}"/>
    <cellStyle name="40% - Accent6 17" xfId="5243" xr:uid="{F48A49CF-BB81-4361-84AA-8BD1AD4A79CE}"/>
    <cellStyle name="40% - Accent6 18" xfId="5244" xr:uid="{640F7ECD-B9EC-4452-A1BF-0D63022A5857}"/>
    <cellStyle name="40% - Accent6 19" xfId="5245" xr:uid="{119612BF-071C-4D7E-8788-92E8203D1992}"/>
    <cellStyle name="40% - Accent6 2" xfId="896" xr:uid="{681716A1-18BD-4A6A-92EE-FF3254AD4679}"/>
    <cellStyle name="40% - Accent6 2 2" xfId="897" xr:uid="{3D4F4F4D-8863-4AF4-AC2A-F172B227B415}"/>
    <cellStyle name="40% - Accent6 2 2 2" xfId="5246" xr:uid="{00251A22-27AF-4DCD-B5C3-49BBDAC73AF8}"/>
    <cellStyle name="40% - Accent6 2 3" xfId="898" xr:uid="{E36C3EC1-F0B3-4CCB-ABDB-11EEBC043A56}"/>
    <cellStyle name="40% - Accent6 20" xfId="5247" xr:uid="{9940E618-DAE7-44FF-AFAA-A2188D35A5FD}"/>
    <cellStyle name="40% - Accent6 20 2" xfId="5248" xr:uid="{476BEEA6-0D5D-4931-9416-BB9F40A1DEF2}"/>
    <cellStyle name="40% - Accent6 20 3" xfId="5249" xr:uid="{7A9FA70C-E131-4953-BA84-1F550C6F717A}"/>
    <cellStyle name="40% - Accent6 21" xfId="5250" xr:uid="{7011751D-66BF-4BF2-86F9-9D170D3948D9}"/>
    <cellStyle name="40% - Accent6 21 2" xfId="5251" xr:uid="{AAD79783-A2C4-48E0-847C-49D913689C6A}"/>
    <cellStyle name="40% - Accent6 21 3" xfId="5252" xr:uid="{5C1D1B28-B70E-479B-8FF6-860E8E6550F1}"/>
    <cellStyle name="40% - Accent6 22" xfId="5253" xr:uid="{13796004-0125-4AAB-8CAF-8557C5A104D3}"/>
    <cellStyle name="40% - Accent6 22 2" xfId="5254" xr:uid="{E8AA7B38-BF31-4070-9279-810EC03BEFB5}"/>
    <cellStyle name="40% - Accent6 22 3" xfId="5255" xr:uid="{77800914-F442-42F0-A7FB-02173C54A69D}"/>
    <cellStyle name="40% - Accent6 23" xfId="5256" xr:uid="{F9A6E18B-4C21-449F-B5FF-DEBF5B63C2AD}"/>
    <cellStyle name="40% - Accent6 23 2" xfId="5257" xr:uid="{63E8671A-6838-40CD-B903-3224D76CC62C}"/>
    <cellStyle name="40% - Accent6 23 3" xfId="5258" xr:uid="{9D340FA8-3D1E-4BA6-A796-374974DBF68D}"/>
    <cellStyle name="40% - Accent6 24" xfId="5259" xr:uid="{AF50E360-292E-40A6-A63F-798F38F4C411}"/>
    <cellStyle name="40% - Accent6 24 2" xfId="5260" xr:uid="{B57E5CA8-46A1-43A2-A0DE-EEE22D0C5D71}"/>
    <cellStyle name="40% - Accent6 24 3" xfId="5261" xr:uid="{851FFD9C-CA96-44DF-B8B1-81790162AF66}"/>
    <cellStyle name="40% - Accent6 25" xfId="5262" xr:uid="{6383B722-4676-4B86-ABCD-DD469EE648DB}"/>
    <cellStyle name="40% - Accent6 25 2" xfId="5263" xr:uid="{D5E32426-BC7D-426D-8F92-98B09C25A998}"/>
    <cellStyle name="40% - Accent6 25 3" xfId="5264" xr:uid="{BC9E8B79-BAC9-45AF-A5ED-3819FCF28EB7}"/>
    <cellStyle name="40% - Accent6 26" xfId="5265" xr:uid="{5C5DBCB5-1D21-45AE-9CA4-BF7EB30BDAB0}"/>
    <cellStyle name="40% - Accent6 26 2" xfId="5266" xr:uid="{C688761B-FE0F-4813-9FD6-B80A2621A651}"/>
    <cellStyle name="40% - Accent6 26 3" xfId="5267" xr:uid="{EDDCA680-9D82-404A-A802-F6503BC163BD}"/>
    <cellStyle name="40% - Accent6 27" xfId="5268" xr:uid="{A553FB50-3884-40AE-97C8-2B3EB64555F3}"/>
    <cellStyle name="40% - Accent6 27 2" xfId="5269" xr:uid="{C48B3D00-A2AF-4A67-8E6C-E3516BAEC47B}"/>
    <cellStyle name="40% - Accent6 27 3" xfId="5270" xr:uid="{5D6CB713-7AFD-44D6-887A-EEAA0731FD9B}"/>
    <cellStyle name="40% - Accent6 28" xfId="5271" xr:uid="{5B63E303-F784-4077-9A54-88E6E2295AFC}"/>
    <cellStyle name="40% - Accent6 28 2" xfId="5272" xr:uid="{31FD0E34-EA4F-40C3-A8E5-20BCC3A2566F}"/>
    <cellStyle name="40% - Accent6 28 3" xfId="5273" xr:uid="{7E8C13B8-AA4D-4F9A-AF78-96E5B31324D8}"/>
    <cellStyle name="40% - Accent6 29" xfId="5274" xr:uid="{A170C201-0B69-4D15-A66A-3F159AFC03ED}"/>
    <cellStyle name="40% - Accent6 29 2" xfId="5275" xr:uid="{7AD32D05-6DB1-4A62-AE92-CD1B3A41A8BD}"/>
    <cellStyle name="40% - Accent6 29 3" xfId="5276" xr:uid="{3BC60FB6-EB8D-4646-B852-58DF5F4156C1}"/>
    <cellStyle name="40% - Accent6 3" xfId="899" xr:uid="{21BD0B61-0679-463E-A9F7-0F95F54623E6}"/>
    <cellStyle name="40% - Accent6 30" xfId="5277" xr:uid="{337281A4-AFC0-4106-9AE4-AEE6A726E6DD}"/>
    <cellStyle name="40% - Accent6 30 2" xfId="5278" xr:uid="{0E719851-AB85-409A-AC8F-BCC27A753D4F}"/>
    <cellStyle name="40% - Accent6 31" xfId="5279" xr:uid="{61FD8C9F-1E35-4B4E-806A-1A34C79DF205}"/>
    <cellStyle name="40% - Accent6 31 2" xfId="5280" xr:uid="{52511731-BE4E-487F-8D20-EC02023F6868}"/>
    <cellStyle name="40% - Accent6 31 3" xfId="5281" xr:uid="{3E39304F-9932-4819-AC51-CAAFAFC889D2}"/>
    <cellStyle name="40% - Accent6 32" xfId="5282" xr:uid="{9A87B174-D904-4B36-885A-EC57B4E91F9A}"/>
    <cellStyle name="40% - Accent6 33" xfId="5283" xr:uid="{7E868CBB-E26D-409E-8322-797420599383}"/>
    <cellStyle name="40% - Accent6 33 2" xfId="5284" xr:uid="{BEC91263-564C-4F13-9792-12D1E4D0A0AD}"/>
    <cellStyle name="40% - Accent6 33 3" xfId="5285" xr:uid="{2018D543-C6E8-4067-82C3-BDEA996004E9}"/>
    <cellStyle name="40% - Accent6 34" xfId="5286" xr:uid="{C623BE96-D2F1-4042-BD50-FC44AAB04D75}"/>
    <cellStyle name="40% - Accent6 34 2" xfId="5287" xr:uid="{6BB3CECA-1977-4148-A9F5-C8AEAF208362}"/>
    <cellStyle name="40% - Accent6 35" xfId="5288" xr:uid="{B98DCC21-1824-4B68-BA08-D74E0891750E}"/>
    <cellStyle name="40% - Accent6 36" xfId="5289" xr:uid="{8E167172-9126-49E5-B4F0-8C30DCCFD778}"/>
    <cellStyle name="40% - Accent6 4" xfId="900" xr:uid="{5814B1A3-45D5-43DE-9724-C2F7D67C2717}"/>
    <cellStyle name="40% - Accent6 5" xfId="901" xr:uid="{2FA6B575-78D9-4A21-AF46-D21B14582826}"/>
    <cellStyle name="40% - Accent6 6" xfId="902" xr:uid="{5B6C03FC-7406-4F48-AC3A-85CEC3496A28}"/>
    <cellStyle name="40% - Accent6 7" xfId="903" xr:uid="{DFA0FBD2-C523-4367-B2EA-30A4DF08E146}"/>
    <cellStyle name="40% - Accent6 8" xfId="904" xr:uid="{FF9861F6-FA94-4D52-B10E-A1A9D0184410}"/>
    <cellStyle name="40% - Accent6 8 2" xfId="5290" xr:uid="{12CE4D1A-2A3B-4ABE-B238-85C35D4B1F4F}"/>
    <cellStyle name="40% - Accent6 9" xfId="5291" xr:uid="{E1005EC3-CA40-4AC8-ADB0-4AE76E51D897}"/>
    <cellStyle name="40% - アクセント 1" xfId="905" xr:uid="{6C6F9809-505A-41C6-9399-494437E8DC87}"/>
    <cellStyle name="40% - アクセント 2" xfId="906" xr:uid="{673F8A2F-66C1-4995-BCA7-A4BA11BC8062}"/>
    <cellStyle name="40% - アクセント 3" xfId="907" xr:uid="{51F3E388-2EA7-48F1-8BA8-FE4E06A3739D}"/>
    <cellStyle name="40% - アクセント 4" xfId="908" xr:uid="{6ED8658A-3938-4256-8C4E-1240016071C1}"/>
    <cellStyle name="40% - アクセント 5" xfId="909" xr:uid="{9EACC2F7-381E-4FE1-A8FA-90C7E5774B1C}"/>
    <cellStyle name="40% - アクセント 6" xfId="910" xr:uid="{B0BD68B7-DF85-430F-AF9F-CEFE7564CB22}"/>
    <cellStyle name="60% - Accent1 10" xfId="5292" xr:uid="{6E2A9539-513B-44CC-958C-EBD642529C09}"/>
    <cellStyle name="60% - Accent1 11" xfId="5293" xr:uid="{8A0CAE97-42DF-4A8F-9361-61EE2AF99C55}"/>
    <cellStyle name="60% - Accent1 12" xfId="5294" xr:uid="{B3784D68-4300-4711-BF9D-913F717C16C1}"/>
    <cellStyle name="60% - Accent1 13" xfId="5295" xr:uid="{E98601BE-9F18-4C6C-9D3B-62DA69DE43A0}"/>
    <cellStyle name="60% - Accent1 14" xfId="5296" xr:uid="{EB839190-07A3-4964-BD9C-9E597B023809}"/>
    <cellStyle name="60% - Accent1 15" xfId="5297" xr:uid="{30C2C4D3-5456-4F95-B1F5-055775ED1724}"/>
    <cellStyle name="60% - Accent1 16" xfId="5298" xr:uid="{7DFBE2F8-DBB5-4363-BD92-01546209687C}"/>
    <cellStyle name="60% - Accent1 17" xfId="5299" xr:uid="{CCAB1ACF-7DD7-4FB1-B540-B537FE2605A2}"/>
    <cellStyle name="60% - Accent1 18" xfId="5300" xr:uid="{518ECD4D-CD43-4EDA-A0B6-EAC66D5FE343}"/>
    <cellStyle name="60% - Accent1 19" xfId="5301" xr:uid="{2100E338-C1DC-4961-96B2-DFB75691364A}"/>
    <cellStyle name="60% - Accent1 2" xfId="911" xr:uid="{01F7B6B8-4FB2-4F80-83C1-284BEA958C8D}"/>
    <cellStyle name="60% - Accent1 2 2" xfId="912" xr:uid="{2A7C47E2-D08F-4C6F-9C59-63E1CACD767F}"/>
    <cellStyle name="60% - Accent1 2 2 2" xfId="5302" xr:uid="{4ECE63EE-573C-4C98-9C94-71F1BBAB125F}"/>
    <cellStyle name="60% - Accent1 2 3" xfId="913" xr:uid="{E0AC0D56-F67D-4678-818E-259A547D6E07}"/>
    <cellStyle name="60% - Accent1 20" xfId="5303" xr:uid="{B0939EB5-7A1A-45C8-BC93-C3F9E764F561}"/>
    <cellStyle name="60% - Accent1 21" xfId="5304" xr:uid="{4F6E4A8B-2372-4455-A2B7-01437DFC0CB2}"/>
    <cellStyle name="60% - Accent1 22" xfId="5305" xr:uid="{EE87F8A9-C7E4-490C-94F9-67B9391D43EE}"/>
    <cellStyle name="60% - Accent1 23" xfId="5306" xr:uid="{34AFDF17-1219-48C8-B42D-5DCB15B5D6D6}"/>
    <cellStyle name="60% - Accent1 24" xfId="5307" xr:uid="{79331D8B-2B0A-408B-B36C-49BCEDD91E58}"/>
    <cellStyle name="60% - Accent1 25" xfId="5308" xr:uid="{9D253A78-6390-478B-BA9D-B4E190E5AE26}"/>
    <cellStyle name="60% - Accent1 26" xfId="5309" xr:uid="{64F43F43-9444-48EB-A95C-C837C8F7AF71}"/>
    <cellStyle name="60% - Accent1 27" xfId="5310" xr:uid="{CFB8DD9B-0308-4A38-8AFE-4BD63F55DC44}"/>
    <cellStyle name="60% - Accent1 28" xfId="5311" xr:uid="{BBDF8F3B-CF55-4DD4-86F1-8C71B760D984}"/>
    <cellStyle name="60% - Accent1 29" xfId="5312" xr:uid="{15BE9FA7-1693-4688-AA1D-DDB41575FED9}"/>
    <cellStyle name="60% - Accent1 29 2" xfId="5313" xr:uid="{EA58A416-EAD4-4D1A-8C44-06CA6A0050BD}"/>
    <cellStyle name="60% - Accent1 3" xfId="914" xr:uid="{D7733914-BC55-4CCA-929A-D11366BC96EB}"/>
    <cellStyle name="60% - Accent1 4" xfId="915" xr:uid="{33C3AC00-80C4-40B3-AB90-254BC1AF7054}"/>
    <cellStyle name="60% - Accent1 5" xfId="916" xr:uid="{C6301792-5D78-456D-95C7-35A5CCA69807}"/>
    <cellStyle name="60% - Accent1 6" xfId="917" xr:uid="{220BB2FE-1475-44BE-94F4-2BE708965A0D}"/>
    <cellStyle name="60% - Accent1 7" xfId="918" xr:uid="{A61DE5A9-A114-4E46-8B60-050D185E3D9C}"/>
    <cellStyle name="60% - Accent1 8" xfId="919" xr:uid="{F953DB59-E3FD-4670-ABCD-46F2129E8982}"/>
    <cellStyle name="60% - Accent1 8 2" xfId="5314" xr:uid="{05F38CA9-E31D-400F-A1B1-88C3AEA835FF}"/>
    <cellStyle name="60% - Accent1 9" xfId="5315" xr:uid="{F067F108-FB59-4BE8-A027-CDC4E7B0DBDB}"/>
    <cellStyle name="60% - Accent2 10" xfId="5316" xr:uid="{22320352-58F0-4E03-BDFC-27057027B14E}"/>
    <cellStyle name="60% - Accent2 11" xfId="5317" xr:uid="{D2AFE272-85CF-4DCD-A43B-0937656DB841}"/>
    <cellStyle name="60% - Accent2 12" xfId="5318" xr:uid="{6196AD47-F991-416F-8103-ACBAC6353FA1}"/>
    <cellStyle name="60% - Accent2 13" xfId="5319" xr:uid="{181C5363-A747-4BC4-A337-A32AC1B45D25}"/>
    <cellStyle name="60% - Accent2 14" xfId="5320" xr:uid="{2001A4F0-B5EE-4E18-B33D-DB0EA26976BE}"/>
    <cellStyle name="60% - Accent2 15" xfId="5321" xr:uid="{A919A480-8E38-48C5-AAC6-2A9062D7F1F2}"/>
    <cellStyle name="60% - Accent2 16" xfId="5322" xr:uid="{50467C47-0ED7-4DF5-8DCD-D393BF9B211D}"/>
    <cellStyle name="60% - Accent2 17" xfId="5323" xr:uid="{33A9783A-8929-4597-AE5F-9F582B3A4F68}"/>
    <cellStyle name="60% - Accent2 18" xfId="5324" xr:uid="{CD09CC02-3639-4C35-88F3-A6D9B7ED258D}"/>
    <cellStyle name="60% - Accent2 19" xfId="5325" xr:uid="{E19E42B0-A82D-4F49-A748-C1D433A63FB7}"/>
    <cellStyle name="60% - Accent2 2" xfId="920" xr:uid="{47593D85-5F93-4CC4-9B72-69BDCDA3200D}"/>
    <cellStyle name="60% - Accent2 2 2" xfId="921" xr:uid="{16216BF6-1810-4016-B40F-3BCC35063A4D}"/>
    <cellStyle name="60% - Accent2 2 2 2" xfId="5326" xr:uid="{A51B3147-D41B-4AE8-8428-07C2EFF9D9EB}"/>
    <cellStyle name="60% - Accent2 2 3" xfId="922" xr:uid="{12DEE702-7D0F-4B4A-81DE-C3B45AE65B2B}"/>
    <cellStyle name="60% - Accent2 20" xfId="5327" xr:uid="{31EA7EF1-85C7-4008-9E21-710A0A63FD69}"/>
    <cellStyle name="60% - Accent2 21" xfId="5328" xr:uid="{10CD068A-47EA-4794-A493-CB9D8DF61423}"/>
    <cellStyle name="60% - Accent2 22" xfId="5329" xr:uid="{6AEA3BB0-F9F2-4067-9F99-0D9FCEFEB941}"/>
    <cellStyle name="60% - Accent2 23" xfId="5330" xr:uid="{792C27B4-7DCD-411F-AAC0-545DD86DA5E7}"/>
    <cellStyle name="60% - Accent2 24" xfId="5331" xr:uid="{D2886C16-9ACA-4A34-AE2D-BC54B0906BA3}"/>
    <cellStyle name="60% - Accent2 25" xfId="5332" xr:uid="{8A987F2B-B7AA-4234-B681-BF9443C47AE8}"/>
    <cellStyle name="60% - Accent2 26" xfId="5333" xr:uid="{4B6EB455-A691-4B7D-BB57-C47272A3AB26}"/>
    <cellStyle name="60% - Accent2 27" xfId="5334" xr:uid="{430421E4-35B8-4C13-9482-7197FA65E5C5}"/>
    <cellStyle name="60% - Accent2 28" xfId="5335" xr:uid="{EF69298B-03D7-421F-8EF3-8AC7AC2A2E76}"/>
    <cellStyle name="60% - Accent2 29" xfId="5336" xr:uid="{2EDF4CA2-AED5-4345-BBFB-9484FAC439BF}"/>
    <cellStyle name="60% - Accent2 29 2" xfId="5337" xr:uid="{89F36773-0FF3-420A-9160-231DD3DBCF16}"/>
    <cellStyle name="60% - Accent2 3" xfId="923" xr:uid="{5BE894CF-BAFC-4C0C-8311-75EBBFEEDDDD}"/>
    <cellStyle name="60% - Accent2 4" xfId="924" xr:uid="{22098D8E-65ED-48DF-867D-4D01132A0456}"/>
    <cellStyle name="60% - Accent2 5" xfId="925" xr:uid="{8FE382FE-0D27-4DC1-9B27-343C7AC4EEAA}"/>
    <cellStyle name="60% - Accent2 6" xfId="926" xr:uid="{38E32B18-EAEA-46B8-B860-ECB4A89554AD}"/>
    <cellStyle name="60% - Accent2 7" xfId="927" xr:uid="{36BE0909-DD4A-4FFD-BCFA-3E23D1DCF68C}"/>
    <cellStyle name="60% - Accent2 8" xfId="928" xr:uid="{07848A0B-B7DE-422A-9A24-B89A2FBC7973}"/>
    <cellStyle name="60% - Accent2 8 2" xfId="5338" xr:uid="{7691BA73-3452-4B20-A8E2-0096D6DA2C9C}"/>
    <cellStyle name="60% - Accent2 9" xfId="5339" xr:uid="{D7732FCB-AF07-4F05-9ABF-FE70DD6F50CF}"/>
    <cellStyle name="60% - Accent3 10" xfId="5340" xr:uid="{53744AB9-1CF6-4B87-B6F5-9D2ABB8802ED}"/>
    <cellStyle name="60% - Accent3 11" xfId="5341" xr:uid="{627F1A14-A922-4FDB-8443-806D574B64D9}"/>
    <cellStyle name="60% - Accent3 12" xfId="5342" xr:uid="{12ABB27A-3819-4F75-BCFF-23425C0B9FDB}"/>
    <cellStyle name="60% - Accent3 13" xfId="5343" xr:uid="{A42111BF-5B74-4274-968D-E1068BC631E9}"/>
    <cellStyle name="60% - Accent3 14" xfId="5344" xr:uid="{B7EF2019-6FF3-4376-9AE3-FCC443DB0D6F}"/>
    <cellStyle name="60% - Accent3 15" xfId="5345" xr:uid="{12F51048-A8E9-4751-97CC-94EDDCF48723}"/>
    <cellStyle name="60% - Accent3 16" xfId="5346" xr:uid="{A966E8A2-D999-4D73-84C6-257BCC29866A}"/>
    <cellStyle name="60% - Accent3 17" xfId="5347" xr:uid="{C02661FF-8ECB-4A32-950B-06FCDF3F975D}"/>
    <cellStyle name="60% - Accent3 18" xfId="5348" xr:uid="{55635CD4-14BE-4096-B956-A41ED1AD23B1}"/>
    <cellStyle name="60% - Accent3 19" xfId="5349" xr:uid="{9EF2515D-8039-4297-B441-4EE04FA6E448}"/>
    <cellStyle name="60% - Accent3 2" xfId="929" xr:uid="{CF3F984D-CD85-4B2A-87E9-9EE9CDE6364C}"/>
    <cellStyle name="60% - Accent3 2 2" xfId="930" xr:uid="{98963A0C-3BC7-4997-847B-085EBA734D4C}"/>
    <cellStyle name="60% - Accent3 2 2 2" xfId="5350" xr:uid="{A361BA36-95F4-499F-B2CB-5A77736E9665}"/>
    <cellStyle name="60% - Accent3 2 3" xfId="931" xr:uid="{1A9495F6-6A3B-4C4E-85A7-9A15316BE27A}"/>
    <cellStyle name="60% - Accent3 20" xfId="5351" xr:uid="{54178557-5676-4A6D-893E-82D56469497B}"/>
    <cellStyle name="60% - Accent3 21" xfId="5352" xr:uid="{13661376-A3D2-4A32-8754-FF2F34944D88}"/>
    <cellStyle name="60% - Accent3 22" xfId="5353" xr:uid="{23F5BC6B-A213-40C7-B30F-B46045AFD92C}"/>
    <cellStyle name="60% - Accent3 23" xfId="5354" xr:uid="{F74372DE-A0AC-417A-81CE-1258E4140A39}"/>
    <cellStyle name="60% - Accent3 24" xfId="5355" xr:uid="{6E9CCB99-963A-4845-9D2E-8AB195D63EC4}"/>
    <cellStyle name="60% - Accent3 25" xfId="5356" xr:uid="{A153A29E-55BD-4B4E-BCFB-7C2FCB77162C}"/>
    <cellStyle name="60% - Accent3 26" xfId="5357" xr:uid="{A2A97A13-8D8D-4193-B87D-8BA901A1D833}"/>
    <cellStyle name="60% - Accent3 27" xfId="5358" xr:uid="{EAA410E7-00D4-4570-8F32-D6874196865B}"/>
    <cellStyle name="60% - Accent3 28" xfId="5359" xr:uid="{3CA0C415-5C3B-4FB4-9AAD-17AC16284A43}"/>
    <cellStyle name="60% - Accent3 29" xfId="5360" xr:uid="{ED216BC0-8C53-40E2-A93A-E9FFD529B05D}"/>
    <cellStyle name="60% - Accent3 29 2" xfId="5361" xr:uid="{BC563307-9E30-446B-B9AB-0E403F69CD0F}"/>
    <cellStyle name="60% - Accent3 3" xfId="932" xr:uid="{99C6559A-A061-42C6-8FF6-F9B13A89BC45}"/>
    <cellStyle name="60% - Accent3 4" xfId="933" xr:uid="{20A2A578-D478-4B68-946D-658C6341E2BD}"/>
    <cellStyle name="60% - Accent3 5" xfId="934" xr:uid="{FFF86825-7D9B-41BD-A166-186B99550166}"/>
    <cellStyle name="60% - Accent3 6" xfId="935" xr:uid="{4DE1C6F7-E15A-4D25-9D0C-20C64F1CFA4D}"/>
    <cellStyle name="60% - Accent3 7" xfId="936" xr:uid="{0AC0E9A2-BAC3-49DF-80C3-92021FC7F542}"/>
    <cellStyle name="60% - Accent3 8" xfId="937" xr:uid="{9EB5FCDB-9221-40E3-AFC5-D74CF08BB784}"/>
    <cellStyle name="60% - Accent3 8 2" xfId="5362" xr:uid="{4EEE638A-2D44-48C0-A1E0-0EC8B2232072}"/>
    <cellStyle name="60% - Accent3 9" xfId="5363" xr:uid="{3F595E11-4433-4EB5-98AD-08D07F2ED036}"/>
    <cellStyle name="60% - Accent4 10" xfId="5364" xr:uid="{B4D9B2B5-C05B-482D-BABC-F2F2A7587737}"/>
    <cellStyle name="60% - Accent4 11" xfId="5365" xr:uid="{84363D73-F88B-4EB5-83FA-F6F712295E5B}"/>
    <cellStyle name="60% - Accent4 12" xfId="5366" xr:uid="{09AA99B2-727F-46EA-BE31-1E0198BB78C9}"/>
    <cellStyle name="60% - Accent4 13" xfId="5367" xr:uid="{0361F501-D65A-4BBC-B619-65533927E840}"/>
    <cellStyle name="60% - Accent4 14" xfId="5368" xr:uid="{24344E4B-E7B8-4651-885D-9FD9A52D8CD8}"/>
    <cellStyle name="60% - Accent4 15" xfId="5369" xr:uid="{6C09D93D-6771-4D46-A77B-11521C3580C9}"/>
    <cellStyle name="60% - Accent4 16" xfId="5370" xr:uid="{1E6DA335-FF11-4EE1-90A5-BE0EC78D410A}"/>
    <cellStyle name="60% - Accent4 17" xfId="5371" xr:uid="{6A71FE93-0425-4A17-B914-2682DC551B7D}"/>
    <cellStyle name="60% - Accent4 18" xfId="5372" xr:uid="{3D0A7411-E4B2-4DA4-930C-E8425FDA2F3D}"/>
    <cellStyle name="60% - Accent4 19" xfId="5373" xr:uid="{687DCE2E-6F6E-4009-9376-81B983FE7772}"/>
    <cellStyle name="60% - Accent4 2" xfId="938" xr:uid="{FA27086C-58DD-4925-8964-574FC19E6F83}"/>
    <cellStyle name="60% - Accent4 2 2" xfId="939" xr:uid="{02B6D692-6F6F-4A80-8AB9-38160139F1D6}"/>
    <cellStyle name="60% - Accent4 2 2 2" xfId="5374" xr:uid="{94D76384-60F3-4EEF-A1F3-DCDAEB4ABF5D}"/>
    <cellStyle name="60% - Accent4 2 3" xfId="940" xr:uid="{44553459-A602-4F62-8D88-4B4DF57292F8}"/>
    <cellStyle name="60% - Accent4 20" xfId="5375" xr:uid="{D818FC07-B4F9-49A4-BEF9-EBC384045581}"/>
    <cellStyle name="60% - Accent4 21" xfId="5376" xr:uid="{940B71D0-42C5-4680-B775-84442AEEA24B}"/>
    <cellStyle name="60% - Accent4 22" xfId="5377" xr:uid="{A9FC8449-E943-4A6B-A9DF-21B931E4DB63}"/>
    <cellStyle name="60% - Accent4 23" xfId="5378" xr:uid="{073226E0-1FEC-4351-A9B2-61A1AB66C092}"/>
    <cellStyle name="60% - Accent4 24" xfId="5379" xr:uid="{590A997D-2432-4472-B884-4F7443E3C041}"/>
    <cellStyle name="60% - Accent4 25" xfId="5380" xr:uid="{80488767-4991-45DE-9256-02B1419860D0}"/>
    <cellStyle name="60% - Accent4 26" xfId="5381" xr:uid="{0FE92402-D884-41EB-BE5B-6FE08C78AFA5}"/>
    <cellStyle name="60% - Accent4 27" xfId="5382" xr:uid="{788FF2E6-F87A-4A40-A0CE-EEE5B4238172}"/>
    <cellStyle name="60% - Accent4 28" xfId="5383" xr:uid="{8B9E1BB9-F3F5-4604-95A3-4E3F1226C900}"/>
    <cellStyle name="60% - Accent4 29" xfId="5384" xr:uid="{BFD89EDE-C771-4F53-8A07-2B296D1287D8}"/>
    <cellStyle name="60% - Accent4 29 2" xfId="5385" xr:uid="{9D27C40F-0CD7-41CE-B35B-2F4F9276207B}"/>
    <cellStyle name="60% - Accent4 3" xfId="941" xr:uid="{04F68357-36C6-4E46-8DB5-FAAC87FD0596}"/>
    <cellStyle name="60% - Accent4 4" xfId="942" xr:uid="{895531A6-CD4F-4AF3-9FAE-4E514AF602BD}"/>
    <cellStyle name="60% - Accent4 5" xfId="943" xr:uid="{603251C0-A695-4D8D-BB77-0CA34DAD117E}"/>
    <cellStyle name="60% - Accent4 6" xfId="944" xr:uid="{900A6EB1-8FD7-49B6-A21A-E9DBB7990426}"/>
    <cellStyle name="60% - Accent4 7" xfId="945" xr:uid="{CB246FB7-22A3-49B9-9917-062D40D28590}"/>
    <cellStyle name="60% - Accent4 8" xfId="946" xr:uid="{71CB7C80-9882-48E4-A221-918A38B3E96D}"/>
    <cellStyle name="60% - Accent4 8 2" xfId="5386" xr:uid="{5D3991C8-A452-4FC6-9DD1-9584F6266517}"/>
    <cellStyle name="60% - Accent4 9" xfId="5387" xr:uid="{AC767668-A67A-4C29-B92A-0B3EFD498378}"/>
    <cellStyle name="60% - Accent5 10" xfId="5388" xr:uid="{FD5E62C3-F9DC-4A32-A4B9-AA8D8A6694C1}"/>
    <cellStyle name="60% - Accent5 11" xfId="5389" xr:uid="{148590FA-3944-404E-86CC-4B2FECE4BA95}"/>
    <cellStyle name="60% - Accent5 12" xfId="5390" xr:uid="{A7B07F0C-13F1-4DE3-821F-AF4651915DBA}"/>
    <cellStyle name="60% - Accent5 13" xfId="5391" xr:uid="{A07785AB-C530-4544-BF06-86BC3A2FD280}"/>
    <cellStyle name="60% - Accent5 14" xfId="5392" xr:uid="{7E09A966-A7C9-470D-AFF5-086DC6A9104C}"/>
    <cellStyle name="60% - Accent5 15" xfId="5393" xr:uid="{E0E07023-8538-45D9-B97D-6DDAD07688FA}"/>
    <cellStyle name="60% - Accent5 16" xfId="5394" xr:uid="{3EE06196-A098-48E9-BD3E-DB7BE5E2AC21}"/>
    <cellStyle name="60% - Accent5 17" xfId="5395" xr:uid="{87F01715-7C51-4347-9028-1C094F85628D}"/>
    <cellStyle name="60% - Accent5 18" xfId="5396" xr:uid="{43E07891-1464-4D99-8CC0-90342BE7A073}"/>
    <cellStyle name="60% - Accent5 19" xfId="5397" xr:uid="{14181A2E-51A4-4BB4-A7D6-DAC39BB0F92B}"/>
    <cellStyle name="60% - Accent5 2" xfId="947" xr:uid="{F981EA17-C7CE-4F82-9BFC-B9419FB19FA6}"/>
    <cellStyle name="60% - Accent5 2 2" xfId="948" xr:uid="{BBEFDE85-B7A4-405C-8634-F62E71CF10AE}"/>
    <cellStyle name="60% - Accent5 2 2 2" xfId="5398" xr:uid="{7506EEEE-8D3C-4AC2-BC03-0B101BC3D8AC}"/>
    <cellStyle name="60% - Accent5 2 3" xfId="949" xr:uid="{68CF575E-49DF-4295-9DEC-38531C704D5F}"/>
    <cellStyle name="60% - Accent5 20" xfId="5399" xr:uid="{D8C8E4D9-2D87-4594-8BC0-E014B01B6C9E}"/>
    <cellStyle name="60% - Accent5 21" xfId="5400" xr:uid="{FFED10CF-1EB8-46D4-B5EB-CE5D3E6D0D2C}"/>
    <cellStyle name="60% - Accent5 22" xfId="5401" xr:uid="{0CAEA717-5E7E-4C06-AD0B-FC44B4634410}"/>
    <cellStyle name="60% - Accent5 23" xfId="5402" xr:uid="{62977115-2141-442B-8A99-35B87A53E7B7}"/>
    <cellStyle name="60% - Accent5 24" xfId="5403" xr:uid="{D0B99F97-30D8-4344-8F38-EA8748F0F9CA}"/>
    <cellStyle name="60% - Accent5 25" xfId="5404" xr:uid="{86563C27-0600-481F-9FF4-166F2DD1FB0E}"/>
    <cellStyle name="60% - Accent5 26" xfId="5405" xr:uid="{04E44EB3-0842-417E-8EE0-19E41EB1E556}"/>
    <cellStyle name="60% - Accent5 27" xfId="5406" xr:uid="{C91CBEC0-0E49-4DC3-9C87-63DC6A48E5B5}"/>
    <cellStyle name="60% - Accent5 28" xfId="5407" xr:uid="{DCB7358C-F47B-409E-8348-8F65836503E3}"/>
    <cellStyle name="60% - Accent5 29" xfId="5408" xr:uid="{01203C50-D1AE-4D8E-AA7D-C7433DAFDE37}"/>
    <cellStyle name="60% - Accent5 29 2" xfId="5409" xr:uid="{B613EB16-E31A-4846-98B1-B998033EB989}"/>
    <cellStyle name="60% - Accent5 3" xfId="950" xr:uid="{408C0CA9-5130-4FA6-A26B-3203C8E93E05}"/>
    <cellStyle name="60% - Accent5 4" xfId="951" xr:uid="{E810D8FA-A7EB-4AC5-BC19-E049FED22821}"/>
    <cellStyle name="60% - Accent5 5" xfId="952" xr:uid="{01A1E023-3AD5-43D0-AC0E-5A59E96FEB46}"/>
    <cellStyle name="60% - Accent5 6" xfId="953" xr:uid="{D912921B-3631-43D5-BD71-399E5E4EC1CB}"/>
    <cellStyle name="60% - Accent5 7" xfId="954" xr:uid="{7CCE1CD9-75B3-4DA0-9E8F-FAE278F637E6}"/>
    <cellStyle name="60% - Accent5 8" xfId="955" xr:uid="{9F62E4C0-FB4D-438A-95FF-B0C77236DA61}"/>
    <cellStyle name="60% - Accent5 8 2" xfId="5410" xr:uid="{F97F445E-453A-4B28-8CA1-247A4A6A912D}"/>
    <cellStyle name="60% - Accent5 9" xfId="5411" xr:uid="{CA847AC1-BEB1-4B5F-A8E1-70DA646AEA64}"/>
    <cellStyle name="60% - Accent6 10" xfId="5412" xr:uid="{5AD2566E-9737-4DE7-BCBF-B2B24D969137}"/>
    <cellStyle name="60% - Accent6 11" xfId="5413" xr:uid="{11EAC0E7-5979-482F-BC7C-31D2ED8398D2}"/>
    <cellStyle name="60% - Accent6 12" xfId="5414" xr:uid="{D8B09EEF-AD03-44B6-9168-76583B0CBFC9}"/>
    <cellStyle name="60% - Accent6 13" xfId="5415" xr:uid="{73205B56-6E4C-4298-8F5F-B5D0DB944DCA}"/>
    <cellStyle name="60% - Accent6 14" xfId="5416" xr:uid="{7162542A-09DB-45C6-9FF7-B6610BCE1F52}"/>
    <cellStyle name="60% - Accent6 15" xfId="5417" xr:uid="{596EC10E-46AD-44FF-B25B-AA643B3E93B7}"/>
    <cellStyle name="60% - Accent6 16" xfId="5418" xr:uid="{3ED833BC-3B12-4FAD-B13A-100583432FC9}"/>
    <cellStyle name="60% - Accent6 17" xfId="5419" xr:uid="{A1A342A1-2AE2-49CC-BD97-633E398D20F0}"/>
    <cellStyle name="60% - Accent6 18" xfId="5420" xr:uid="{15944A13-F04A-4AEC-9944-58ED0CDE2AC5}"/>
    <cellStyle name="60% - Accent6 19" xfId="5421" xr:uid="{FC1BD5AB-2DD4-461C-9A09-3CE941DEC0C5}"/>
    <cellStyle name="60% - Accent6 2" xfId="956" xr:uid="{DC5F01A2-644D-4E92-B381-1A4DB87D634C}"/>
    <cellStyle name="60% - Accent6 2 2" xfId="957" xr:uid="{145393B6-6DB8-4782-9E2F-8CDCAEB1E744}"/>
    <cellStyle name="60% - Accent6 2 2 2" xfId="5422" xr:uid="{17FAE1B4-634B-4C14-9474-ABB0931B0412}"/>
    <cellStyle name="60% - Accent6 2 3" xfId="958" xr:uid="{D9100B61-F758-439F-903F-122916D4D2D0}"/>
    <cellStyle name="60% - Accent6 20" xfId="5423" xr:uid="{50A2A9DB-1081-419A-BD60-CD7AD49A7695}"/>
    <cellStyle name="60% - Accent6 21" xfId="5424" xr:uid="{7436F393-4964-4E8B-BEC3-FF85560C0C43}"/>
    <cellStyle name="60% - Accent6 22" xfId="5425" xr:uid="{BB5B9BBA-9D75-4205-BE66-68CBEF977CDC}"/>
    <cellStyle name="60% - Accent6 23" xfId="5426" xr:uid="{6E1D57F5-ED30-420D-993A-1EB04ACB66C1}"/>
    <cellStyle name="60% - Accent6 24" xfId="5427" xr:uid="{ACDDF388-9F9A-4DF4-8076-5A5BF277552F}"/>
    <cellStyle name="60% - Accent6 25" xfId="5428" xr:uid="{2FC190F5-1A5E-4C11-8C6F-974ADF75B771}"/>
    <cellStyle name="60% - Accent6 26" xfId="5429" xr:uid="{340F7477-BF39-465A-A18B-0A9952EED716}"/>
    <cellStyle name="60% - Accent6 27" xfId="5430" xr:uid="{AE0E2436-8761-4192-83EB-739EC4D8F289}"/>
    <cellStyle name="60% - Accent6 28" xfId="5431" xr:uid="{5BA2E7C1-B0AA-4094-B45F-7558A7FECBE8}"/>
    <cellStyle name="60% - Accent6 29" xfId="5432" xr:uid="{4966B6B3-C366-4810-942F-70FC61AE2AC3}"/>
    <cellStyle name="60% - Accent6 29 2" xfId="5433" xr:uid="{AA447238-ED90-445F-8608-E8BD495783EF}"/>
    <cellStyle name="60% - Accent6 3" xfId="959" xr:uid="{42DDB4EB-43C9-45F4-A868-A088432CA5C2}"/>
    <cellStyle name="60% - Accent6 4" xfId="960" xr:uid="{CC0765EC-0A9A-4E52-A82D-C6F8C859B0E6}"/>
    <cellStyle name="60% - Accent6 5" xfId="961" xr:uid="{CB254444-07C0-4D46-B9C8-5A6A5E5A5192}"/>
    <cellStyle name="60% - Accent6 6" xfId="962" xr:uid="{209553E9-FF4B-4A1E-AB81-EB0C2F481118}"/>
    <cellStyle name="60% - Accent6 7" xfId="963" xr:uid="{B5444574-F78F-45D7-9B8A-90ECD6138690}"/>
    <cellStyle name="60% - Accent6 8" xfId="964" xr:uid="{F376C5DD-9CE9-401C-8638-4C34B7754417}"/>
    <cellStyle name="60% - Accent6 8 2" xfId="5434" xr:uid="{07D255BB-25D5-448E-9FAA-506DB82A021C}"/>
    <cellStyle name="60% - Accent6 9" xfId="5435" xr:uid="{B55083A0-DDD5-4BD9-B5BF-5043507AD66E}"/>
    <cellStyle name="60% - アクセント 1" xfId="965" xr:uid="{A50A8E92-E2F0-47EA-AD93-09EB2E3F5C84}"/>
    <cellStyle name="60% - アクセント 2" xfId="966" xr:uid="{9989880E-4E1F-4C24-9941-C59D2296087F}"/>
    <cellStyle name="60% - アクセント 3" xfId="967" xr:uid="{C1B2EE0E-93F8-404D-BCA6-E3F734E514DE}"/>
    <cellStyle name="60% - アクセント 4" xfId="968" xr:uid="{BF52E3E4-6896-4AB6-B30B-45DFE8C02C3D}"/>
    <cellStyle name="60% - アクセント 5" xfId="969" xr:uid="{6959DC94-AB4A-4967-A840-AD56727FFDF0}"/>
    <cellStyle name="60% - アクセント 6" xfId="970" xr:uid="{843045A6-5AFD-44AA-AA45-BEDFEB08AD78}"/>
    <cellStyle name="75" xfId="971" xr:uid="{FC2AFB8D-67FF-4419-AE70-7181BCEC4D53}"/>
    <cellStyle name="9" xfId="972" xr:uid="{E06BE682-969F-49AF-8752-8A52C1C008AF}"/>
    <cellStyle name="A satisfied Microsoft Office user" xfId="973" xr:uid="{5DDF4D35-D9BC-43B1-B234-AE99A30655FB}"/>
    <cellStyle name="abc" xfId="974" xr:uid="{91446EBD-FFBD-4A28-95C5-54DC90F4CB81}"/>
    <cellStyle name="Accent1 - 20%" xfId="975" xr:uid="{4030B9D4-D681-4EA3-ACF2-BF8B48FAB840}"/>
    <cellStyle name="Accent1 - 40%" xfId="976" xr:uid="{55ADDA64-2DBA-46BA-931A-BFE8401D2476}"/>
    <cellStyle name="Accent1 - 60%" xfId="977" xr:uid="{AFAEB988-50EE-4FE5-9496-7A12D83DC7A9}"/>
    <cellStyle name="Accent1 10" xfId="978" xr:uid="{BBE50883-8C71-4A9D-B636-9826FD60EB64}"/>
    <cellStyle name="Accent1 10 2" xfId="5436" xr:uid="{C49D3161-CB8B-4AE1-A402-81E66F616E61}"/>
    <cellStyle name="Accent1 11" xfId="979" xr:uid="{D75C4D03-CD29-451B-825A-579B47328AAC}"/>
    <cellStyle name="Accent1 11 2" xfId="5437" xr:uid="{C6DBDE3E-B825-417A-9905-81A71F27FC64}"/>
    <cellStyle name="Accent1 12" xfId="980" xr:uid="{B0A44E20-6CE1-4CD2-8ED8-9110ECA00AB9}"/>
    <cellStyle name="Accent1 12 2" xfId="5438" xr:uid="{31B848C3-81B8-4598-8FF1-D0C8F21ED87E}"/>
    <cellStyle name="Accent1 13" xfId="5439" xr:uid="{771B25B9-FE8D-41C8-84C3-16FCEACA8638}"/>
    <cellStyle name="Accent1 14" xfId="5440" xr:uid="{C3B3374E-F5EE-4A27-962B-2B0AB107DEA1}"/>
    <cellStyle name="Accent1 15" xfId="5441" xr:uid="{FE01B17B-3991-43EE-813D-E1ADF2CD6FCB}"/>
    <cellStyle name="Accent1 16" xfId="5442" xr:uid="{33C05172-4EC9-4D6C-B830-8D1F73722B73}"/>
    <cellStyle name="Accent1 17" xfId="5443" xr:uid="{6AD6B28B-3A75-4D84-9735-6B789DC43082}"/>
    <cellStyle name="Accent1 18" xfId="5444" xr:uid="{6F655B70-1E89-4B0F-808A-214D4A175B3F}"/>
    <cellStyle name="Accent1 19" xfId="5445" xr:uid="{EA3D0137-C218-4F20-9757-552C7F8CE0C5}"/>
    <cellStyle name="Accent1 2" xfId="981" xr:uid="{E63658BC-D975-46CE-B0F2-1DF76F326C0D}"/>
    <cellStyle name="Accent1 2 2" xfId="982" xr:uid="{334780BA-AA55-4EF2-8894-4D4EC0C9106A}"/>
    <cellStyle name="Accent1 2 2 2" xfId="5446" xr:uid="{F5D15D89-9B9F-49C8-9638-B139A29594AC}"/>
    <cellStyle name="Accent1 2 3" xfId="983" xr:uid="{C22E87D1-891D-4B90-98D0-33CCA58D6F63}"/>
    <cellStyle name="Accent1 20" xfId="5447" xr:uid="{8E52EFEC-5241-4EEE-9EA1-E39DEA64FEC2}"/>
    <cellStyle name="Accent1 21" xfId="5448" xr:uid="{0DCED965-B255-4922-9F78-138FB9284BBE}"/>
    <cellStyle name="Accent1 22" xfId="5449" xr:uid="{30F5C7A8-8654-4401-A62D-CF3917DD3C32}"/>
    <cellStyle name="Accent1 23" xfId="5450" xr:uid="{E4E174DF-656F-4C10-BA7F-213D58517BDF}"/>
    <cellStyle name="Accent1 24" xfId="5451" xr:uid="{24F16410-BF66-480F-849C-BCFD767C98B4}"/>
    <cellStyle name="Accent1 25" xfId="5452" xr:uid="{E232E53B-5404-46C7-88DA-95DF023869E8}"/>
    <cellStyle name="Accent1 26" xfId="5453" xr:uid="{74B69771-977C-4875-8337-B9CD41A3C094}"/>
    <cellStyle name="Accent1 27" xfId="5454" xr:uid="{97CF4C55-76E5-410B-B186-D3C294E1A777}"/>
    <cellStyle name="Accent1 28" xfId="5455" xr:uid="{0CDFEAF6-E533-40B0-A223-9BBBCD92D3A4}"/>
    <cellStyle name="Accent1 3" xfId="984" xr:uid="{DF1FB87C-C2A9-4B90-A5A2-A45572E70EB3}"/>
    <cellStyle name="Accent1 4" xfId="985" xr:uid="{0A20810B-CCA8-4DA5-B5E5-AFC518A2F619}"/>
    <cellStyle name="Accent1 5" xfId="986" xr:uid="{1249CD1F-0B64-4EA8-BE88-8044C69686E1}"/>
    <cellStyle name="Accent1 6" xfId="987" xr:uid="{DAA5754E-895B-4C71-93C0-85CFE753C657}"/>
    <cellStyle name="Accent1 7" xfId="988" xr:uid="{08A91C41-F2C0-4EAA-B3EF-5EACE78E154B}"/>
    <cellStyle name="Accent1 8" xfId="989" xr:uid="{E6F0311A-3DF1-4EE0-BCD1-94E77AF84036}"/>
    <cellStyle name="Accent1 8 2" xfId="5456" xr:uid="{0A425A7B-FE6C-48FB-ADFB-F5104F5147E9}"/>
    <cellStyle name="Accent1 9" xfId="990" xr:uid="{00808BB7-38CA-4EBE-A089-71CAEA9C1BE2}"/>
    <cellStyle name="Accent1 9 2" xfId="5457" xr:uid="{EAA98AEC-DF75-4A9F-BF4B-1AAD220AAD88}"/>
    <cellStyle name="Accent2 - 20%" xfId="991" xr:uid="{AF226973-679F-4740-9C5D-10FECB8BAA7E}"/>
    <cellStyle name="Accent2 - 40%" xfId="992" xr:uid="{24047C5F-CE3F-4C0C-8877-A65B1012AC13}"/>
    <cellStyle name="Accent2 - 60%" xfId="993" xr:uid="{2518F63E-CF2C-4865-80E1-2038B3F71E5A}"/>
    <cellStyle name="Accent2 10" xfId="994" xr:uid="{C4EB8D9A-DB2C-4B79-9003-24F70D86C141}"/>
    <cellStyle name="Accent2 10 2" xfId="5458" xr:uid="{C6B26CF1-74FF-4627-BD9A-C8E016C8DAD2}"/>
    <cellStyle name="Accent2 11" xfId="995" xr:uid="{DC9800E2-9113-4487-8592-BC06FB48B268}"/>
    <cellStyle name="Accent2 11 2" xfId="5459" xr:uid="{3A4A4ED3-BB8A-4595-87B0-FFED0C52D305}"/>
    <cellStyle name="Accent2 12" xfId="996" xr:uid="{DE013110-74E0-4F89-9792-57AA87CE8357}"/>
    <cellStyle name="Accent2 12 2" xfId="5460" xr:uid="{EBF21CF3-F089-4695-A189-C7FBC7640E3C}"/>
    <cellStyle name="Accent2 13" xfId="5461" xr:uid="{90DE8094-3992-4B21-9FAD-CFD4B57B1ECD}"/>
    <cellStyle name="Accent2 14" xfId="5462" xr:uid="{01D85DC7-F594-4831-9638-580AF47D96C7}"/>
    <cellStyle name="Accent2 15" xfId="5463" xr:uid="{08315231-A4BE-450C-B43B-8B00ADA0740C}"/>
    <cellStyle name="Accent2 16" xfId="5464" xr:uid="{10A0FDAF-36A5-401C-9683-A1BFDD0594D1}"/>
    <cellStyle name="Accent2 17" xfId="5465" xr:uid="{E6E83309-8FFE-4A9D-8B7B-B743909115A7}"/>
    <cellStyle name="Accent2 18" xfId="5466" xr:uid="{8C2E6F5D-16FE-4536-AAEA-1AC7D79C1B7E}"/>
    <cellStyle name="Accent2 19" xfId="5467" xr:uid="{3AC3DD19-063F-4129-8334-ED8F33D32E4F}"/>
    <cellStyle name="Accent2 2" xfId="997" xr:uid="{8B76E882-B758-44A4-AFC5-C3706CC65D32}"/>
    <cellStyle name="Accent2 2 2" xfId="998" xr:uid="{A9D68840-4521-47CA-8F73-883AA93B53AB}"/>
    <cellStyle name="Accent2 2 2 2" xfId="5468" xr:uid="{31C611C1-82CB-457E-92DD-36BB1520D4CB}"/>
    <cellStyle name="Accent2 2 3" xfId="999" xr:uid="{0D0EE9BB-E0F3-4370-B2D7-D0D190359035}"/>
    <cellStyle name="Accent2 20" xfId="5469" xr:uid="{6558D418-CFF4-4AEA-8661-34F6CC538A9D}"/>
    <cellStyle name="Accent2 21" xfId="5470" xr:uid="{C7ECED6E-29C7-42ED-B199-D0525D5376E5}"/>
    <cellStyle name="Accent2 22" xfId="5471" xr:uid="{0ED92DEF-7D7D-45EC-A5B0-2420B34AE470}"/>
    <cellStyle name="Accent2 23" xfId="5472" xr:uid="{DE448F27-3602-4ADD-8665-D82919CD8606}"/>
    <cellStyle name="Accent2 24" xfId="5473" xr:uid="{4C4E3A52-D7C3-4FC9-9E98-19BD3CC13BA0}"/>
    <cellStyle name="Accent2 25" xfId="5474" xr:uid="{EFBBFCC7-7134-4601-90B8-43775EBF998E}"/>
    <cellStyle name="Accent2 26" xfId="5475" xr:uid="{25E5254E-55A7-49ED-9EAE-53F57AFFADE0}"/>
    <cellStyle name="Accent2 27" xfId="5476" xr:uid="{6D0D8A28-083A-4CD8-BB64-3BB2ED059643}"/>
    <cellStyle name="Accent2 28" xfId="5477" xr:uid="{FDB7DCBC-6F43-44F8-BB5D-854C19FFE4EC}"/>
    <cellStyle name="Accent2 3" xfId="1000" xr:uid="{101A3E48-B920-4E1E-AFAE-A8DB4A9BDAD2}"/>
    <cellStyle name="Accent2 4" xfId="1001" xr:uid="{D1801446-A2FE-473E-8226-E2CFFAC1A995}"/>
    <cellStyle name="Accent2 5" xfId="1002" xr:uid="{68D4E5BC-71BB-44DE-B4BE-E15145B93F62}"/>
    <cellStyle name="Accent2 6" xfId="1003" xr:uid="{19A6A6AB-7068-4568-B186-6C411158A7DB}"/>
    <cellStyle name="Accent2 7" xfId="1004" xr:uid="{92A4CDE2-DFBC-4BF0-9BD9-31159E996EDC}"/>
    <cellStyle name="Accent2 8" xfId="1005" xr:uid="{E7824D42-C456-4AD7-B6F0-EDC8858B7B0A}"/>
    <cellStyle name="Accent2 8 2" xfId="5478" xr:uid="{E30857C5-2736-4244-90D0-1E21FB6ACE50}"/>
    <cellStyle name="Accent2 9" xfId="1006" xr:uid="{2D9F04D4-6969-42AF-BAE5-176D2E65B4E9}"/>
    <cellStyle name="Accent2 9 2" xfId="5479" xr:uid="{F8374B61-860B-42B7-85A5-635796CD6156}"/>
    <cellStyle name="Accent3 - 20%" xfId="1007" xr:uid="{932C0496-B88E-4907-86A0-9E12CB90CC97}"/>
    <cellStyle name="Accent3 - 40%" xfId="1008" xr:uid="{DC45AF70-E172-4399-B088-117C83CECE23}"/>
    <cellStyle name="Accent3 - 60%" xfId="1009" xr:uid="{B1D534A6-F0DA-4AC5-BE75-69A2BF90B270}"/>
    <cellStyle name="Accent3 10" xfId="1010" xr:uid="{E165B799-8D0B-4E8D-9F8B-27EBFE860BE2}"/>
    <cellStyle name="Accent3 10 2" xfId="5480" xr:uid="{97F1E94E-58D6-4F89-985A-70FB38CC5625}"/>
    <cellStyle name="Accent3 11" xfId="1011" xr:uid="{57D27AE0-D559-4337-9515-3C6040D0B20F}"/>
    <cellStyle name="Accent3 11 2" xfId="5481" xr:uid="{423EE28E-1FDA-4B1B-A3DD-C6E80E12E3D2}"/>
    <cellStyle name="Accent3 12" xfId="1012" xr:uid="{AC66A5F3-DCC8-4C3F-BA7E-8A7D5B9F8E8E}"/>
    <cellStyle name="Accent3 12 2" xfId="5482" xr:uid="{E44287CB-FE9A-4B8B-BE32-1F1BD8C9B625}"/>
    <cellStyle name="Accent3 13" xfId="5483" xr:uid="{CA257A7A-6449-4EF4-B880-6C119470BEDB}"/>
    <cellStyle name="Accent3 14" xfId="5484" xr:uid="{8405A315-27F3-421F-9FBE-EA7CA556F65F}"/>
    <cellStyle name="Accent3 15" xfId="5485" xr:uid="{0DAAEFBC-C79C-45FE-80E3-297B4056054E}"/>
    <cellStyle name="Accent3 16" xfId="5486" xr:uid="{E33B8787-D1C2-4094-AFF6-6E5FE63868DC}"/>
    <cellStyle name="Accent3 17" xfId="5487" xr:uid="{5480388F-B2FF-45F5-91FC-5A53BD43FD61}"/>
    <cellStyle name="Accent3 18" xfId="5488" xr:uid="{829EBE10-0E6E-4D1A-9A9B-099B460FCFCA}"/>
    <cellStyle name="Accent3 19" xfId="5489" xr:uid="{A53B8F1D-D309-46F9-9205-C89722105A83}"/>
    <cellStyle name="Accent3 2" xfId="1013" xr:uid="{8826E89E-1587-43A9-979C-AE982AAD2952}"/>
    <cellStyle name="Accent3 2 2" xfId="1014" xr:uid="{229F4A81-E8AA-4BA2-9E27-AF1C77B0FC4B}"/>
    <cellStyle name="Accent3 2 2 2" xfId="5490" xr:uid="{B1CA0E00-16D6-4C8F-9964-81BF0D987086}"/>
    <cellStyle name="Accent3 2 3" xfId="1015" xr:uid="{EF41DA4D-3946-463D-A15E-FE42859898AB}"/>
    <cellStyle name="Accent3 20" xfId="5491" xr:uid="{8405475F-309F-47D6-9811-D561BE1DF3FF}"/>
    <cellStyle name="Accent3 21" xfId="5492" xr:uid="{C9946346-81BF-4314-BA21-FE78CE21695B}"/>
    <cellStyle name="Accent3 22" xfId="5493" xr:uid="{8F8833D6-19E8-492F-A509-1C85DD899B05}"/>
    <cellStyle name="Accent3 23" xfId="5494" xr:uid="{37B5D45C-F7FA-4EE9-994E-0EA13FCE1433}"/>
    <cellStyle name="Accent3 24" xfId="5495" xr:uid="{6ABD6694-BA0A-43F5-8D84-8E9B4A5F8573}"/>
    <cellStyle name="Accent3 25" xfId="5496" xr:uid="{8EA8C1C2-77EA-4468-A758-4C30F875F31C}"/>
    <cellStyle name="Accent3 26" xfId="5497" xr:uid="{6EC6CD2E-367E-4B43-A33D-AA80A08C8CB4}"/>
    <cellStyle name="Accent3 27" xfId="5498" xr:uid="{B5FC71D9-4638-4B2B-89E0-B0E555B042ED}"/>
    <cellStyle name="Accent3 28" xfId="5499" xr:uid="{4B847BF7-4FFF-4D6F-B908-43F305744EC3}"/>
    <cellStyle name="Accent3 3" xfId="1016" xr:uid="{0417EDF3-4EA7-413B-9359-711AA38635D1}"/>
    <cellStyle name="Accent3 4" xfId="1017" xr:uid="{67F2C802-4E04-45ED-88D5-92050F2C8C85}"/>
    <cellStyle name="Accent3 5" xfId="1018" xr:uid="{D7F6AE9A-E1C2-40A5-BCE1-26BD7DC8201F}"/>
    <cellStyle name="Accent3 6" xfId="1019" xr:uid="{02F38D8E-F99F-4479-8979-7C13CEC6CFBF}"/>
    <cellStyle name="Accent3 7" xfId="1020" xr:uid="{C70D4386-A2A8-41E4-A32C-FD68E0B3EC4F}"/>
    <cellStyle name="Accent3 8" xfId="1021" xr:uid="{AA0C51F2-ABDD-45BC-85F7-C318EE945AF4}"/>
    <cellStyle name="Accent3 8 2" xfId="5500" xr:uid="{23F420DC-452B-493A-9DD7-AAFE0DDF6F11}"/>
    <cellStyle name="Accent3 9" xfId="1022" xr:uid="{0CE871C0-C9FC-481E-BC30-353870944728}"/>
    <cellStyle name="Accent3 9 2" xfId="5501" xr:uid="{870D0510-FB03-41A0-8678-CEF28D0442A9}"/>
    <cellStyle name="Accent4 - 20%" xfId="1023" xr:uid="{5A724DCA-B3BB-43D6-984F-6F1C5287BB51}"/>
    <cellStyle name="Accent4 - 40%" xfId="1024" xr:uid="{A0C15870-C421-4DE9-9897-66BB2810A132}"/>
    <cellStyle name="Accent4 - 60%" xfId="1025" xr:uid="{E43C259C-721F-47CD-8592-21406218F5A0}"/>
    <cellStyle name="Accent4 10" xfId="1026" xr:uid="{F330E6A5-BE1B-4013-B700-095F180044AF}"/>
    <cellStyle name="Accent4 10 2" xfId="5502" xr:uid="{08B87F1C-EC3F-41CE-8532-B339A28BF9D8}"/>
    <cellStyle name="Accent4 11" xfId="1027" xr:uid="{412BC2FA-B553-4C50-9F53-3CF75914BFA8}"/>
    <cellStyle name="Accent4 11 2" xfId="5503" xr:uid="{A3E7CA6C-4B34-4687-82B7-C74D4B7BA8AE}"/>
    <cellStyle name="Accent4 12" xfId="1028" xr:uid="{2E699F0A-2445-45B4-A2C5-4CB9B25ACF28}"/>
    <cellStyle name="Accent4 12 2" xfId="5504" xr:uid="{3828BD83-FD69-4B91-B39E-7AAB5C8737E6}"/>
    <cellStyle name="Accent4 13" xfId="5505" xr:uid="{FFCF739D-EBCE-4DB6-BA7A-43E243C2FE3D}"/>
    <cellStyle name="Accent4 14" xfId="5506" xr:uid="{14B90ADB-9205-4B62-AEDF-D57977C891ED}"/>
    <cellStyle name="Accent4 15" xfId="5507" xr:uid="{7C118E5C-713D-4EC0-A13C-80A9075EBE97}"/>
    <cellStyle name="Accent4 16" xfId="5508" xr:uid="{6413BA12-173B-4638-8660-67FA7F92E87F}"/>
    <cellStyle name="Accent4 17" xfId="5509" xr:uid="{8CA9AFE0-940A-402E-ADC5-C6BA4D7AD8E0}"/>
    <cellStyle name="Accent4 18" xfId="5510" xr:uid="{C9FF26EE-45C9-40AE-9275-EAE45B412A07}"/>
    <cellStyle name="Accent4 19" xfId="5511" xr:uid="{806CEFDB-51A9-4685-BA5D-57567F4306CE}"/>
    <cellStyle name="Accent4 2" xfId="1029" xr:uid="{7F841608-0A4A-442E-8CEE-40FDA0FBC3FB}"/>
    <cellStyle name="Accent4 2 2" xfId="1030" xr:uid="{E443E96D-94B3-4FA3-8B8E-A9082ABD33D0}"/>
    <cellStyle name="Accent4 2 2 2" xfId="5512" xr:uid="{60A1D156-D941-41FA-B432-1819CDBADBC6}"/>
    <cellStyle name="Accent4 2 3" xfId="1031" xr:uid="{4AC5A345-6A1C-4F06-9A4C-7E8672AA8320}"/>
    <cellStyle name="Accent4 20" xfId="5513" xr:uid="{73F390D4-639A-43F4-8841-CAD4433277BC}"/>
    <cellStyle name="Accent4 21" xfId="5514" xr:uid="{DFBC169A-AECF-4817-97CD-144BE186EDE8}"/>
    <cellStyle name="Accent4 22" xfId="5515" xr:uid="{4DFDE3E9-DFBD-4ACC-BB81-9D3EC7A4B104}"/>
    <cellStyle name="Accent4 23" xfId="5516" xr:uid="{920B740D-9F05-4742-BFD5-D99CD4A48867}"/>
    <cellStyle name="Accent4 24" xfId="5517" xr:uid="{C8DC6D5B-0084-4D6E-B7B1-810B68BB92AC}"/>
    <cellStyle name="Accent4 25" xfId="5518" xr:uid="{3CEE6CC6-2B22-4DEB-B997-DBFB4432C0C1}"/>
    <cellStyle name="Accent4 26" xfId="5519" xr:uid="{61EA629E-0086-4EDB-83CA-9AE9AAAB6785}"/>
    <cellStyle name="Accent4 27" xfId="5520" xr:uid="{764B3421-9EC7-4019-97EB-29DCFFCD882F}"/>
    <cellStyle name="Accent4 28" xfId="5521" xr:uid="{5A10322F-6972-4141-BB01-F8435C92BDD5}"/>
    <cellStyle name="Accent4 3" xfId="1032" xr:uid="{61AC1BFD-F46D-4A65-BC8E-0EAB32687FF1}"/>
    <cellStyle name="Accent4 4" xfId="1033" xr:uid="{349FF77E-8C80-4F9B-9B76-359AE75135B8}"/>
    <cellStyle name="Accent4 5" xfId="1034" xr:uid="{30658249-6455-40EF-8DCD-87BC8B813F40}"/>
    <cellStyle name="Accent4 6" xfId="1035" xr:uid="{F332DD6F-10B7-4FBE-9FF6-50C33F10DFFA}"/>
    <cellStyle name="Accent4 7" xfId="1036" xr:uid="{084B17B4-4E2B-484B-ACB7-9A639E8B4E12}"/>
    <cellStyle name="Accent4 8" xfId="1037" xr:uid="{2D6631EF-C6FF-44B7-9A97-67F6018BF3CD}"/>
    <cellStyle name="Accent4 8 2" xfId="5522" xr:uid="{1008E71C-8ACC-45E2-9CBF-5208922B19D6}"/>
    <cellStyle name="Accent4 9" xfId="1038" xr:uid="{B0B8877D-DDA7-4A31-AF78-B1A7F74ED88D}"/>
    <cellStyle name="Accent4 9 2" xfId="5523" xr:uid="{213AE40D-DFCB-4F1E-BB31-5647D741ACBE}"/>
    <cellStyle name="Accent5 - 20%" xfId="1039" xr:uid="{0B1826C0-67CD-463A-80A0-77652328EE43}"/>
    <cellStyle name="Accent5 - 40%" xfId="1040" xr:uid="{8761B9C3-BDA3-4F72-A2FC-21C6F184E8B2}"/>
    <cellStyle name="Accent5 - 60%" xfId="1041" xr:uid="{A393DA0D-C2DC-4842-B865-B67F4E4F54DE}"/>
    <cellStyle name="Accent5 10" xfId="1042" xr:uid="{C5A139C7-71B8-46F9-A33B-1D9600C3A5DD}"/>
    <cellStyle name="Accent5 10 2" xfId="5524" xr:uid="{7B05A31B-94CA-452B-8EE0-B3E7A6C2E25D}"/>
    <cellStyle name="Accent5 11" xfId="1043" xr:uid="{368914C7-97CC-4017-93C3-AFBF32F07F02}"/>
    <cellStyle name="Accent5 11 2" xfId="5525" xr:uid="{EE572B99-6EB2-4551-A29E-1AF5A1E5EB0B}"/>
    <cellStyle name="Accent5 12" xfId="1044" xr:uid="{5F0D593C-1FA9-464A-9A79-C0B1BCFED1CD}"/>
    <cellStyle name="Accent5 12 2" xfId="5526" xr:uid="{41B2B867-F2D8-49EA-AECD-874CF4ECA6B9}"/>
    <cellStyle name="Accent5 13" xfId="5527" xr:uid="{81A149AA-C44F-4E4C-81CC-AB64BD2EB933}"/>
    <cellStyle name="Accent5 14" xfId="5528" xr:uid="{6E4638A1-325A-45FC-B7A7-21CE6A8FEFB8}"/>
    <cellStyle name="Accent5 15" xfId="5529" xr:uid="{7CC6FA82-C497-4C84-BF83-53B9CF7FB787}"/>
    <cellStyle name="Accent5 16" xfId="5530" xr:uid="{E44B8586-D01B-4FAF-BB9E-3D7A1D6C4C52}"/>
    <cellStyle name="Accent5 17" xfId="5531" xr:uid="{D1B8EF51-7343-4EAA-BECA-B248BA18F45E}"/>
    <cellStyle name="Accent5 18" xfId="5532" xr:uid="{B864431A-F6F9-4A71-B08D-338950745C7B}"/>
    <cellStyle name="Accent5 19" xfId="5533" xr:uid="{0CB860CB-7C5E-418C-B358-4628B2C3582A}"/>
    <cellStyle name="Accent5 2" xfId="1045" xr:uid="{702A4A60-C694-40B8-915C-2AF6C421CE81}"/>
    <cellStyle name="Accent5 2 2" xfId="1046" xr:uid="{7BBC94C6-8631-410B-88E6-17D971A231AD}"/>
    <cellStyle name="Accent5 2 2 2" xfId="5534" xr:uid="{016BD6AE-3741-4FBB-B73E-40ADE38BB25D}"/>
    <cellStyle name="Accent5 2 3" xfId="1047" xr:uid="{DF036ABF-3EF4-411F-8E77-B5AB5C6E66C4}"/>
    <cellStyle name="Accent5 20" xfId="5535" xr:uid="{EA273957-6CB7-4F0A-A816-D499FB3ABFD4}"/>
    <cellStyle name="Accent5 21" xfId="5536" xr:uid="{928CCEB2-C6ED-4E87-810C-6335D04056B0}"/>
    <cellStyle name="Accent5 22" xfId="5537" xr:uid="{016796EC-BDAB-4001-8EED-A9F8C9659F41}"/>
    <cellStyle name="Accent5 23" xfId="5538" xr:uid="{3EFB1306-01A7-4D9A-B308-60D8BD58F1F9}"/>
    <cellStyle name="Accent5 24" xfId="5539" xr:uid="{706CD54E-DC61-4B46-A499-27291A3CDF08}"/>
    <cellStyle name="Accent5 25" xfId="5540" xr:uid="{584E75AB-CE07-4A30-8594-9E79FF326D37}"/>
    <cellStyle name="Accent5 26" xfId="5541" xr:uid="{64530047-4369-4BD1-AD04-10B69DBD771C}"/>
    <cellStyle name="Accent5 27" xfId="5542" xr:uid="{E0621F08-CAFE-47B1-9191-518D931654F3}"/>
    <cellStyle name="Accent5 28" xfId="5543" xr:uid="{63D91D3C-AB3C-452A-857A-6D2545E65622}"/>
    <cellStyle name="Accent5 3" xfId="1048" xr:uid="{608121ED-EE71-4BD6-9F61-AB9FC2428497}"/>
    <cellStyle name="Accent5 4" xfId="1049" xr:uid="{593AE9F4-950F-43B4-9B38-5B99DE239D10}"/>
    <cellStyle name="Accent5 5" xfId="1050" xr:uid="{F399029F-765A-4656-9AF5-580D01BB9A1B}"/>
    <cellStyle name="Accent5 6" xfId="1051" xr:uid="{49BF0357-BFE5-4FDE-A6E9-0EB4459486CD}"/>
    <cellStyle name="Accent5 7" xfId="1052" xr:uid="{8C99DAEF-22FC-427E-9669-CE80F0B2D913}"/>
    <cellStyle name="Accent5 8" xfId="1053" xr:uid="{22E3AF2F-6244-4361-8AC6-862A9842F50F}"/>
    <cellStyle name="Accent5 8 2" xfId="5544" xr:uid="{EB0B8526-5F99-4735-87FD-1D365F99658F}"/>
    <cellStyle name="Accent5 9" xfId="1054" xr:uid="{6D172958-90A4-40AE-9970-E056427254B0}"/>
    <cellStyle name="Accent5 9 2" xfId="5545" xr:uid="{FED66946-FE2B-45C2-913A-784A104CCAE1}"/>
    <cellStyle name="Accent6 - 20%" xfId="1055" xr:uid="{922A1F5E-6000-48E8-AC64-4ED9255B70FA}"/>
    <cellStyle name="Accent6 - 40%" xfId="1056" xr:uid="{BDC58487-1598-40F0-A45E-4E4531C59DB2}"/>
    <cellStyle name="Accent6 - 60%" xfId="1057" xr:uid="{EFE380E0-5764-4691-9D52-6273A37EF201}"/>
    <cellStyle name="Accent6 10" xfId="1058" xr:uid="{6A0D444E-1A7B-480F-B4D2-AA58082C368C}"/>
    <cellStyle name="Accent6 10 2" xfId="5546" xr:uid="{8BFA1B87-8770-42C9-8DBA-A94E9D7EE0CF}"/>
    <cellStyle name="Accent6 11" xfId="1059" xr:uid="{336A186B-65B4-4009-B8CD-822A4323F93B}"/>
    <cellStyle name="Accent6 11 2" xfId="5547" xr:uid="{7E152D70-1968-43CE-A89A-0BF48410E3B2}"/>
    <cellStyle name="Accent6 12" xfId="1060" xr:uid="{4A037B32-68B4-4A49-8B43-EA96A03EB11F}"/>
    <cellStyle name="Accent6 12 2" xfId="5548" xr:uid="{E1FED059-446A-4CE5-B967-F9185F0E1BB3}"/>
    <cellStyle name="Accent6 13" xfId="5549" xr:uid="{51FAD300-11B0-41FC-A81F-54BF17436CEE}"/>
    <cellStyle name="Accent6 14" xfId="5550" xr:uid="{FD096BD3-2FBC-4225-AEDE-90514C5B7C07}"/>
    <cellStyle name="Accent6 15" xfId="5551" xr:uid="{1B790A9C-80EC-4240-907B-D6D21A93B213}"/>
    <cellStyle name="Accent6 16" xfId="5552" xr:uid="{24C83798-C208-4B76-8906-F15F192B7E6C}"/>
    <cellStyle name="Accent6 17" xfId="5553" xr:uid="{5B95F9C2-AC92-4793-97FD-0D7B8CF1B669}"/>
    <cellStyle name="Accent6 18" xfId="5554" xr:uid="{391965A0-F78A-497A-BAE4-33E420B40C1B}"/>
    <cellStyle name="Accent6 19" xfId="5555" xr:uid="{AE8E4008-CE8F-4D0C-8D4F-7F62E0E3A7D8}"/>
    <cellStyle name="Accent6 2" xfId="1061" xr:uid="{560C5DA4-6E8F-41B7-A647-D58BEE9E658B}"/>
    <cellStyle name="Accent6 2 2" xfId="1062" xr:uid="{162397F9-DB1E-4CBE-989D-B02DD0A4EADA}"/>
    <cellStyle name="Accent6 2 2 2" xfId="5556" xr:uid="{FCC69245-79A5-4696-B082-106F22ECC32A}"/>
    <cellStyle name="Accent6 2 3" xfId="1063" xr:uid="{9796B5BE-0671-45CB-8876-B7EF52F1B31F}"/>
    <cellStyle name="Accent6 20" xfId="5557" xr:uid="{61BCEF7D-A4ED-4D04-852F-0E69AFA92A6A}"/>
    <cellStyle name="Accent6 21" xfId="5558" xr:uid="{97AFAF54-C9CA-4D4C-ABDC-876955AE625B}"/>
    <cellStyle name="Accent6 22" xfId="5559" xr:uid="{1C7F3327-72A4-40F9-8DAE-C5265A439E2E}"/>
    <cellStyle name="Accent6 23" xfId="5560" xr:uid="{B9CCD3E0-1E02-4C74-9261-3D6A6CE5668B}"/>
    <cellStyle name="Accent6 24" xfId="5561" xr:uid="{2E4CB119-E672-473A-A4C1-D5D667C08D8E}"/>
    <cellStyle name="Accent6 25" xfId="5562" xr:uid="{72AE5911-4911-4B1D-A98E-0794FEDA2CF3}"/>
    <cellStyle name="Accent6 26" xfId="5563" xr:uid="{8B3B42A2-5B44-4BE4-99F6-EB7508F79374}"/>
    <cellStyle name="Accent6 27" xfId="5564" xr:uid="{F9875B3D-2DA9-4C1C-A4BC-3DD2701F1244}"/>
    <cellStyle name="Accent6 28" xfId="5565" xr:uid="{221EE3E4-0896-4ACD-83BB-46611367364B}"/>
    <cellStyle name="Accent6 3" xfId="1064" xr:uid="{EC05796D-F4C6-4F07-894F-01F6BEE2935F}"/>
    <cellStyle name="Accent6 4" xfId="1065" xr:uid="{054F9DC3-42B7-407F-B1E5-2C9266B718EF}"/>
    <cellStyle name="Accent6 5" xfId="1066" xr:uid="{AC8D451F-0DD2-4F1B-9111-5F3D2FA59E27}"/>
    <cellStyle name="Accent6 6" xfId="1067" xr:uid="{18DD4627-63C9-46ED-A2EA-5C730C516D93}"/>
    <cellStyle name="Accent6 7" xfId="1068" xr:uid="{7633E7D9-C42C-4BEF-85B9-DDFBB4F75337}"/>
    <cellStyle name="Accent6 8" xfId="1069" xr:uid="{B51BB483-35AF-4592-8ABA-4FACE7FAAE10}"/>
    <cellStyle name="Accent6 8 2" xfId="5566" xr:uid="{9353054F-C4C1-43F3-AAAD-60C2C53698F5}"/>
    <cellStyle name="Accent6 9" xfId="1070" xr:uid="{40497EA8-A900-4B1E-9A78-2FD165D2C46B}"/>
    <cellStyle name="Accent6 9 2" xfId="5567" xr:uid="{8162DE48-122A-4E5C-ACCD-A31119E5C55F}"/>
    <cellStyle name="ÅëÈ­ [0]_¿ì¹°Åë" xfId="1071" xr:uid="{5E35A9F8-FAC6-488F-AC68-4A4C1DE90BBF}"/>
    <cellStyle name="AeE­ [0]_INQUIRY ¿µ¾÷AßAø " xfId="1072" xr:uid="{D3FFBF3F-936B-4B10-AE74-4570DF99D094}"/>
    <cellStyle name="ÅëÈ­_¿ì¹°Åë" xfId="1073" xr:uid="{ADFA8F3E-A829-43EE-8522-3AA0CF00A65E}"/>
    <cellStyle name="AeE­_INQUIRY ¿µ¾÷AßAø " xfId="1074" xr:uid="{0FE78562-5785-45F3-AC09-6A37AD4D5831}"/>
    <cellStyle name="AFE" xfId="1075" xr:uid="{F5278C2D-5BC0-4547-BCF8-1AA08046B26B}"/>
    <cellStyle name="AFE 2" xfId="1076" xr:uid="{B435BD54-BC9E-401D-A472-A4275A29A1D7}"/>
    <cellStyle name="amount" xfId="1077" xr:uid="{529BD26E-AAA8-4B12-B6F6-BAE759898816}"/>
    <cellStyle name="args.style" xfId="1078" xr:uid="{3EC9A716-BAEE-48B0-BFA2-355426169235}"/>
    <cellStyle name="assump Decimal (2)" xfId="1079" xr:uid="{0D429E3F-D6E5-43D1-BA1C-92C20C3257B6}"/>
    <cellStyle name="assump Percent (0)" xfId="1080" xr:uid="{46D8C0E9-5CD6-4605-84FD-CE5D286CD688}"/>
    <cellStyle name="assump Percent (3)" xfId="1081" xr:uid="{9706D6C4-0FC8-4317-BE30-508595B21745}"/>
    <cellStyle name="assump Thousands (0)" xfId="1082" xr:uid="{B0FD5C67-B0BA-4301-887D-3F42F97CC2A0}"/>
    <cellStyle name="assump Units (0)" xfId="1083" xr:uid="{20F4458D-2C9E-424C-85FA-A1EF5EE9328E}"/>
    <cellStyle name="ÄÞ¸¶ [0]_¿ì¹°Åë" xfId="1084" xr:uid="{30874C60-BA62-4AF2-B6C2-056845420FC9}"/>
    <cellStyle name="AÞ¸¶ [0]_INQUIRY ¿?¾÷AßAø " xfId="1085" xr:uid="{BB7C1FCF-C37D-47CC-9A7F-53AC7A9CE969}"/>
    <cellStyle name="ÄÞ¸¶_¿ì¹°Åë" xfId="1086" xr:uid="{675F3670-9CF4-4471-9304-A5174CB723D7}"/>
    <cellStyle name="AÞ¸¶_INQUIRY ¿?¾÷AßAø " xfId="1087" xr:uid="{00EC486A-7BB5-47F8-A102-CFC17FA09A05}"/>
    <cellStyle name="AutoFormat-Optionen" xfId="1088" xr:uid="{7C1AC22D-C459-485B-9935-6E9634066318}"/>
    <cellStyle name="Bad 10" xfId="5568" xr:uid="{E41AC77D-CBD1-45A1-86DE-39D88D7163D3}"/>
    <cellStyle name="Bad 11" xfId="5569" xr:uid="{B766B725-4DD9-4B31-8D2B-EDC17BC78B05}"/>
    <cellStyle name="Bad 12" xfId="5570" xr:uid="{4C28DA84-4FAD-4A1A-9791-FA47AF9F88C2}"/>
    <cellStyle name="Bad 13" xfId="5571" xr:uid="{BE12F1E4-9CCB-4763-9FC9-73871D4A3F77}"/>
    <cellStyle name="Bad 14" xfId="5572" xr:uid="{E24AB5CB-8DAB-44D9-A79F-BC7497612E32}"/>
    <cellStyle name="Bad 15" xfId="5573" xr:uid="{46416D21-C7BA-49CE-A888-515316262FC6}"/>
    <cellStyle name="Bad 16" xfId="5574" xr:uid="{AC9C1BBF-92D1-4AA1-BB90-89775E2E8426}"/>
    <cellStyle name="Bad 17" xfId="5575" xr:uid="{DBED59ED-1521-4848-BAFA-B36DCE5DD61E}"/>
    <cellStyle name="Bad 18" xfId="5576" xr:uid="{A714DE82-506F-42FC-B3C8-BB65F46686ED}"/>
    <cellStyle name="Bad 19" xfId="5577" xr:uid="{DF806FA2-C17A-4105-9F9A-0365AADDA1EC}"/>
    <cellStyle name="Bad 2" xfId="1089" xr:uid="{0BC1B805-2BEF-41AA-89D6-3BBDD3074EE4}"/>
    <cellStyle name="Bad 2 2" xfId="1090" xr:uid="{3139ECDF-BAC9-4A92-9A2E-A418644ED8AF}"/>
    <cellStyle name="Bad 2 2 2" xfId="5578" xr:uid="{EA705173-C5A8-4E2E-86D2-3DDCCD8154CB}"/>
    <cellStyle name="Bad 2 3" xfId="1091" xr:uid="{574C8269-9CE9-42AE-80F5-41A41B68A3C6}"/>
    <cellStyle name="Bad 20" xfId="5579" xr:uid="{0B3E2065-75FA-48B3-9D06-6867AF76EC99}"/>
    <cellStyle name="Bad 21" xfId="5580" xr:uid="{876BF4C0-CD98-4F28-AD10-7EB2F4AC8A43}"/>
    <cellStyle name="Bad 22" xfId="5581" xr:uid="{250F0FAF-CA39-402D-9529-13F4BE6220BC}"/>
    <cellStyle name="Bad 23" xfId="5582" xr:uid="{DEDD8923-083A-4806-8C42-F209EA795626}"/>
    <cellStyle name="Bad 24" xfId="5583" xr:uid="{CCC2BA38-45AE-4E2C-8D09-D32B8E3E287E}"/>
    <cellStyle name="Bad 25" xfId="5584" xr:uid="{8B20D6A3-385D-451F-9D39-AB7B2F7D32AA}"/>
    <cellStyle name="Bad 26" xfId="5585" xr:uid="{D4FF2FF5-3292-4196-AE70-645822549E54}"/>
    <cellStyle name="Bad 27" xfId="5586" xr:uid="{2FF21FB0-9F6A-4396-BDCC-8A4E234A753C}"/>
    <cellStyle name="Bad 28" xfId="5587" xr:uid="{55E9C4E0-5A39-4180-8270-278EFC3C4969}"/>
    <cellStyle name="Bad 3" xfId="1092" xr:uid="{1FE9E30A-0600-40F8-99C8-22C65537731C}"/>
    <cellStyle name="Bad 4" xfId="1093" xr:uid="{07B33D32-2194-40C4-86BD-0A4428E58772}"/>
    <cellStyle name="Bad 5" xfId="1094" xr:uid="{C33A048D-3FAA-45C6-8614-D3EEC2DC4EA4}"/>
    <cellStyle name="Bad 6" xfId="1095" xr:uid="{9B6AE129-DAF7-46D4-A4D3-6855CCB50331}"/>
    <cellStyle name="Bad 7" xfId="1096" xr:uid="{53F2F336-8767-4524-B76F-108E83A4FD7C}"/>
    <cellStyle name="Bad 8" xfId="1097" xr:uid="{19AE880F-F1B6-4A30-8B2E-8210169837D4}"/>
    <cellStyle name="Bad 8 2" xfId="5588" xr:uid="{1E10A070-B85B-4B3A-BE30-A522D9B92BB4}"/>
    <cellStyle name="Bad 9" xfId="5589" xr:uid="{A44F80F1-FFFA-49E6-BD53-993759F61A55}"/>
    <cellStyle name="BI" xfId="1098" xr:uid="{B12F7491-DF21-4991-8E0D-12A812B74710}"/>
    <cellStyle name="Blank" xfId="1099" xr:uid="{5F901D88-F2F4-47D4-9C3F-DFBCF01C1955}"/>
    <cellStyle name="BlankP" xfId="1100" xr:uid="{D164F098-0061-4F69-8AD2-EA68102BF470}"/>
    <cellStyle name="Body" xfId="1101" xr:uid="{F00CDD95-F3F4-4ED3-A7EC-469BC5B57BB2}"/>
    <cellStyle name="Body 2" xfId="1102" xr:uid="{04F56F67-39E9-4B3A-957A-78535107BC92}"/>
    <cellStyle name="Body 3" xfId="1103" xr:uid="{590DEC22-83AD-4A9B-B5D3-85770C9819A1}"/>
    <cellStyle name="Body text" xfId="1104" xr:uid="{DB9B49F0-22AE-4BC2-A7A1-ABB32E0C4150}"/>
    <cellStyle name="Bold 11" xfId="1105" xr:uid="{FF8FA289-B0AF-463C-B7FB-1A257FCE0E02}"/>
    <cellStyle name="Bold_8" xfId="1106" xr:uid="{B96FCAAB-888E-46C8-AD3E-34359CF44F88}"/>
    <cellStyle name="BoldRed" xfId="1107" xr:uid="{AF101F78-739D-473B-9B4E-886DBD49B17B}"/>
    <cellStyle name="Border" xfId="1108" xr:uid="{57C03B37-357E-4704-A2D7-8D869522F18B}"/>
    <cellStyle name="BottlerNameAndCountry" xfId="1109" xr:uid="{82A4042E-A884-426D-B1A4-BB79F417165E}"/>
    <cellStyle name="Box Head" xfId="1110" xr:uid="{3EEF3C9C-28F9-430F-A9CF-1EC3EE5AA129}"/>
    <cellStyle name="Box Head 2" xfId="1111" xr:uid="{97156648-F7D2-43BC-97A9-C02ED145E785}"/>
    <cellStyle name="C?AØ_¿?¾÷CoE² " xfId="1112" xr:uid="{7E105123-6021-4248-BB8C-1028F3FE20CE}"/>
    <cellStyle name="Ç¥ÁØ_´çÃÊ±¸ÀÔ»ý»ê" xfId="1113" xr:uid="{2D2E9F77-3B2A-4E61-BAB8-306D748A9127}"/>
    <cellStyle name="C￥AØ_¿μ¾÷CoE² " xfId="1114" xr:uid="{ED9978FE-5EF1-486D-B955-05935F5A9157}"/>
    <cellStyle name="Ç¥ÁØ_Other (2)" xfId="1115" xr:uid="{E56E4F14-6282-4EEF-B488-A31F9A1B32A9}"/>
    <cellStyle name="Calc Currency (0)" xfId="1116" xr:uid="{B9BB5BF6-4EC1-442C-9E0B-E69383845DA9}"/>
    <cellStyle name="Calc Currency (0) 2" xfId="1117" xr:uid="{5F01602D-3CED-4425-ABDC-132466880E07}"/>
    <cellStyle name="Calc Currency (0) 2 2" xfId="1118" xr:uid="{41215095-565C-45DF-99B2-57C3A6949894}"/>
    <cellStyle name="Calc Currency (0) 3" xfId="1119" xr:uid="{CC011603-7555-4CC3-AEDB-2B38E96B1B1F}"/>
    <cellStyle name="Calc Currency (0) 3 2" xfId="1120" xr:uid="{C3B2D795-BDB9-472A-9CB0-8D81DB9841DD}"/>
    <cellStyle name="Calc Currency (0) 4" xfId="1121" xr:uid="{11C4E1BA-DB84-44A3-A387-44A2AC68230B}"/>
    <cellStyle name="Calc Currency (0) 4 2" xfId="5590" xr:uid="{B5B9CE39-245E-44E9-A67D-627DFAE26243}"/>
    <cellStyle name="Calc Currency (0) 5" xfId="5591" xr:uid="{E7D92A6B-F85E-4466-A77A-6F1110E979CD}"/>
    <cellStyle name="Calc Currency (0) 6" xfId="5592" xr:uid="{D7E5EACB-E830-4BBF-9E82-0AE38E70B7C0}"/>
    <cellStyle name="Calc Currency (0) 7" xfId="5593" xr:uid="{6CF948DA-22F9-4C1F-9483-2FA08F82B1A4}"/>
    <cellStyle name="Calc Currency (0)_FAR 31.03.2012 V6(1)" xfId="5594" xr:uid="{D68D0122-8A8E-4387-BDC3-A3789A91A7AF}"/>
    <cellStyle name="Calc Currency (2)" xfId="1122" xr:uid="{949BADD1-A8A1-4594-8221-197DBE7F83B1}"/>
    <cellStyle name="Calc Currency (2) 2" xfId="5595" xr:uid="{5BC5D64F-5448-4005-A2E7-D028B998EAA6}"/>
    <cellStyle name="Calc Currency (2) 3" xfId="5596" xr:uid="{B52D6FF2-5EB9-46E4-A7FE-AECA25CE10E2}"/>
    <cellStyle name="Calc Percent (0)" xfId="1123" xr:uid="{DAE8A0BA-60EA-44E2-8E83-8DDC49286A0B}"/>
    <cellStyle name="Calc Percent (0) 2" xfId="5597" xr:uid="{6287504A-B39A-4E9C-B105-2E73C02CFEBF}"/>
    <cellStyle name="Calc Percent (0) 3" xfId="5598" xr:uid="{74DA7D88-F446-42DE-A58D-D7117B677E80}"/>
    <cellStyle name="Calc Percent (1)" xfId="1124" xr:uid="{0CF7DC54-BB54-4DF1-9E4A-45BB93BF1454}"/>
    <cellStyle name="Calc Percent (1) 2" xfId="1125" xr:uid="{E50402EB-AF3C-4653-979D-297803DA82DF}"/>
    <cellStyle name="Calc Percent (1) 3" xfId="1126" xr:uid="{77C61339-A87D-409F-84F6-988F4FD2A70C}"/>
    <cellStyle name="Calc Percent (1) 4" xfId="5599" xr:uid="{40ED1E5D-5F7A-451E-A613-3DDB41A492FC}"/>
    <cellStyle name="Calc Percent (1) 5" xfId="5600" xr:uid="{D08A5F0C-D1D8-4637-8B4E-5FD0ED85309C}"/>
    <cellStyle name="Calc Percent (1) 6" xfId="5601" xr:uid="{98475AF9-B36F-4D5C-AD4B-D850BC7C83BB}"/>
    <cellStyle name="Calc Percent (1) 7" xfId="5602" xr:uid="{74C8D5E0-747A-49A5-BB0B-9D83E31BAE35}"/>
    <cellStyle name="Calc Percent (1)_FAR 31.03.2012 V6(1)" xfId="5603" xr:uid="{44942941-B50C-4DC4-8C06-0DB8F47D41C8}"/>
    <cellStyle name="Calc Percent (2)" xfId="1127" xr:uid="{0997110B-56E9-4D7A-91F8-321010B29EF3}"/>
    <cellStyle name="Calc Percent (2) 2" xfId="1128" xr:uid="{88813CAB-7DA4-4C7A-927F-DCC4D4F739E1}"/>
    <cellStyle name="Calc Percent (2) 3" xfId="1129" xr:uid="{B4A8127E-76DB-45BC-88AE-7625CD199E4E}"/>
    <cellStyle name="Calc Percent (2) 4" xfId="5604" xr:uid="{9F16F69F-FA74-40AA-89A9-5F62E236196C}"/>
    <cellStyle name="Calc Percent (2) 5" xfId="5605" xr:uid="{E6F18597-0855-4A30-BE3C-1AD8B128F408}"/>
    <cellStyle name="Calc Percent (2) 6" xfId="5606" xr:uid="{E1E97971-CC68-4EC5-BD93-2CDA467D8082}"/>
    <cellStyle name="Calc Percent (2) 7" xfId="5607" xr:uid="{9A3B3D13-F1A8-4B02-8074-2F69298D6E93}"/>
    <cellStyle name="Calc Percent (2)_K1" xfId="5608" xr:uid="{7E9AACD5-0916-4FBF-9495-A15F90E328F9}"/>
    <cellStyle name="Calc Units (0)" xfId="1130" xr:uid="{2A28F6C0-2FD3-4CCF-8899-8F9922F399E2}"/>
    <cellStyle name="Calc Units (0) 2" xfId="1131" xr:uid="{7C4260D7-AC40-465C-8F59-10117674F817}"/>
    <cellStyle name="Calc Units (0) 3" xfId="1132" xr:uid="{5F875EB0-9FFA-4B50-B2DA-1716B81EA500}"/>
    <cellStyle name="Calc Units (0) 4" xfId="5609" xr:uid="{5B6F6722-EA18-4E7A-8640-80989974093B}"/>
    <cellStyle name="Calc Units (0) 5" xfId="5610" xr:uid="{81B57D67-3AAD-4EC3-81AD-D8D89948DB9C}"/>
    <cellStyle name="Calc Units (0) 6" xfId="5611" xr:uid="{A07CBD2C-E4F4-4802-B289-60802B4DBC30}"/>
    <cellStyle name="Calc Units (0) 7" xfId="5612" xr:uid="{72A91D36-B679-4285-9356-D589DAECFBBB}"/>
    <cellStyle name="Calc Units (0)_FAR 31.03.2012 V6(1)" xfId="5613" xr:uid="{A9392ADE-A9DB-4DC0-BB84-DE302B60A05F}"/>
    <cellStyle name="Calc Units (1)" xfId="1133" xr:uid="{0C084E7B-4020-4944-8637-8277118E3233}"/>
    <cellStyle name="Calc Units (1) 2" xfId="1134" xr:uid="{C00D3245-6775-48E3-B2EA-D4C3CC5F3F86}"/>
    <cellStyle name="Calc Units (1) 3" xfId="1135" xr:uid="{60C7C0E3-C694-4DD8-95DB-414338C1AC67}"/>
    <cellStyle name="Calc Units (1) 4" xfId="5614" xr:uid="{8ED5C663-3E88-4B2D-96BE-B78D877EB339}"/>
    <cellStyle name="Calc Units (1) 5" xfId="5615" xr:uid="{B50E2963-82AC-49C4-9F43-0828BC6D3753}"/>
    <cellStyle name="Calc Units (1) 6" xfId="5616" xr:uid="{5E94E045-2AE1-4ED7-A819-1B725C1AED0E}"/>
    <cellStyle name="Calc Units (1) 7" xfId="5617" xr:uid="{0923E982-9AAE-4EBB-88E5-068784BF4A77}"/>
    <cellStyle name="Calc Units (1)_K1" xfId="5618" xr:uid="{C724ED7C-59D4-49AE-BFFD-5AF09BD1E18C}"/>
    <cellStyle name="Calc Units (2)" xfId="1136" xr:uid="{BEFE787B-3CE0-42D0-8FEC-01D6345BCA99}"/>
    <cellStyle name="Calc Units (2) 2" xfId="5619" xr:uid="{ED84A1F5-4339-4975-B67D-C2FA8006A4DE}"/>
    <cellStyle name="Calc Units (2) 3" xfId="5620" xr:uid="{3DDFA5D4-BF73-41AE-876F-94801FD05AB7}"/>
    <cellStyle name="Calculation 10" xfId="5621" xr:uid="{F6CD8129-6956-441C-AA48-3B351B85576F}"/>
    <cellStyle name="Calculation 11" xfId="5622" xr:uid="{E872FC93-A91C-4665-88F2-7010CFE6D8F2}"/>
    <cellStyle name="Calculation 12" xfId="5623" xr:uid="{79A30D43-F6D6-43E0-BBC2-1B14342C49AF}"/>
    <cellStyle name="Calculation 13" xfId="5624" xr:uid="{9916361A-6361-4402-AF19-6E4A29BAE9A9}"/>
    <cellStyle name="Calculation 14" xfId="5625" xr:uid="{9C81BDE7-16D3-41BD-82CC-42BF150B430A}"/>
    <cellStyle name="Calculation 15" xfId="5626" xr:uid="{D4CB56B9-A495-4F5C-A4DA-DB6B58329FC8}"/>
    <cellStyle name="Calculation 16" xfId="5627" xr:uid="{D1655DD4-4881-4EF6-9705-8454DD97F2B3}"/>
    <cellStyle name="Calculation 17" xfId="5628" xr:uid="{FCE989DB-C11B-4DA0-96D7-CC5C85ECB774}"/>
    <cellStyle name="Calculation 18" xfId="5629" xr:uid="{1CBD907D-DED2-4A12-A8A1-1E99052AE171}"/>
    <cellStyle name="Calculation 19" xfId="5630" xr:uid="{52ED58CB-181E-41BE-A04A-F505CDCB9B0E}"/>
    <cellStyle name="Calculation 2" xfId="1137" xr:uid="{5A7A1C0A-9E2D-4ECC-BC48-83CA341E4997}"/>
    <cellStyle name="Calculation 2 2" xfId="1138" xr:uid="{24019DD3-6D0B-4BA2-9F9E-7DC6C3DCE5C9}"/>
    <cellStyle name="Calculation 2 2 2" xfId="1139" xr:uid="{2ABDC177-D443-4280-8985-EE9E9EB798D3}"/>
    <cellStyle name="Calculation 2 2 3" xfId="1140" xr:uid="{4324876F-4CCD-4198-A4C6-0B551B02FE58}"/>
    <cellStyle name="Calculation 2 2 4" xfId="1141" xr:uid="{B326210D-ACF4-4DD9-B8CA-C6BEB4CA1E25}"/>
    <cellStyle name="Calculation 2 2 5" xfId="5631" xr:uid="{600B184B-642A-402E-8DEF-8ECDC9147BA9}"/>
    <cellStyle name="Calculation 2 3" xfId="1142" xr:uid="{BD1678D1-E74C-432E-9BEA-D9AF751653DD}"/>
    <cellStyle name="Calculation 2 4" xfId="1143" xr:uid="{58FA98F5-3F4F-4365-BC66-91C85B58CE11}"/>
    <cellStyle name="Calculation 2 5" xfId="1144" xr:uid="{B6879B6C-0069-4B6F-838A-18931C970422}"/>
    <cellStyle name="Calculation 2 6" xfId="1145" xr:uid="{B9D290AB-A69D-48C6-80A9-82203F2DFA84}"/>
    <cellStyle name="Calculation 20" xfId="5632" xr:uid="{8005E6E8-E82C-4E9F-A533-CAE27303AE2E}"/>
    <cellStyle name="Calculation 21" xfId="5633" xr:uid="{CFBFCAFE-CD19-4ED6-BEC8-CF82EC60F422}"/>
    <cellStyle name="Calculation 22" xfId="5634" xr:uid="{F13DDEE8-FAF0-4C45-8037-0640CEFA6407}"/>
    <cellStyle name="Calculation 23" xfId="5635" xr:uid="{5136CA3C-4346-4AF6-83BB-76C009A6562C}"/>
    <cellStyle name="Calculation 24" xfId="5636" xr:uid="{6484EAEE-75B7-4233-924B-410A9F17208B}"/>
    <cellStyle name="Calculation 25" xfId="5637" xr:uid="{78543CBE-2BCB-4972-86B9-694479586D3E}"/>
    <cellStyle name="Calculation 26" xfId="5638" xr:uid="{36370465-46C5-49E4-84A1-A88D1F5232C4}"/>
    <cellStyle name="Calculation 27" xfId="5639" xr:uid="{ABF20E8F-8950-4C1A-8F6D-312B41BB9A07}"/>
    <cellStyle name="Calculation 28" xfId="5640" xr:uid="{8E806F74-3B8B-408B-B00A-F4F954F628D7}"/>
    <cellStyle name="Calculation 3" xfId="1146" xr:uid="{D662BBBB-4ECF-47EF-9197-1F66AED0EC3F}"/>
    <cellStyle name="Calculation 3 2" xfId="1147" xr:uid="{4CF2E1B6-18D9-49E7-8FBC-D793C511077F}"/>
    <cellStyle name="Calculation 3 2 2" xfId="1148" xr:uid="{C64AE788-2B61-4C64-A041-234B58943EC9}"/>
    <cellStyle name="Calculation 3 2 3" xfId="1149" xr:uid="{8163EB91-BD87-4C06-8130-625BD80D44F4}"/>
    <cellStyle name="Calculation 3 2 4" xfId="1150" xr:uid="{AC2C2DA6-2215-4B15-A94A-6E03AD09510A}"/>
    <cellStyle name="Calculation 3 3" xfId="1151" xr:uid="{EB2F350F-48DB-4D43-B4F2-E7F87A259E40}"/>
    <cellStyle name="Calculation 3 4" xfId="1152" xr:uid="{0FBB60FF-9EE6-4484-B639-0263AA466740}"/>
    <cellStyle name="Calculation 3 5" xfId="1153" xr:uid="{A52E4E19-BC56-49BB-9CE5-381C7EAF0DF0}"/>
    <cellStyle name="Calculation 3 6" xfId="1154" xr:uid="{12C9BA0C-D931-4CE6-BC5A-48D8692D159A}"/>
    <cellStyle name="Calculation 4" xfId="1155" xr:uid="{4AB09403-DBFA-4F3C-AB59-A761EB9DF04D}"/>
    <cellStyle name="Calculation 4 2" xfId="1156" xr:uid="{A82C0C06-EF01-479B-B9EA-1300982F3EDC}"/>
    <cellStyle name="Calculation 4 2 2" xfId="1157" xr:uid="{B82C8860-C522-4C8D-A7B0-FDEBB7C1377B}"/>
    <cellStyle name="Calculation 4 2 3" xfId="1158" xr:uid="{5C88803C-486B-491F-8141-C4650EE89027}"/>
    <cellStyle name="Calculation 4 2 4" xfId="1159" xr:uid="{AFAB261A-B97C-4942-859A-F9FCA5DF9063}"/>
    <cellStyle name="Calculation 4 3" xfId="1160" xr:uid="{F438B877-0BCC-4ABA-BE7E-A66938A692AA}"/>
    <cellStyle name="Calculation 4 4" xfId="1161" xr:uid="{D4FF13CF-1270-43E1-B263-AC27A1FB74E6}"/>
    <cellStyle name="Calculation 4 5" xfId="1162" xr:uid="{014C21C3-3FD4-49A6-9A0B-2902962AB27E}"/>
    <cellStyle name="Calculation 4 6" xfId="1163" xr:uid="{9545F97C-03EC-49C4-8FDF-C850D1C7C14F}"/>
    <cellStyle name="Calculation 5" xfId="1164" xr:uid="{6B0B495E-D3AB-43DC-9158-4E293F058689}"/>
    <cellStyle name="Calculation 5 2" xfId="1165" xr:uid="{9665CC79-D72C-4A6F-990B-D24005DFC7BF}"/>
    <cellStyle name="Calculation 5 2 2" xfId="1166" xr:uid="{2AF61CFF-6E07-43C1-8669-FC036DF98BAD}"/>
    <cellStyle name="Calculation 5 2 3" xfId="1167" xr:uid="{EFED042A-E703-4A33-9962-8CA9B683E817}"/>
    <cellStyle name="Calculation 5 2 4" xfId="1168" xr:uid="{D409E258-4C7B-4A3C-970E-41B37388BED9}"/>
    <cellStyle name="Calculation 5 3" xfId="1169" xr:uid="{F6578C65-3C15-40B6-8AD2-1AC1831C29FE}"/>
    <cellStyle name="Calculation 5 4" xfId="1170" xr:uid="{763C4202-7F1D-479C-8FE1-D4580F7DA174}"/>
    <cellStyle name="Calculation 5 5" xfId="1171" xr:uid="{BF639FC5-BD3A-459E-A159-728B8F89A0AE}"/>
    <cellStyle name="Calculation 5 6" xfId="1172" xr:uid="{C9DC6AB6-3201-4512-8F15-6DB0F01A3CF6}"/>
    <cellStyle name="Calculation 6" xfId="1173" xr:uid="{391242F0-CAB3-4F52-8707-E7104DAAEE3A}"/>
    <cellStyle name="Calculation 7" xfId="1174" xr:uid="{9B038B44-BBAF-4602-9C42-96D900EE13DB}"/>
    <cellStyle name="Calculation 8" xfId="1175" xr:uid="{56D62D7E-CA39-4390-905D-7666685F5C9B}"/>
    <cellStyle name="Calculation 8 2" xfId="5641" xr:uid="{D011BDE0-596A-4C1A-ABFE-8998F681A700}"/>
    <cellStyle name="Calculation 9" xfId="5642" xr:uid="{B15495D9-CF45-4EC7-8174-FFC3479C7903}"/>
    <cellStyle name="Calculations" xfId="1176" xr:uid="{F3D8F671-DE6F-4268-B8AB-B2470ACC5015}"/>
    <cellStyle name="Calculations 2" xfId="1177" xr:uid="{6CBD9C7B-D112-47E7-88F4-0B4FEE4B8569}"/>
    <cellStyle name="Cat Total" xfId="1178" xr:uid="{FC07DDD9-21C7-4D87-BB6A-2120B7F95BA5}"/>
    <cellStyle name="category" xfId="1179" xr:uid="{129CB837-B525-4C80-993E-C410DD6BF4E3}"/>
    <cellStyle name="CellStyle" xfId="1180" xr:uid="{79FED95E-7169-4A3B-9145-14B575210872}"/>
    <cellStyle name="Check Cell 10" xfId="5643" xr:uid="{728FF71E-3134-4834-A5C0-0332F8138F74}"/>
    <cellStyle name="Check Cell 11" xfId="5644" xr:uid="{688C32DE-A80F-4313-A2B2-1E83D06AFB1A}"/>
    <cellStyle name="Check Cell 12" xfId="5645" xr:uid="{DFA0D538-37D1-4624-8E37-21B7738D886D}"/>
    <cellStyle name="Check Cell 13" xfId="5646" xr:uid="{22320F66-9730-4F85-B4EE-3A1E6156D6D9}"/>
    <cellStyle name="Check Cell 14" xfId="5647" xr:uid="{2265AED2-FF9E-4E6E-B6F6-2F8A36CC55AE}"/>
    <cellStyle name="Check Cell 15" xfId="5648" xr:uid="{1DE04E20-560B-4A86-BDFF-7010AC50FB98}"/>
    <cellStyle name="Check Cell 16" xfId="5649" xr:uid="{5DDDAD37-E120-4A07-BF15-DEB30718BD22}"/>
    <cellStyle name="Check Cell 17" xfId="5650" xr:uid="{4C4C2F23-C495-49EB-B524-7263EA5626C5}"/>
    <cellStyle name="Check Cell 18" xfId="5651" xr:uid="{947FC4DD-65AC-4129-AD8E-0EFA7E340227}"/>
    <cellStyle name="Check Cell 19" xfId="5652" xr:uid="{CE0C6BC3-3B9E-4C4E-A882-555FCCC815F5}"/>
    <cellStyle name="Check Cell 2" xfId="1181" xr:uid="{346430B3-117C-4B06-854D-77633070CA29}"/>
    <cellStyle name="Check Cell 2 2" xfId="1182" xr:uid="{6EE70AD5-2D5B-47DB-8977-32239DCB688C}"/>
    <cellStyle name="Check Cell 2 2 2" xfId="5653" xr:uid="{7776347F-BD87-4510-AA21-4F2487291BD8}"/>
    <cellStyle name="Check Cell 2 3" xfId="1183" xr:uid="{1681DDB3-6402-49A9-B297-4E9697A4E543}"/>
    <cellStyle name="Check Cell 20" xfId="5654" xr:uid="{8C4D49A9-5FCB-4FCB-880D-F49F1DEB853B}"/>
    <cellStyle name="Check Cell 21" xfId="5655" xr:uid="{DCF07A36-BFC7-47F2-9BD3-9306DB60F74B}"/>
    <cellStyle name="Check Cell 22" xfId="5656" xr:uid="{26DB9337-807B-4C6D-BB86-65DDB72732AE}"/>
    <cellStyle name="Check Cell 23" xfId="5657" xr:uid="{BF7F7107-5A45-46C1-8D5E-DC46CFF30C06}"/>
    <cellStyle name="Check Cell 24" xfId="5658" xr:uid="{A5D7187D-6480-4A40-BB4B-E9F92F3FC42E}"/>
    <cellStyle name="Check Cell 25" xfId="5659" xr:uid="{449D7D8E-F755-4F37-8DBE-802D14545522}"/>
    <cellStyle name="Check Cell 26" xfId="5660" xr:uid="{A40F19CE-717D-45A6-AB03-45D2ED08D7B4}"/>
    <cellStyle name="Check Cell 27" xfId="5661" xr:uid="{877F2740-922D-4B07-A59C-C29EDEC7300B}"/>
    <cellStyle name="Check Cell 28" xfId="5662" xr:uid="{F592A768-94DE-46B9-AAEB-1CA9D8A6DFD8}"/>
    <cellStyle name="Check Cell 3" xfId="1184" xr:uid="{948AF8C8-305A-4F9A-AAF5-F13DF82DA96C}"/>
    <cellStyle name="Check Cell 4" xfId="1185" xr:uid="{FBDD3763-75D2-41F9-BF02-45E2B1CCEC84}"/>
    <cellStyle name="Check Cell 5" xfId="1186" xr:uid="{EC19DBCC-62AD-423A-B64D-9C19942133BF}"/>
    <cellStyle name="Check Cell 6" xfId="1187" xr:uid="{B8C68E60-D75E-4020-9E47-5D4720395792}"/>
    <cellStyle name="Check Cell 7" xfId="1188" xr:uid="{43E4110F-6B36-44CC-87F4-3DA995527520}"/>
    <cellStyle name="Check Cell 8" xfId="1189" xr:uid="{D8C9FEAD-672D-4015-90B2-B5406845E92E}"/>
    <cellStyle name="Check Cell 8 2" xfId="5663" xr:uid="{60939EDE-85CB-440D-8137-8433B4A4509A}"/>
    <cellStyle name="Check Cell 9" xfId="5664" xr:uid="{5BE38AE1-5A81-4D6B-AD59-C11CE56F7CC7}"/>
    <cellStyle name="CHUONG" xfId="1190" xr:uid="{9826E163-3E3D-413B-AE03-91492FB36817}"/>
    <cellStyle name="ÇÏÀÌÆÛ¸µÅ©" xfId="1191" xr:uid="{B35AB19D-2182-4202-8988-C0525152A310}"/>
    <cellStyle name="Col Heads" xfId="1192" xr:uid="{2C84FA11-8F74-4F7A-8D4A-90E02BE8A787}"/>
    <cellStyle name="Column Heading" xfId="1193" xr:uid="{51827129-67F7-4E0E-8CDF-8C6272655832}"/>
    <cellStyle name="ColumnHeading" xfId="1194" xr:uid="{A1AC2F3D-2745-44AA-BC46-071BF779B436}"/>
    <cellStyle name="Comma" xfId="1" builtinId="3"/>
    <cellStyle name="Comma  - Style1" xfId="1196" xr:uid="{E8D531DD-BDC3-4769-94CD-1178911C3857}"/>
    <cellStyle name="Comma  - Style1 2" xfId="1197" xr:uid="{69E4BE95-771E-4D70-9D57-F68097097701}"/>
    <cellStyle name="Comma  - Style1 3" xfId="5665" xr:uid="{28C01D38-868F-463E-BFA0-57A84623807F}"/>
    <cellStyle name="Comma  - Style2" xfId="1198" xr:uid="{0EC9C252-9E0D-439C-94E5-AE7EC0C5325B}"/>
    <cellStyle name="Comma  - Style2 2" xfId="1199" xr:uid="{AAF9585B-FADD-4F30-B42D-A14E1E4460DF}"/>
    <cellStyle name="Comma  - Style2 3" xfId="5666" xr:uid="{D41FDCE3-DEB8-434D-9FAC-54B96E0C4374}"/>
    <cellStyle name="Comma  - Style3" xfId="1200" xr:uid="{82C162BC-068E-474F-8F03-E6CCC172EC2A}"/>
    <cellStyle name="Comma  - Style3 2" xfId="1201" xr:uid="{97BA42A1-D853-4BE4-9C3D-2CA77208B395}"/>
    <cellStyle name="Comma  - Style3 3" xfId="5667" xr:uid="{E9A05083-CAE6-44CF-8874-0CD24AC88875}"/>
    <cellStyle name="Comma  - Style4" xfId="1202" xr:uid="{70197655-7DAB-47EB-8768-526F924444C0}"/>
    <cellStyle name="Comma  - Style4 2" xfId="1203" xr:uid="{4F1B1F25-3491-4038-B577-A2DBA59769B9}"/>
    <cellStyle name="Comma  - Style4 3" xfId="5668" xr:uid="{25009CA2-CAC8-4BA5-B48A-6C0E025E670E}"/>
    <cellStyle name="Comma  - Style5" xfId="1204" xr:uid="{600DEF5B-0FC4-4AB4-919F-AA8377CF1FF4}"/>
    <cellStyle name="Comma  - Style5 2" xfId="1205" xr:uid="{A67EAF21-6A57-4836-B3F3-0BCFCF3D8E73}"/>
    <cellStyle name="Comma  - Style5 3" xfId="5669" xr:uid="{F7CB969A-2DBE-44A9-8412-10F076A02A39}"/>
    <cellStyle name="Comma  - Style6" xfId="1206" xr:uid="{04050F91-2E63-4752-BC06-DD0CD97C9244}"/>
    <cellStyle name="Comma  - Style6 2" xfId="1207" xr:uid="{0D0E6D1D-9158-4634-8D66-AC86D5342C4A}"/>
    <cellStyle name="Comma  - Style6 3" xfId="5670" xr:uid="{9A7B00E0-F70D-4701-A2D3-B53190CA1BED}"/>
    <cellStyle name="Comma  - Style7" xfId="1208" xr:uid="{7A62BE2E-2E84-4B31-BB6E-AF7E4FAA0039}"/>
    <cellStyle name="Comma  - Style7 2" xfId="1209" xr:uid="{B19FD69C-03FA-4768-BD63-4FDDFE731F5B}"/>
    <cellStyle name="Comma  - Style7 3" xfId="5671" xr:uid="{1F519EC3-1D99-4242-B781-F6B8C75BC1DA}"/>
    <cellStyle name="Comma  - Style8" xfId="1210" xr:uid="{19AA042A-8E40-4C19-92F6-A96DB268501C}"/>
    <cellStyle name="Comma  - Style8 2" xfId="1211" xr:uid="{F31E9C77-F2E9-4272-ABE6-FD55D1A998BB}"/>
    <cellStyle name="Comma  - Style8 3" xfId="5672" xr:uid="{179D10F2-445D-47A7-8E36-1E1701F2E91A}"/>
    <cellStyle name="Comma [0] 2" xfId="1212" xr:uid="{90F79AC3-EC01-4C01-B3CD-5ED94E9ED178}"/>
    <cellStyle name="Comma [0] 2 2" xfId="1213" xr:uid="{D0239802-4134-4565-84C3-2E71AABA9F48}"/>
    <cellStyle name="Comma [0] 2 3" xfId="1214" xr:uid="{2D5057F2-E61F-4345-9357-08A3B5679C53}"/>
    <cellStyle name="Comma [0] 2 4" xfId="1215" xr:uid="{8A022F27-7D72-4957-AEF1-CCDCDE7E820B}"/>
    <cellStyle name="Comma [0] 2 5" xfId="1216" xr:uid="{298806D1-2FEA-4E2D-AF54-0034EBC4AD61}"/>
    <cellStyle name="Comma [0] 3" xfId="1217" xr:uid="{13A36186-1083-4119-815A-36D4911DA49D}"/>
    <cellStyle name="Comma [0] 4" xfId="1218" xr:uid="{60B3026A-1431-4B73-B1BD-7A4FF71434ED}"/>
    <cellStyle name="Comma [0] 5" xfId="1219" xr:uid="{0A175B0F-E20A-49ED-9F5B-A529FDB0A0DC}"/>
    <cellStyle name="Comma [0] 5 2" xfId="1220" xr:uid="{C1DEF4A1-E481-4296-9D92-A3354EA0D89D}"/>
    <cellStyle name="Comma [00]" xfId="1221" xr:uid="{A265688B-28F7-4304-B3E2-ED5A21AE40D6}"/>
    <cellStyle name="Comma [00] 2" xfId="1222" xr:uid="{5478816E-F01D-4AB6-A66B-0B8B9DC0DA7E}"/>
    <cellStyle name="Comma [00] 3" xfId="1223" xr:uid="{BA2F460E-77AB-404E-93CB-3E201545B7F9}"/>
    <cellStyle name="Comma [00] 4" xfId="5673" xr:uid="{9B54E92A-4BC2-4830-B7D7-5FAC391BB16D}"/>
    <cellStyle name="Comma [00] 5" xfId="5674" xr:uid="{6D3A1166-6801-4082-9DCC-1E464AE8C93A}"/>
    <cellStyle name="Comma [00] 6" xfId="5675" xr:uid="{0643E625-B6D6-4867-AFB4-EE95FCC90BAB}"/>
    <cellStyle name="Comma [00] 7" xfId="5676" xr:uid="{BA2635B2-07CC-450F-B1B8-CF154838E860}"/>
    <cellStyle name="Comma [00]_FAR 31.03.2012 V6(1)" xfId="5677" xr:uid="{75877E3A-173F-4079-9250-E3DFEBA78D77}"/>
    <cellStyle name="Comma [2]" xfId="1224" xr:uid="{CE4039EA-CECE-4A28-9EBE-433D96D1E1CD}"/>
    <cellStyle name="Comma 10" xfId="1225" xr:uid="{CD4BF85D-5E55-4275-A738-758F8E16F06C}"/>
    <cellStyle name="Comma 10 10" xfId="1226" xr:uid="{FDF9334A-438F-4713-86D5-959917526179}"/>
    <cellStyle name="Comma 10 10 2" xfId="1227" xr:uid="{6B393BE1-EE63-402F-8CB6-7778E2951BA0}"/>
    <cellStyle name="Comma 10 10 2 2" xfId="1228" xr:uid="{97B52B44-B189-414C-864B-919CDB28EA8C}"/>
    <cellStyle name="Comma 10 10 2 2 2" xfId="1229" xr:uid="{590C6CF7-696F-490D-9E83-26B0FA59C10B}"/>
    <cellStyle name="Comma 10 10 2 3" xfId="1230" xr:uid="{9A881D67-1A49-449A-97C3-86814808132D}"/>
    <cellStyle name="Comma 10 10 3" xfId="1231" xr:uid="{541FB52B-FD36-439C-BF18-36673AE01FB2}"/>
    <cellStyle name="Comma 10 10 3 2" xfId="1232" xr:uid="{4A5426F1-2A62-4DB9-999F-1DC55D2865DF}"/>
    <cellStyle name="Comma 10 2" xfId="1233" xr:uid="{2E3292E8-4824-408F-8088-4314E141CACF}"/>
    <cellStyle name="Comma 10 2 2" xfId="1234" xr:uid="{51C79ABF-E907-4073-B260-CA6AB496771C}"/>
    <cellStyle name="Comma 10 2 2 2" xfId="1235" xr:uid="{7088C87B-0E4A-4E47-A36B-E2B2335CECB8}"/>
    <cellStyle name="Comma 10 2 2 2 2" xfId="1236" xr:uid="{20D2716B-0360-4DAC-88DB-202CE74DC8A5}"/>
    <cellStyle name="Comma 10 2 2 3" xfId="5678" xr:uid="{17B9A037-2091-4C8D-9E42-0D7D6848FAB7}"/>
    <cellStyle name="Comma 10 2 2 4" xfId="5679" xr:uid="{123A4704-53C2-42CA-936D-9AC7B1690A15}"/>
    <cellStyle name="Comma 10 2 2 5" xfId="6928" xr:uid="{63FBA971-A71F-46FF-BA58-F86563EA8A18}"/>
    <cellStyle name="Comma 10 2 3" xfId="1237" xr:uid="{FA10C719-F2FA-4279-A88B-C61E8EFAE52E}"/>
    <cellStyle name="Comma 10 2 3 2" xfId="1238" xr:uid="{732CB8EA-8711-41BA-92FE-632FD70BD0E1}"/>
    <cellStyle name="Comma 10 2 3 3" xfId="5680" xr:uid="{AA044B6F-D93A-4E3E-A212-6202610A9588}"/>
    <cellStyle name="Comma 10 2 4" xfId="1239" xr:uid="{33A677D4-4F2D-4BD9-9121-53094E533997}"/>
    <cellStyle name="Comma 10 2 4 2" xfId="5681" xr:uid="{100A8BF5-DAA4-4F0D-9466-4C101A526BD1}"/>
    <cellStyle name="Comma 10 3" xfId="1240" xr:uid="{F6F5955C-1E2F-4A5B-ACA9-B3661C47812B}"/>
    <cellStyle name="Comma 10 3 2" xfId="1241" xr:uid="{707193B4-FC34-4F1D-8242-CBEA37B63E93}"/>
    <cellStyle name="Comma 10 3 2 2" xfId="1242" xr:uid="{6F7DDD7C-6A1E-4E49-AEFD-EAE66732D49B}"/>
    <cellStyle name="Comma 10 3 2 2 2" xfId="1243" xr:uid="{91F3328A-CE60-49E7-86DC-FEDC7CE87A33}"/>
    <cellStyle name="Comma 10 3 2 3" xfId="5682" xr:uid="{E899515D-3D97-4619-A48B-1D34672DBF2D}"/>
    <cellStyle name="Comma 10 3 2 4" xfId="6965" xr:uid="{A18623BD-9109-49EE-A6D4-2EDF97FB5B3C}"/>
    <cellStyle name="Comma 10 3 3" xfId="1244" xr:uid="{9A63DD1E-8546-4638-BE0D-5C753FA0A533}"/>
    <cellStyle name="Comma 10 4" xfId="1245" xr:uid="{A062A8EC-E14D-40BA-9806-FD9DB306CE16}"/>
    <cellStyle name="Comma 10 4 2" xfId="1246" xr:uid="{1244F167-1B9E-420E-8733-D2D495060FFA}"/>
    <cellStyle name="Comma 10 4 2 2" xfId="1247" xr:uid="{E0011632-A321-4D0E-BA8C-C3C42BDC81BA}"/>
    <cellStyle name="Comma 10 4 3" xfId="1248" xr:uid="{97FB6CA4-0547-4DE0-B9BD-02F7BEC15AFA}"/>
    <cellStyle name="Comma 10 4 3 2" xfId="1249" xr:uid="{DFE5FAA9-4C32-4FCE-A9B8-5A95702EA859}"/>
    <cellStyle name="Comma 10 4 4" xfId="1250" xr:uid="{939B1F60-5821-446F-955A-99604810E8CE}"/>
    <cellStyle name="Comma 10 4 5" xfId="5683" xr:uid="{C6B14426-C847-4C9D-8FE6-F69BF9D819A3}"/>
    <cellStyle name="Comma 10 5" xfId="1251" xr:uid="{A4770D41-FB1B-4CD8-A948-D3B856885FC8}"/>
    <cellStyle name="Comma 10 5 2" xfId="1252" xr:uid="{B35F20CD-7C12-4782-81BD-D98E5F3C051F}"/>
    <cellStyle name="Comma 10 5 2 2" xfId="1253" xr:uid="{6F4D6A32-4FEF-4E53-8BA5-E30D75B542DC}"/>
    <cellStyle name="Comma 10 5 3" xfId="1254" xr:uid="{3A416420-9B30-4B4D-BF8F-6B3BB68832A3}"/>
    <cellStyle name="Comma 10 5 3 2" xfId="1255" xr:uid="{99624BF5-341F-44A7-AD0F-085BAFE9A81C}"/>
    <cellStyle name="Comma 10 5 4" xfId="1256" xr:uid="{3D96F6AD-F894-4B4F-AA61-B6E93E98AEC0}"/>
    <cellStyle name="Comma 10 5 5" xfId="5684" xr:uid="{9533818D-EE0D-4606-87AF-890BB57538F0}"/>
    <cellStyle name="Comma 10 6" xfId="1257" xr:uid="{3391568F-9F68-439C-892B-2B724060CEFA}"/>
    <cellStyle name="Comma 10 7" xfId="6939" xr:uid="{B2FD6A6A-CB3A-4B10-841F-B7C133CBB29F}"/>
    <cellStyle name="Comma 11" xfId="1258" xr:uid="{D1333C2A-9E10-4CC5-8A0A-D68F3321ECFB}"/>
    <cellStyle name="Comma 11 2" xfId="1259" xr:uid="{626018D3-1A43-405D-98FE-5AC262EB4529}"/>
    <cellStyle name="Comma 11 2 2" xfId="1260" xr:uid="{1620396B-2764-4739-B39F-6FF18602EA3B}"/>
    <cellStyle name="Comma 11 2 2 2" xfId="5685" xr:uid="{32C854FC-9AFA-4856-9EA9-A6F780471D70}"/>
    <cellStyle name="Comma 11 2 3" xfId="5686" xr:uid="{F421C62C-0A87-4E59-87FB-455B78C40D6F}"/>
    <cellStyle name="Comma 11 3" xfId="1261" xr:uid="{64E1B0D6-B511-4FF3-90C5-D28A9816ECC1}"/>
    <cellStyle name="Comma 11 3 2" xfId="5687" xr:uid="{832DEE06-C327-4873-82AA-828B0CBD348E}"/>
    <cellStyle name="Comma 11 4" xfId="1262" xr:uid="{D9AE6DBA-BC92-42BC-8E71-45DC5836149D}"/>
    <cellStyle name="Comma 11 4 2" xfId="1263" xr:uid="{BE3A4DD2-2A4E-4F4A-945B-9F58A90B54A5}"/>
    <cellStyle name="Comma 11 4 2 2" xfId="1264" xr:uid="{FF172E8A-2EF6-456C-A14D-7EDFE71E0ED4}"/>
    <cellStyle name="Comma 11 4 3" xfId="1265" xr:uid="{23F417FA-4B74-4A45-8300-AAB3D4B4462B}"/>
    <cellStyle name="Comma 11 5" xfId="1266" xr:uid="{8299D628-11CE-4EEA-AD6D-98FA7E0D4E5D}"/>
    <cellStyle name="Comma 11 6" xfId="5688" xr:uid="{A8633562-AC8E-4D7E-9494-59DDD37B75BF}"/>
    <cellStyle name="Comma 12" xfId="1267" xr:uid="{DC679894-0F9A-41D2-952D-26AE713F268C}"/>
    <cellStyle name="Comma 12 2" xfId="1268" xr:uid="{0BE078AA-6B5A-485F-878D-2271730ECBD6}"/>
    <cellStyle name="Comma 12 2 2" xfId="1269" xr:uid="{85D9C139-A026-4591-B413-5DC3214CADB6}"/>
    <cellStyle name="Comma 12 2 2 2" xfId="5689" xr:uid="{0DFFEABE-7EEB-4ABF-86A4-8099E33C30F1}"/>
    <cellStyle name="Comma 12 2 3" xfId="5690" xr:uid="{B3621774-F6A1-41D8-A627-B780AC20EECA}"/>
    <cellStyle name="Comma 12 3" xfId="1270" xr:uid="{E57BE833-C966-40AB-A6C9-285DA9B391FF}"/>
    <cellStyle name="Comma 12 3 2" xfId="1271" xr:uid="{AF55704A-57E8-4E4A-BED8-A9B9F5118B90}"/>
    <cellStyle name="Comma 12 3 2 2" xfId="1272" xr:uid="{D97BAD08-39A7-497D-885D-133CAEACFECF}"/>
    <cellStyle name="Comma 12 3 3" xfId="5691" xr:uid="{CC75C4BE-428E-4299-9782-204BCB0CAF7D}"/>
    <cellStyle name="Comma 12 4" xfId="1273" xr:uid="{8CE60783-52E6-4382-A16B-43C98E611C22}"/>
    <cellStyle name="Comma 13" xfId="1274" xr:uid="{7E1AC4E8-DDA9-4DA0-96ED-F5B2061A81B6}"/>
    <cellStyle name="Comma 13 10" xfId="1275" xr:uid="{C187E0EA-BE50-49E9-BB96-8D85DC2862B2}"/>
    <cellStyle name="Comma 13 11" xfId="1276" xr:uid="{88B12159-5C3A-4E54-BAD4-E39ECE277A5C}"/>
    <cellStyle name="Comma 13 12" xfId="1277" xr:uid="{ABB70D6F-504B-4449-A4AC-00A8B9CF4CA6}"/>
    <cellStyle name="Comma 13 13" xfId="1278" xr:uid="{64100B64-8995-4356-9363-AF2821CA0FD5}"/>
    <cellStyle name="Comma 13 14" xfId="1279" xr:uid="{B902D964-EF2F-43B9-A64B-27804324759D}"/>
    <cellStyle name="Comma 13 15" xfId="1280" xr:uid="{70361C87-7963-4F80-931E-BC92F41AA94F}"/>
    <cellStyle name="Comma 13 16" xfId="1281" xr:uid="{575702A4-5C4D-4157-8223-11DDCC4E4FCE}"/>
    <cellStyle name="Comma 13 17" xfId="1282" xr:uid="{A2B525C1-0EC9-4F86-813E-91E4FF6C67D6}"/>
    <cellStyle name="Comma 13 18" xfId="1283" xr:uid="{45BD6463-56C7-4F80-AEC2-575DE0BEC95A}"/>
    <cellStyle name="Comma 13 19" xfId="1284" xr:uid="{87888C2F-32E4-4D3F-BB31-40DC694F58B6}"/>
    <cellStyle name="Comma 13 2" xfId="1285" xr:uid="{4799A85F-0300-4775-A7FE-8EE2B9ED562A}"/>
    <cellStyle name="Comma 13 2 2" xfId="5692" xr:uid="{913C089D-2B93-458F-B862-ADA2234B4791}"/>
    <cellStyle name="Comma 13 2 3" xfId="5693" xr:uid="{0BD69A0C-7812-4D6D-AA5D-1A5BBFC8291E}"/>
    <cellStyle name="Comma 13 20" xfId="1286" xr:uid="{022CD84A-EA97-410F-BCE0-4FA7151BCE01}"/>
    <cellStyle name="Comma 13 21" xfId="1287" xr:uid="{BFC84D4E-3F8C-4540-B02A-117C28364771}"/>
    <cellStyle name="Comma 13 22" xfId="1288" xr:uid="{AE3D416D-E7B6-4290-BDCD-08C4279165FA}"/>
    <cellStyle name="Comma 13 23" xfId="1289" xr:uid="{6AB31A04-DBF0-4C4F-9E13-FC8B8258D485}"/>
    <cellStyle name="Comma 13 24" xfId="1290" xr:uid="{661F2836-D608-466C-8409-32839F531DFD}"/>
    <cellStyle name="Comma 13 25" xfId="1291" xr:uid="{7F55C5E7-0041-4A01-8A11-B67175BD429D}"/>
    <cellStyle name="Comma 13 26" xfId="1292" xr:uid="{0F0BF4E7-8F63-47E1-938D-5BEF1C2A7B7C}"/>
    <cellStyle name="Comma 13 3" xfId="1293" xr:uid="{6ED19F7C-F0F6-4302-A89F-A19B42EE1B3C}"/>
    <cellStyle name="Comma 13 3 2" xfId="5694" xr:uid="{8AA7D5BD-13A3-49F3-AF8A-1FF38940E658}"/>
    <cellStyle name="Comma 13 4" xfId="1294" xr:uid="{C9318316-75B0-49C0-90C9-C80ECB1A2FEC}"/>
    <cellStyle name="Comma 13 5" xfId="1295" xr:uid="{A080A8F3-9921-4B72-8F0A-D190EED4AD82}"/>
    <cellStyle name="Comma 13 6" xfId="1296" xr:uid="{20A1E9E3-27F3-4581-93AD-3262FB53B9BD}"/>
    <cellStyle name="Comma 13 7" xfId="1297" xr:uid="{64D78C19-7FFC-4AA4-A13D-4079A129D4F7}"/>
    <cellStyle name="Comma 13 8" xfId="1298" xr:uid="{9F3577A9-CE21-42B2-B825-6CCC6FB7737D}"/>
    <cellStyle name="Comma 13 9" xfId="1299" xr:uid="{C15F16F1-C9BA-4A16-9590-58C9EAFAE1B2}"/>
    <cellStyle name="Comma 14" xfId="1300" xr:uid="{CC01491A-FCB2-410A-B187-BCA6B3690F89}"/>
    <cellStyle name="Comma 14 2" xfId="1301" xr:uid="{7D3F90EC-987E-421E-880E-0FF9453D6F53}"/>
    <cellStyle name="Comma 14 2 2" xfId="5695" xr:uid="{279B6E85-5598-46E8-8B54-731398F565DC}"/>
    <cellStyle name="Comma 14 3" xfId="5696" xr:uid="{CE2706BA-EE0E-49E3-B9FB-52C575F4EFD9}"/>
    <cellStyle name="Comma 14 4" xfId="6961" xr:uid="{175F8908-BEAF-4362-991A-7C1270F8E9A7}"/>
    <cellStyle name="Comma 15" xfId="1302" xr:uid="{9F7EF407-B8DE-44FA-889F-56B7E4617466}"/>
    <cellStyle name="Comma 15 2" xfId="1303" xr:uid="{FC7E903A-CBCB-4EEC-8618-0C3433866239}"/>
    <cellStyle name="Comma 15 2 2" xfId="5697" xr:uid="{CE4E6136-20FB-4DC6-92CA-D9C4CD4125CC}"/>
    <cellStyle name="Comma 15 3" xfId="1304" xr:uid="{52A17B8D-EDD9-4AD6-91C0-0472654BF544}"/>
    <cellStyle name="Comma 15 3 2" xfId="1305" xr:uid="{D899D779-9F4C-4E87-B038-6F7F7C540838}"/>
    <cellStyle name="Comma 15 3 3" xfId="5698" xr:uid="{2E3DD016-EC3F-41F7-868F-200BA1DF5052}"/>
    <cellStyle name="Comma 15 4" xfId="1306" xr:uid="{1BA67930-3EF2-4E85-B59E-84790C8584AD}"/>
    <cellStyle name="Comma 16" xfId="1307" xr:uid="{8D23D0DC-8F03-4B40-B8B5-850C18456875}"/>
    <cellStyle name="Comma 16 2" xfId="1308" xr:uid="{BCD87BE2-DAF6-4E6B-9BA5-672A92AE3629}"/>
    <cellStyle name="Comma 16 2 2" xfId="1309" xr:uid="{0C586B89-2F52-44E9-B5D1-5F9485D33108}"/>
    <cellStyle name="Comma 16 2 2 2" xfId="5699" xr:uid="{99BEAD8B-74B6-4A9F-9EDE-685145A806CD}"/>
    <cellStyle name="Comma 16 2 3" xfId="5700" xr:uid="{898E7C95-B7DF-4679-B79C-1BD5C919CDDF}"/>
    <cellStyle name="Comma 16 3" xfId="5701" xr:uid="{CC659455-8D69-4325-A659-23766C0CA715}"/>
    <cellStyle name="Comma 17" xfId="1310" xr:uid="{F5E16834-DD97-4D9D-8F1F-70ACB0C99EA1}"/>
    <cellStyle name="Comma 17 2" xfId="1311" xr:uid="{ED040666-E2E2-4679-92C3-F4A6A3F73CE4}"/>
    <cellStyle name="Comma 17 2 2" xfId="1312" xr:uid="{6A976D82-3374-4652-BFA1-19E7AEFB4212}"/>
    <cellStyle name="Comma 17 2 2 2" xfId="1313" xr:uid="{F3D860DB-DFAE-4B54-8FF2-FBBE340CCCB3}"/>
    <cellStyle name="Comma 17 2 2 2 2" xfId="1314" xr:uid="{2A82A531-8700-4DB9-9A2E-129E8C48F871}"/>
    <cellStyle name="Comma 17 2 2 3" xfId="5702" xr:uid="{5A515AFE-D062-499A-A844-CE5D661650F8}"/>
    <cellStyle name="Comma 17 2 3" xfId="1315" xr:uid="{21ECF730-B791-4EB2-98AB-1258BE91B04C}"/>
    <cellStyle name="Comma 17 2 3 2" xfId="1316" xr:uid="{B199487B-E1CD-45E2-8DA0-78695CF32335}"/>
    <cellStyle name="Comma 17 2 4" xfId="1317" xr:uid="{5C51D288-3DB2-4C12-864A-A23D33E74079}"/>
    <cellStyle name="Comma 17 2 5" xfId="5703" xr:uid="{0866C0A1-5F97-4D16-B76A-CD2E46703F32}"/>
    <cellStyle name="Comma 17 3" xfId="1318" xr:uid="{CE4A4917-A4D8-4A08-A284-86CCBC36325B}"/>
    <cellStyle name="Comma 17 3 2" xfId="5704" xr:uid="{01F49869-55B7-4B2C-932A-FF779D66595A}"/>
    <cellStyle name="Comma 18" xfId="1319" xr:uid="{0095A6B7-E871-4F02-85C5-E52C4AE3F0C1}"/>
    <cellStyle name="Comma 18 2" xfId="1320" xr:uid="{9DBE9E30-BF85-4684-9698-864F8D5AAAF9}"/>
    <cellStyle name="Comma 18 2 2" xfId="1321" xr:uid="{47795DBF-192D-439C-831C-250BE38AA35D}"/>
    <cellStyle name="Comma 18 2 3" xfId="5705" xr:uid="{1557D2A7-6E28-48F2-8C32-2C9840D1236D}"/>
    <cellStyle name="Comma 18 3" xfId="1322" xr:uid="{E854BFD8-39CE-4BA3-BEAD-BF8BB5A87949}"/>
    <cellStyle name="Comma 18 3 2" xfId="1323" xr:uid="{D1C1F16C-977D-4DC7-9B07-5CB9B791CE94}"/>
    <cellStyle name="Comma 18 3 3" xfId="5706" xr:uid="{95662EE5-CE3C-495A-92C5-87205A04C73A}"/>
    <cellStyle name="Comma 18 4" xfId="1324" xr:uid="{EC0C7A95-56AD-4B98-BB26-F79A8BCF9BE7}"/>
    <cellStyle name="Comma 18 4 2" xfId="1325" xr:uid="{A9947F68-37BB-4956-94C1-463D9A5D2E4D}"/>
    <cellStyle name="Comma 18 4 2 2" xfId="1326" xr:uid="{432039ED-0635-4502-8224-F77393524E82}"/>
    <cellStyle name="Comma 18 4 3" xfId="1327" xr:uid="{997576A0-7059-445C-9B18-88CF748AEBEC}"/>
    <cellStyle name="Comma 18 5" xfId="5707" xr:uid="{5BAA284A-8C4E-4BAF-A394-526B586D27C5}"/>
    <cellStyle name="Comma 19" xfId="1328" xr:uid="{7550ACA6-24B2-48DC-B774-DC233855EFB0}"/>
    <cellStyle name="Comma 19 2" xfId="1329" xr:uid="{85390C6D-04F2-4E37-B85A-8223A8A49DE5}"/>
    <cellStyle name="Comma 19 2 2" xfId="1330" xr:uid="{C42FAB8B-75EB-49BD-8A7E-36DF0EE311B0}"/>
    <cellStyle name="Comma 19 2 2 2" xfId="1331" xr:uid="{70774F26-0F91-438C-92DB-DC9DC2B14461}"/>
    <cellStyle name="Comma 19 2 3" xfId="1332" xr:uid="{AF9B4EE7-9642-4BC5-9A6F-89D7FA41CF8A}"/>
    <cellStyle name="Comma 19 2 4" xfId="5708" xr:uid="{F15527E2-0DF7-4D69-A028-A79CAAF4C434}"/>
    <cellStyle name="Comma 19 3" xfId="5709" xr:uid="{D7CFFBA6-9CCD-449B-BB0E-77E82AEA31DF}"/>
    <cellStyle name="Comma 2" xfId="2" xr:uid="{85B8E141-CA64-4C55-B909-38DAF50808DE}"/>
    <cellStyle name="Comma 2 10" xfId="1334" xr:uid="{806A69BE-8342-4CD6-99A1-202FF3F98897}"/>
    <cellStyle name="Comma 2 10 2" xfId="1335" xr:uid="{658D8D36-CF06-4BDB-A80D-E50570AD61FB}"/>
    <cellStyle name="Comma 2 10 2 2" xfId="5710" xr:uid="{AEDFC8F7-AA6B-4943-8B76-6F31784C13D8}"/>
    <cellStyle name="Comma 2 10 3" xfId="5711" xr:uid="{F0ECBB9E-3821-428D-B937-C2F6F2A42661}"/>
    <cellStyle name="Comma 2 10 4" xfId="5712" xr:uid="{38A00C26-B06A-46B1-B666-3FA4C354A784}"/>
    <cellStyle name="Comma 2 11" xfId="1336" xr:uid="{0E3931E3-A7E4-4ADE-850F-BD922267A137}"/>
    <cellStyle name="Comma 2 11 2" xfId="5713" xr:uid="{52F094D5-CFEE-4D94-9B99-EC655F4174A2}"/>
    <cellStyle name="Comma 2 11 3" xfId="5714" xr:uid="{28A91655-4B5F-4205-9382-3ED25269207D}"/>
    <cellStyle name="Comma 2 12" xfId="1337" xr:uid="{225185E3-68B7-4CD3-A274-F3F382B41A74}"/>
    <cellStyle name="Comma 2 12 2" xfId="5715" xr:uid="{EFE1D8A8-7AD9-4F65-9040-C715203C1615}"/>
    <cellStyle name="Comma 2 13" xfId="1338" xr:uid="{54DD94DB-2866-41E6-A2F1-F335B13A1508}"/>
    <cellStyle name="Comma 2 13 2" xfId="5716" xr:uid="{D8A34C03-2F9D-4BEC-8319-8BE1A4639EA2}"/>
    <cellStyle name="Comma 2 14" xfId="1339" xr:uid="{7065823D-2713-4866-871D-5C075CDA794F}"/>
    <cellStyle name="Comma 2 14 2" xfId="1340" xr:uid="{F409F3DF-46D5-4FBE-BAC1-668A6B7C9F28}"/>
    <cellStyle name="Comma 2 14 2 2" xfId="5717" xr:uid="{EE7BCD38-0E1F-431B-A3C6-F67E68A0110E}"/>
    <cellStyle name="Comma 2 14 3" xfId="5718" xr:uid="{29CF3916-823E-48AB-BE9E-CBC52F008214}"/>
    <cellStyle name="Comma 2 15" xfId="1341" xr:uid="{9E386634-138E-478A-83ED-C2C79D651F16}"/>
    <cellStyle name="Comma 2 15 2" xfId="5719" xr:uid="{6835985B-A7D1-4A0A-A229-234C9C2A5EA8}"/>
    <cellStyle name="Comma 2 16" xfId="1342" xr:uid="{AA1A8CB9-491C-4700-8405-6BEA56ACC3F6}"/>
    <cellStyle name="Comma 2 16 2" xfId="5720" xr:uid="{8C95C7AD-1D8C-4CA2-BCB2-687F9C4FD5D2}"/>
    <cellStyle name="Comma 2 17" xfId="1343" xr:uid="{218E3AF9-1423-4C12-9B18-C04F60F61F03}"/>
    <cellStyle name="Comma 2 17 2" xfId="5721" xr:uid="{7995E8B7-633B-4783-A8E7-1FC8946D8B0A}"/>
    <cellStyle name="Comma 2 18" xfId="1344" xr:uid="{55548BCE-7621-47FF-A2D0-A70810314420}"/>
    <cellStyle name="Comma 2 18 2" xfId="5722" xr:uid="{1D0BC65B-9BB5-4783-A752-35029AD05E35}"/>
    <cellStyle name="Comma 2 19" xfId="1345" xr:uid="{BDB11FA3-CB83-4714-A3B3-C9332B56F95F}"/>
    <cellStyle name="Comma 2 19 2" xfId="5723" xr:uid="{09073B58-8B08-488C-AA41-620725C08D8B}"/>
    <cellStyle name="Comma 2 2" xfId="1346" xr:uid="{BA8699F2-0819-4D53-AC16-9EF3D037DA79}"/>
    <cellStyle name="Comma 2 2 10" xfId="1347" xr:uid="{BEB3D0F4-A05F-4C50-9E90-D2D79B0AD621}"/>
    <cellStyle name="Comma 2 2 10 2" xfId="5724" xr:uid="{2CCC35CB-C0C4-4D9B-9AB9-0F205C56E530}"/>
    <cellStyle name="Comma 2 2 11" xfId="1348" xr:uid="{B775718A-8D27-4A53-9510-9F0DB95BD878}"/>
    <cellStyle name="Comma 2 2 11 2" xfId="5725" xr:uid="{C973B259-464E-46BE-AFF3-CC3059EC0FE4}"/>
    <cellStyle name="Comma 2 2 12" xfId="1349" xr:uid="{BA4C1AE2-6528-44AD-A563-2E5F17B4325D}"/>
    <cellStyle name="Comma 2 2 12 2" xfId="5726" xr:uid="{653267B6-C6FD-4B74-A599-40C8B620D064}"/>
    <cellStyle name="Comma 2 2 13" xfId="1350" xr:uid="{AD4665A0-7FFB-4D6B-BCE9-C57160FE067E}"/>
    <cellStyle name="Comma 2 2 14" xfId="1351" xr:uid="{A6EEC359-E196-4679-95E3-E2A67F08D0EA}"/>
    <cellStyle name="Comma 2 2 15" xfId="1352" xr:uid="{76D4D34F-4381-450C-94D9-AB12519CC6B7}"/>
    <cellStyle name="Comma 2 2 16" xfId="1353" xr:uid="{376B17B9-65E9-49AA-B3F0-1F254E8743D7}"/>
    <cellStyle name="Comma 2 2 17" xfId="1354" xr:uid="{7F1D761C-3E51-4B08-BCD7-98A698FF9014}"/>
    <cellStyle name="Comma 2 2 18" xfId="1355" xr:uid="{8D8A8D91-24BB-4B01-B4DD-FD970FE06CE2}"/>
    <cellStyle name="Comma 2 2 19" xfId="1356" xr:uid="{F2F4B8CB-8715-4424-9B19-5843002BF2BE}"/>
    <cellStyle name="Comma 2 2 19 2" xfId="1357" xr:uid="{BC0EC480-16EA-4F78-8C67-DE9A4268677A}"/>
    <cellStyle name="Comma 2 2 2" xfId="1358" xr:uid="{1B48BC87-479B-41C6-8142-336B74D86C40}"/>
    <cellStyle name="Comma 2 2 2 10" xfId="5727" xr:uid="{1922CEE9-C464-4453-8BA5-FAFA049FA04C}"/>
    <cellStyle name="Comma 2 2 2 2" xfId="1359" xr:uid="{99BDABA0-36BB-4091-B626-C31729D8E4B5}"/>
    <cellStyle name="Comma 2 2 2 2 2" xfId="1360" xr:uid="{7DA3DC28-371A-4EA5-94E1-8CAA17037A5C}"/>
    <cellStyle name="Comma 2 2 2 2 2 2" xfId="1361" xr:uid="{52050260-68C6-4C9E-8DE0-16C74C3E9EBC}"/>
    <cellStyle name="Comma 2 2 2 2 2 2 2" xfId="5728" xr:uid="{A8DA8B2F-4242-4BFD-9A4B-E0F37E06FE33}"/>
    <cellStyle name="Comma 2 2 2 2 2 3" xfId="5729" xr:uid="{FA3DC484-1C11-47C1-B1CC-91653D4D7C30}"/>
    <cellStyle name="Comma 2 2 2 2 3" xfId="5730" xr:uid="{E936B3C5-F2EE-4DA2-A951-C5642752F9ED}"/>
    <cellStyle name="Comma 2 2 2 2 4" xfId="5731" xr:uid="{DE6C656D-522A-4B5D-82CD-5071BF78039C}"/>
    <cellStyle name="Comma 2 2 2 2 5" xfId="5732" xr:uid="{9F60ACE9-0E69-4AA3-BD7C-8929FD37F47C}"/>
    <cellStyle name="Comma 2 2 2 2 6" xfId="5733" xr:uid="{F60A07BE-FDB6-4B33-801F-3353407E59BA}"/>
    <cellStyle name="Comma 2 2 2 2_Form 3CD AY 2012-13" xfId="5734" xr:uid="{02D35DF2-2261-44EE-9665-D3DD134E98A6}"/>
    <cellStyle name="Comma 2 2 2 3" xfId="1362" xr:uid="{4A3BB77C-F6E8-40C6-8AA1-6291497570DD}"/>
    <cellStyle name="Comma 2 2 2 3 2" xfId="5735" xr:uid="{D55CF472-51F8-4ED5-BB30-818EA052CBCD}"/>
    <cellStyle name="Comma 2 2 2 3 3" xfId="5736" xr:uid="{26A4C998-59DD-474A-97C8-EC0D3F9D3586}"/>
    <cellStyle name="Comma 2 2 2 3 4" xfId="5737" xr:uid="{9C70F8F2-C9E9-423D-8A4B-49EA09E8128B}"/>
    <cellStyle name="Comma 2 2 2 4" xfId="1363" xr:uid="{42804F15-9CFC-4802-9913-687AD1727FC3}"/>
    <cellStyle name="Comma 2 2 2 4 2" xfId="5738" xr:uid="{A8D261EB-7B2B-4408-9ED0-D1298D689AB7}"/>
    <cellStyle name="Comma 2 2 2 4 3" xfId="5739" xr:uid="{EAC9C636-5E1A-4D52-B93B-4FB9778E723C}"/>
    <cellStyle name="Comma 2 2 2 4 4" xfId="5740" xr:uid="{34B6A47E-BE0C-48E2-9126-2929C7C957FA}"/>
    <cellStyle name="Comma 2 2 2 5" xfId="1364" xr:uid="{26E12F5A-20F6-4617-A359-F5218FE1A2FD}"/>
    <cellStyle name="Comma 2 2 2 5 2" xfId="5741" xr:uid="{2C549A4E-5E56-458D-B710-DD65065E4395}"/>
    <cellStyle name="Comma 2 2 2 5 3" xfId="5742" xr:uid="{91FC0446-0166-4149-83B2-088D66D02F42}"/>
    <cellStyle name="Comma 2 2 2 5 4" xfId="5743" xr:uid="{7E5FF0B7-6DE7-4091-8DA7-73409D3954F5}"/>
    <cellStyle name="Comma 2 2 2 6" xfId="1365" xr:uid="{EEAEABDF-3B9F-4BE2-B96D-60E56FB44093}"/>
    <cellStyle name="Comma 2 2 2 6 2" xfId="1366" xr:uid="{8F6368E1-CDF8-4950-B5C9-D86AC3AEA2DB}"/>
    <cellStyle name="Comma 2 2 2 6 2 2" xfId="5744" xr:uid="{460B2B94-8086-40D8-9F1E-93CA31B59E3D}"/>
    <cellStyle name="Comma 2 2 2 6 3" xfId="5745" xr:uid="{4AEAE95C-EF05-470D-9BEA-5A951FCA3DA3}"/>
    <cellStyle name="Comma 2 2 2 6 4" xfId="5746" xr:uid="{48F621F1-F1AB-4F69-8136-07EC15CDACE4}"/>
    <cellStyle name="Comma 2 2 2 7" xfId="1367" xr:uid="{291DABA8-45C0-408A-90D4-625CB488F1C4}"/>
    <cellStyle name="Comma 2 2 2 7 2" xfId="5747" xr:uid="{28396DB5-BAF2-4007-BDA4-F475BBA8CBAE}"/>
    <cellStyle name="Comma 2 2 2 8" xfId="1368" xr:uid="{2A22FECE-350B-49B4-A835-14893F056061}"/>
    <cellStyle name="Comma 2 2 2 8 2" xfId="5748" xr:uid="{3ABDC517-B169-4E38-9D36-C780BF1292BD}"/>
    <cellStyle name="Comma 2 2 2 9" xfId="5749" xr:uid="{A5808F96-97FB-4FE7-9DB4-D9682F237E78}"/>
    <cellStyle name="Comma 2 2 2_Form 3CD AY 2012-13" xfId="5750" xr:uid="{E4B40234-6EF6-4B32-87E7-08E85C6CE91B}"/>
    <cellStyle name="Comma 2 2 20" xfId="1369" xr:uid="{3DED2FB1-4B60-4F99-977B-45701EC88436}"/>
    <cellStyle name="Comma 2 2 21" xfId="5751" xr:uid="{C18C980E-911D-4D1F-BCEA-AADF0ACBAAEA}"/>
    <cellStyle name="Comma 2 2 22" xfId="5752" xr:uid="{7DC996BA-8124-4B13-9DC5-3FCF1C16348A}"/>
    <cellStyle name="Comma 2 2 3" xfId="1370" xr:uid="{8E459187-5DD8-48DC-8D9B-F2FCA4A42D55}"/>
    <cellStyle name="Comma 2 2 3 2" xfId="1371" xr:uid="{711FB956-27AC-4351-BBA4-25DACDB508B8}"/>
    <cellStyle name="Comma 2 2 3 2 2" xfId="5753" xr:uid="{942FAA72-DD3D-4C2F-A81D-0A6326F547BE}"/>
    <cellStyle name="Comma 2 2 3 2 3" xfId="5754" xr:uid="{8EA1B18B-9A27-4C07-BA15-E97CD3E0E96E}"/>
    <cellStyle name="Comma 2 2 3 3" xfId="5755" xr:uid="{E2A08ADB-98C3-4438-9CE9-B2F82C9F3FB3}"/>
    <cellStyle name="Comma 2 2 3 4" xfId="5756" xr:uid="{C0C15714-804C-4184-9737-9AF91298FB22}"/>
    <cellStyle name="Comma 2 2 3 5" xfId="5757" xr:uid="{A2BEDA05-70EB-4F3D-9B2F-3966A3F52091}"/>
    <cellStyle name="Comma 2 2 3 6" xfId="5758" xr:uid="{0B9E4653-650A-42E6-9C74-6C1CBBFCB885}"/>
    <cellStyle name="Comma 2 2 3_Form 3CD AY 2012-13" xfId="5759" xr:uid="{C5EED799-1EB0-4B5D-8E92-D145357FCE87}"/>
    <cellStyle name="Comma 2 2 4" xfId="1372" xr:uid="{F5D342C3-5F65-47E6-A24F-A59462372356}"/>
    <cellStyle name="Comma 2 2 4 2" xfId="5760" xr:uid="{0C7C5B51-63FA-4713-BC30-76FAE9D819F1}"/>
    <cellStyle name="Comma 2 2 4 3" xfId="5761" xr:uid="{CF348D29-8922-4AB0-BF0E-A59F900CB9A6}"/>
    <cellStyle name="Comma 2 2 5" xfId="1373" xr:uid="{010DCAD2-CBC4-4930-A728-B7DBC2B2C943}"/>
    <cellStyle name="Comma 2 2 5 2" xfId="5762" xr:uid="{D37EA587-8714-4D67-A3E5-FBA8E656F5CA}"/>
    <cellStyle name="Comma 2 2 5 3" xfId="5763" xr:uid="{5F5A9BE8-505C-4FD8-B7AC-44D279C34871}"/>
    <cellStyle name="Comma 2 2 6" xfId="1374" xr:uid="{1437C173-E419-4150-954C-D720598E61C6}"/>
    <cellStyle name="Comma 2 2 6 2" xfId="1375" xr:uid="{4B27F6C9-2AAC-4944-AC4F-57DB8C0AF576}"/>
    <cellStyle name="Comma 2 2 6 2 2" xfId="5764" xr:uid="{9656BE30-67E3-47B6-BF97-621F7DC59F18}"/>
    <cellStyle name="Comma 2 2 6 3" xfId="5765" xr:uid="{12897F09-34B0-4C0B-B864-7D7D7A07414B}"/>
    <cellStyle name="Comma 2 2 7" xfId="1376" xr:uid="{BD0172F9-0B5C-4466-946E-B2679FD8B8CD}"/>
    <cellStyle name="Comma 2 2 7 2" xfId="5766" xr:uid="{59C024BA-AEDE-45A8-A66C-2139330CCE7A}"/>
    <cellStyle name="Comma 2 2 8" xfId="1377" xr:uid="{7A7E3B54-5DA5-4053-8221-63AC7B951B2D}"/>
    <cellStyle name="Comma 2 2 8 2" xfId="5767" xr:uid="{DF2E8E25-9345-430B-969B-89477A08220B}"/>
    <cellStyle name="Comma 2 2 9" xfId="1378" xr:uid="{18768890-922D-4A81-A6B8-DDB676FCB06A}"/>
    <cellStyle name="Comma 2 2 9 2" xfId="5768" xr:uid="{459DA145-FBEF-42CC-82E6-EBBCD1FAAE3E}"/>
    <cellStyle name="Comma 2 2 9 3" xfId="5769" xr:uid="{336988EA-9167-4949-A4E0-E04D8CB0C448}"/>
    <cellStyle name="Comma 2 2_3CD- signed -" xfId="5770" xr:uid="{83283789-59D3-45FF-BA91-C5A82259275F}"/>
    <cellStyle name="Comma 2 20" xfId="1379" xr:uid="{E6013AFE-483E-49CC-A6AA-8C5D8EA99522}"/>
    <cellStyle name="Comma 2 20 2" xfId="5771" xr:uid="{12C88685-0F08-4205-9707-9E1349C6C9AB}"/>
    <cellStyle name="Comma 2 20 2 2" xfId="5772" xr:uid="{01F1AF69-E40E-4B89-86F8-5FD55D70ADD9}"/>
    <cellStyle name="Comma 2 20 3" xfId="5773" xr:uid="{897094A5-C1AE-4913-8EFC-0EBC95611E84}"/>
    <cellStyle name="Comma 2 21" xfId="1380" xr:uid="{E10A6BC6-68B7-4541-9D43-45019D344E8F}"/>
    <cellStyle name="Comma 2 21 2" xfId="5774" xr:uid="{8419604C-E753-4E92-AE56-A264CB44C1DA}"/>
    <cellStyle name="Comma 2 21 2 2" xfId="5775" xr:uid="{0A3ED699-9282-4C40-B3BC-1B12C61E9B3C}"/>
    <cellStyle name="Comma 2 21 3" xfId="5776" xr:uid="{8D05936B-ED09-4B51-A740-C97DCF1F24B6}"/>
    <cellStyle name="Comma 2 22" xfId="1381" xr:uid="{58F2D395-5E15-4E4A-8870-362CB3F467E0}"/>
    <cellStyle name="Comma 2 22 2" xfId="5777" xr:uid="{5E076559-209B-4807-AB97-38DEB79EC9C6}"/>
    <cellStyle name="Comma 2 23" xfId="1382" xr:uid="{2FC13F50-E2E3-45A7-890D-4706AA51435F}"/>
    <cellStyle name="Comma 2 23 2" xfId="5778" xr:uid="{32AE8EBB-E0B3-445F-B0F7-A911F8929831}"/>
    <cellStyle name="Comma 2 24" xfId="1383" xr:uid="{DAE0C6EC-E30B-4214-872B-7670DCCE1636}"/>
    <cellStyle name="Comma 2 25" xfId="1384" xr:uid="{48C5D09A-10A1-494F-8292-D05A26004983}"/>
    <cellStyle name="Comma 2 26" xfId="1385" xr:uid="{B657080E-0F18-4FDF-A64F-12C532F5A9F2}"/>
    <cellStyle name="Comma 2 27" xfId="1386" xr:uid="{DF9FEBF3-0FEE-4229-8101-73AD7DF16310}"/>
    <cellStyle name="Comma 2 28" xfId="1387" xr:uid="{2CFBDB88-1386-443D-9174-9AA9D18983EA}"/>
    <cellStyle name="Comma 2 29" xfId="1388" xr:uid="{266752BF-7FC8-4EFE-B2BE-7F0AD3B91D65}"/>
    <cellStyle name="Comma 2 3" xfId="1389" xr:uid="{590EAB30-BED0-4E6B-8C0D-3E1F87298DDC}"/>
    <cellStyle name="Comma 2 3 2" xfId="1390" xr:uid="{AA2379E6-1B14-4242-A1F1-63A7AAFC539F}"/>
    <cellStyle name="Comma 2 3 2 2" xfId="1391" xr:uid="{799BF87F-522F-4EA9-A308-7B68C6B70487}"/>
    <cellStyle name="Comma 2 3 2 2 2" xfId="1392" xr:uid="{0335017C-7AD6-4A61-B38C-99FD952EFFA7}"/>
    <cellStyle name="Comma 2 3 2 2 3" xfId="5779" xr:uid="{1D0C4A3E-4FEF-4604-BFF1-CF260E3E07C6}"/>
    <cellStyle name="Comma 2 3 2 3" xfId="1393" xr:uid="{584E468B-BA70-4532-9113-27FF9BF9EB58}"/>
    <cellStyle name="Comma 2 3 2 3 2" xfId="5780" xr:uid="{9D2C431D-33DF-47D6-B51E-2BCB28E22333}"/>
    <cellStyle name="Comma 2 3 2 4" xfId="5781" xr:uid="{4E4075E3-04DF-41F3-B570-99ABD6AF5156}"/>
    <cellStyle name="Comma 2 3 3" xfId="1394" xr:uid="{939BA059-DA50-4980-8F43-51160516E309}"/>
    <cellStyle name="Comma 2 3 3 2" xfId="5782" xr:uid="{B17B682F-D327-49DE-9F6A-B2E598A7D0D9}"/>
    <cellStyle name="Comma 2 3 4" xfId="1395" xr:uid="{17EDD2A3-33F7-4577-AF39-EA58EBD9CF1C}"/>
    <cellStyle name="Comma 2 3 4 2" xfId="5783" xr:uid="{9DA04AC6-CA67-492F-B057-3C8A76D8B0A0}"/>
    <cellStyle name="Comma 2 3 5" xfId="1396" xr:uid="{62524F5F-2E8C-41FB-BBE1-604584EDFAB8}"/>
    <cellStyle name="Comma 2 3 5 2" xfId="5784" xr:uid="{D15406A8-A717-4427-BED8-51FF4EE881D4}"/>
    <cellStyle name="Comma 2 3 6" xfId="1397" xr:uid="{ADE87345-7A1F-487C-8A29-8BA8264ABE1E}"/>
    <cellStyle name="Comma 2 3 6 2" xfId="5785" xr:uid="{A96BFBBA-2BDE-4AC3-88EC-05DABBFFEA64}"/>
    <cellStyle name="Comma 2 3 7" xfId="1398" xr:uid="{C2FC1A72-B824-4CCC-8DB1-61B76F0EE045}"/>
    <cellStyle name="Comma 2 3 8" xfId="5786" xr:uid="{AD0BB245-9902-46DB-9089-C1F62B282069}"/>
    <cellStyle name="Comma 2 3_BS 26-09-2013" xfId="5787" xr:uid="{21FB697D-0131-48A7-9B7B-06281FA7B84E}"/>
    <cellStyle name="Comma 2 30" xfId="1399" xr:uid="{0C6142B0-D5A2-4368-A5B6-FFF2A7B409CA}"/>
    <cellStyle name="Comma 2 31" xfId="1400" xr:uid="{F4251275-6145-4E76-B1D0-904CC4021743}"/>
    <cellStyle name="Comma 2 32" xfId="1401" xr:uid="{4FEFBCE2-500A-4DA5-91B8-D634E4E66FB3}"/>
    <cellStyle name="Comma 2 33" xfId="1402" xr:uid="{57145B92-2864-4759-B047-E5F0B548F932}"/>
    <cellStyle name="Comma 2 34" xfId="1403" xr:uid="{495580E1-CC39-4F01-909E-77657B4EA8AA}"/>
    <cellStyle name="Comma 2 35" xfId="1404" xr:uid="{73869818-26C4-45F5-B2BF-2B6A43CFF730}"/>
    <cellStyle name="Comma 2 36" xfId="1405" xr:uid="{4AB40C7B-FC0B-41F9-9EB4-51352E20A384}"/>
    <cellStyle name="Comma 2 37" xfId="1406" xr:uid="{A733D305-1214-42D3-B737-694BA294BE92}"/>
    <cellStyle name="Comma 2 37 2" xfId="1407" xr:uid="{42FDAFFA-2ACA-4D46-AC45-5128F265D47C}"/>
    <cellStyle name="Comma 2 38" xfId="1408" xr:uid="{C99624F5-838A-4D30-BDCC-77031EBF91C3}"/>
    <cellStyle name="Comma 2 38 2" xfId="1409" xr:uid="{2449766F-E3E5-42E4-BE24-EC56072E61AA}"/>
    <cellStyle name="Comma 2 39" xfId="1410" xr:uid="{9E65221E-C774-4363-9D7A-44AF0F8F4516}"/>
    <cellStyle name="Comma 2 4" xfId="1411" xr:uid="{F56D8B2F-9077-4113-8739-3015D90840A1}"/>
    <cellStyle name="Comma 2 4 2" xfId="1412" xr:uid="{8C102E6F-3569-423D-AD73-C6B513C359C3}"/>
    <cellStyle name="Comma 2 4 2 2" xfId="5788" xr:uid="{4C77518A-8A56-4AE3-BBA7-15F910DB23D5}"/>
    <cellStyle name="Comma 2 4 2 3" xfId="5789" xr:uid="{D75FC25A-9A16-4691-A23C-216FEBEA70C0}"/>
    <cellStyle name="Comma 2 4 2 4" xfId="6951" xr:uid="{1AEBB7EE-9D8A-4551-A987-C31DBAC77704}"/>
    <cellStyle name="Comma 2 4 3" xfId="1413" xr:uid="{2ECAFA49-FDAC-4B1E-928C-A332B19E1043}"/>
    <cellStyle name="Comma 2 4 3 2" xfId="1414" xr:uid="{3387EA75-B568-4F81-BCC2-65368A0E1533}"/>
    <cellStyle name="Comma 2 4 3 3" xfId="5790" xr:uid="{A4ECC847-159D-46E6-9387-4C6F1FBCAE7A}"/>
    <cellStyle name="Comma 2 4 4" xfId="1415" xr:uid="{976B12F5-AC59-49A9-B5EE-263DA5241D26}"/>
    <cellStyle name="Comma 2 4 4 2" xfId="5791" xr:uid="{B29AD87E-6068-4D68-AEE6-BEF10CFB6767}"/>
    <cellStyle name="Comma 2 4 5" xfId="5792" xr:uid="{89A1A729-0EF6-4CFC-AB61-4203F5C75905}"/>
    <cellStyle name="Comma 2 4 6" xfId="5793" xr:uid="{D5CB9A60-5F76-401A-8D47-0F066AEEE847}"/>
    <cellStyle name="Comma 2 4 7" xfId="5794" xr:uid="{A5FF2AE1-466C-45C1-92ED-EF5AAA318314}"/>
    <cellStyle name="Comma 2 4_Form 3CD AY 2012-13" xfId="5795" xr:uid="{EBB8CEAB-CB6E-4539-8CDD-D9F483F2E6E2}"/>
    <cellStyle name="Comma 2 40" xfId="6949" xr:uid="{CFA3F7ED-0744-477B-86B3-19DF5FF0613A}"/>
    <cellStyle name="Comma 2 41" xfId="1333" xr:uid="{4778A100-EBC2-47CD-A82F-59D86DD63DD8}"/>
    <cellStyle name="Comma 2 5" xfId="1416" xr:uid="{3B8D9988-C647-43FA-B7B0-76046CC11D30}"/>
    <cellStyle name="Comma 2 5 2" xfId="1417" xr:uid="{C4AF5940-5BAC-4BB4-8F6E-C032C21266D4}"/>
    <cellStyle name="Comma 2 5 2 2" xfId="5796" xr:uid="{C233CDA7-4B8E-4EF6-A15F-88D8BC493BEA}"/>
    <cellStyle name="Comma 2 5 2 3" xfId="5797" xr:uid="{87C81A4B-6D9C-4FC9-940A-9E593EF39992}"/>
    <cellStyle name="Comma 2 5 3" xfId="1418" xr:uid="{15BC8EA2-860B-4909-9493-D1C4DAA73751}"/>
    <cellStyle name="Comma 2 5 3 2" xfId="1419" xr:uid="{34DC52FC-E723-4AA3-9EC8-D15FF719489D}"/>
    <cellStyle name="Comma 2 5 3 3" xfId="5798" xr:uid="{27B0DC6F-E3FA-4943-B5AB-D2D884028B86}"/>
    <cellStyle name="Comma 2 5 4" xfId="5799" xr:uid="{A277855B-56BD-452B-B210-C0ED94A1C6F0}"/>
    <cellStyle name="Comma 2 6" xfId="1420" xr:uid="{C498E132-2BF8-4714-9B8C-8610F387BD0A}"/>
    <cellStyle name="Comma 2 6 2" xfId="5800" xr:uid="{8B4A3434-B3DB-4E9F-B5C0-E33CDABC1F0F}"/>
    <cellStyle name="Comma 2 6 3" xfId="5801" xr:uid="{7C5A3FDF-D332-4B86-82E0-90234A2DE2F6}"/>
    <cellStyle name="Comma 2 7" xfId="1421" xr:uid="{F9589CBD-2B54-4CE2-BDCB-01ADC7683C41}"/>
    <cellStyle name="Comma 2 7 2" xfId="1422" xr:uid="{6729B396-09E0-44A3-B1F4-47A1904B9E37}"/>
    <cellStyle name="Comma 2 7 2 2" xfId="5802" xr:uid="{19A50A4A-16CB-49DF-AA62-F97310E6D2CC}"/>
    <cellStyle name="Comma 2 7 3" xfId="5803" xr:uid="{C138033A-67ED-439C-9384-321707C7C372}"/>
    <cellStyle name="Comma 2 8" xfId="1423" xr:uid="{F0BD48F7-2B93-4311-BCE2-1DAF24C2A5B3}"/>
    <cellStyle name="Comma 2 8 2" xfId="1424" xr:uid="{886C311F-6FE7-499D-90B3-914C908A30BA}"/>
    <cellStyle name="Comma 2 8 2 2" xfId="5804" xr:uid="{08636E7C-8122-4B43-A740-B8FFBB9B5832}"/>
    <cellStyle name="Comma 2 8 3" xfId="5805" xr:uid="{848822A7-665F-4DA6-8D9A-4E0D82F71531}"/>
    <cellStyle name="Comma 2 9" xfId="1425" xr:uid="{5E72A183-7743-4FE3-852E-F13B89F57181}"/>
    <cellStyle name="Comma 2 9 2" xfId="1426" xr:uid="{927A1C3B-CD45-4C2E-A303-B4465669E927}"/>
    <cellStyle name="Comma 2 9 2 2" xfId="5806" xr:uid="{E59767F8-A154-4F86-AC34-69C6FFC0198B}"/>
    <cellStyle name="Comma 2 9 3" xfId="1427" xr:uid="{A7630310-E774-40E4-829B-80087EA7C645}"/>
    <cellStyle name="Comma 2 9 3 2" xfId="5807" xr:uid="{684D973B-F666-414C-A12A-6D75715F1145}"/>
    <cellStyle name="Comma 2_3CD- signed -" xfId="5808" xr:uid="{C6D2BAEF-9909-4919-8D39-C2461E638F36}"/>
    <cellStyle name="Comma 20" xfId="1428" xr:uid="{D118308E-4C6A-43F7-82AC-93B1F6AEC1B8}"/>
    <cellStyle name="Comma 20 2" xfId="5809" xr:uid="{F6F18372-AB20-4A7F-BFA5-2657F4199AC4}"/>
    <cellStyle name="Comma 20 3" xfId="1429" xr:uid="{2F9BD7CA-A500-4EEE-868A-5E96A61845C8}"/>
    <cellStyle name="Comma 20 3 2" xfId="1430" xr:uid="{23C1B50C-6D8A-4976-9E3E-AF41A66D2C5A}"/>
    <cellStyle name="Comma 20 3 3" xfId="5810" xr:uid="{68F8F9D2-FA5D-4CFF-81E1-E10F02A8AB99}"/>
    <cellStyle name="Comma 20 4" xfId="5811" xr:uid="{D4D67963-0FDA-47F5-B6C9-9DE7BC2292B6}"/>
    <cellStyle name="Comma 21" xfId="1431" xr:uid="{FFE3B9AA-73CB-44E8-9CB9-3E6F4EE010D6}"/>
    <cellStyle name="Comma 21 2" xfId="5812" xr:uid="{529C006A-DD30-4A19-BC39-E374AD083085}"/>
    <cellStyle name="Comma 21 3" xfId="5813" xr:uid="{BBFC943B-E4C3-4507-9F20-9241F82AE114}"/>
    <cellStyle name="Comma 21 4" xfId="5814" xr:uid="{CE732E99-B523-4B2D-838F-7DAD2B9D2A68}"/>
    <cellStyle name="Comma 22" xfId="1432" xr:uid="{5979C92A-E4F5-4463-8D0A-A0C768F4BC36}"/>
    <cellStyle name="Comma 22 2" xfId="5815" xr:uid="{41D14972-9AE7-4AFA-A59D-95BA3B77CB70}"/>
    <cellStyle name="Comma 22 2 2" xfId="5816" xr:uid="{F3E32623-1F70-4390-92D5-FB1C27EEFC83}"/>
    <cellStyle name="Comma 22 2 3" xfId="5817" xr:uid="{45E67E05-8F0D-4096-81AE-F02E77CCEE47}"/>
    <cellStyle name="Comma 22 3" xfId="5818" xr:uid="{74BA5B5E-64AA-4ACC-AE62-4935DFB1C4CD}"/>
    <cellStyle name="Comma 22 4" xfId="5819" xr:uid="{C82DF683-A4CD-4247-A078-8F4AB24F24EB}"/>
    <cellStyle name="Comma 22 5" xfId="5820" xr:uid="{A309E34A-AA63-41F3-8715-AFA388DF6AA5}"/>
    <cellStyle name="Comma 23" xfId="1433" xr:uid="{7C0266C9-1E70-4BBF-832F-B7E11317F536}"/>
    <cellStyle name="Comma 23 2" xfId="5821" xr:uid="{C1461D1E-BA05-4039-B682-288A521A2F5C}"/>
    <cellStyle name="Comma 23 2 2" xfId="5822" xr:uid="{098D90B1-6756-45FE-A4C2-7626D8AF97CC}"/>
    <cellStyle name="Comma 23 2 3" xfId="5823" xr:uid="{C1C47A08-B0FB-44C9-8568-0DE23B9BD6AD}"/>
    <cellStyle name="Comma 23 3" xfId="5824" xr:uid="{C71DB07A-2C96-41DE-9A11-F4599E07DD34}"/>
    <cellStyle name="Comma 23 3 2" xfId="5825" xr:uid="{08D931E9-4073-42ED-A2EA-FF40953CCB3A}"/>
    <cellStyle name="Comma 23 3 3" xfId="5826" xr:uid="{94ACD67C-33D0-4CE3-9401-0490EA36EC9C}"/>
    <cellStyle name="Comma 23 3 4" xfId="5827" xr:uid="{5AE52722-608A-46C6-B782-FC1CB012EA67}"/>
    <cellStyle name="Comma 23 4" xfId="5828" xr:uid="{78BCCCEC-6E15-4780-924E-6AE7B06D8AB0}"/>
    <cellStyle name="Comma 23 5" xfId="5829" xr:uid="{0EBA3103-E612-4874-8EC8-466E403DD3FE}"/>
    <cellStyle name="Comma 23 6" xfId="5830" xr:uid="{8E7BBBD7-6159-4568-B609-8142E7330ECC}"/>
    <cellStyle name="Comma 24" xfId="1434" xr:uid="{CBF9F4CF-5BFD-4A8F-9C82-1B6B908BEB25}"/>
    <cellStyle name="Comma 24 2" xfId="5831" xr:uid="{83EF2486-B668-4108-A470-578907A758E7}"/>
    <cellStyle name="Comma 24 3" xfId="5832" xr:uid="{73FA13E6-5B1E-43F0-977B-02AD37DB4CD4}"/>
    <cellStyle name="Comma 24 4" xfId="5833" xr:uid="{449ADED6-F331-4E7F-8FC4-58761653D86E}"/>
    <cellStyle name="Comma 25" xfId="1435" xr:uid="{7A0CD8E9-5296-46F3-95E1-9785CD867AD8}"/>
    <cellStyle name="Comma 25 2" xfId="5834" xr:uid="{5CC4EE1B-84CB-415C-A66E-D76C5CAC1CC6}"/>
    <cellStyle name="Comma 25 2 2" xfId="5835" xr:uid="{AEC6900B-F63D-4CBF-8797-39A5A3E96480}"/>
    <cellStyle name="Comma 25 2 3" xfId="5836" xr:uid="{E69D29BA-FAB8-4F63-8A65-850B0C5D8851}"/>
    <cellStyle name="Comma 25 3" xfId="5837" xr:uid="{02DFA27A-4120-484A-ABE0-E451D2923220}"/>
    <cellStyle name="Comma 25 4" xfId="5838" xr:uid="{2E94AAE5-892F-4D95-BD61-5E017AEAACCB}"/>
    <cellStyle name="Comma 25 5" xfId="6946" xr:uid="{CC90BA97-7F73-41E3-9ACA-BBFFCC6C61C4}"/>
    <cellStyle name="Comma 26" xfId="1436" xr:uid="{24225357-E04B-46C3-8AD7-4247D20DD116}"/>
    <cellStyle name="Comma 26 2" xfId="1437" xr:uid="{8229DC1D-39A1-442E-8399-8AC2594579C7}"/>
    <cellStyle name="Comma 26 2 2" xfId="1438" xr:uid="{02532D17-5702-42D7-B5BE-9DA71728F0AE}"/>
    <cellStyle name="Comma 26 2 2 2" xfId="1439" xr:uid="{F4440A05-7E53-434D-8B33-9ADFE2658C08}"/>
    <cellStyle name="Comma 26 2 3" xfId="5839" xr:uid="{BD7B2262-42DF-48AE-B045-9BD51A0AAAC9}"/>
    <cellStyle name="Comma 26 3" xfId="1440" xr:uid="{4201961C-2F9C-42FE-B31D-AD64E07E647C}"/>
    <cellStyle name="Comma 27" xfId="1441" xr:uid="{BA9BF70A-551C-41DB-BC6E-184892AE9027}"/>
    <cellStyle name="Comma 27 2" xfId="5840" xr:uid="{272E5A6F-200A-491F-85E8-70AD0B943242}"/>
    <cellStyle name="Comma 27 3" xfId="5841" xr:uid="{FD271D28-E7E7-4B4E-B3F0-B760697DD7F6}"/>
    <cellStyle name="Comma 27 4" xfId="5842" xr:uid="{170DC6BB-4230-4736-A63A-509FD69733B7}"/>
    <cellStyle name="Comma 28" xfId="1442" xr:uid="{BD0545B4-B5DB-4949-8F74-D59503A2B940}"/>
    <cellStyle name="Comma 28 2" xfId="5843" xr:uid="{B68051C2-F259-4683-B7B8-F866C8A78DCA}"/>
    <cellStyle name="Comma 28 3" xfId="5844" xr:uid="{64707C17-6A87-4778-B53A-E17B1FB1EB3E}"/>
    <cellStyle name="Comma 28 4" xfId="5845" xr:uid="{A06AB98A-E1D8-4EAB-B572-A297931D1602}"/>
    <cellStyle name="Comma 29" xfId="1443" xr:uid="{C58F4212-D962-45DE-A43E-EE33CE1BFE45}"/>
    <cellStyle name="Comma 29 2" xfId="5846" xr:uid="{90C3BFE8-18D3-4527-A6BD-FB2356553212}"/>
    <cellStyle name="Comma 29 3" xfId="5847" xr:uid="{5C5E3C4A-A162-4035-9176-70105B4D5ACD}"/>
    <cellStyle name="Comma 3" xfId="1444" xr:uid="{6F7EAC7D-F902-44B3-AD50-E71A336AE9E5}"/>
    <cellStyle name="Comma 3 10" xfId="1445" xr:uid="{5C34BB98-AA38-4A63-8CF4-04EF1408D20D}"/>
    <cellStyle name="Comma 3 10 2" xfId="5848" xr:uid="{1A765934-38EF-4EEA-A6B6-7035D376D544}"/>
    <cellStyle name="Comma 3 10 3" xfId="5849" xr:uid="{A2C180AE-3A15-4DE8-9160-AF06EFFA714C}"/>
    <cellStyle name="Comma 3 10 4" xfId="5850" xr:uid="{E24B8A6C-FE7D-4D98-A6BC-35AF4CEF3275}"/>
    <cellStyle name="Comma 3 11" xfId="1446" xr:uid="{E1004B50-02BB-4B06-A514-68AE15F5FB4B}"/>
    <cellStyle name="Comma 3 11 2" xfId="5851" xr:uid="{D9746712-072E-48B5-B003-49FC67EECF2F}"/>
    <cellStyle name="Comma 3 11 3" xfId="5852" xr:uid="{0FC9105A-F315-4528-8EE4-B991471B807D}"/>
    <cellStyle name="Comma 3 12" xfId="1447" xr:uid="{B1D355FA-830A-4826-A56D-E15B6E40C382}"/>
    <cellStyle name="Comma 3 12 2" xfId="5853" xr:uid="{36E020E5-2116-4452-9078-7FF2F4AEFA9F}"/>
    <cellStyle name="Comma 3 13" xfId="1448" xr:uid="{9521FE88-81B2-4FAE-984E-16747290A76C}"/>
    <cellStyle name="Comma 3 13 2" xfId="5854" xr:uid="{F315671D-5BE0-4817-AF23-FA26A7905A72}"/>
    <cellStyle name="Comma 3 14" xfId="1449" xr:uid="{2255C9E1-433D-4D0B-975F-42F20CDA2377}"/>
    <cellStyle name="Comma 3 15" xfId="1450" xr:uid="{7D0AD35C-5B2C-4DB8-8D32-EB6359FA9322}"/>
    <cellStyle name="Comma 3 15 2" xfId="1451" xr:uid="{FE786814-50CA-4112-9B8D-F20E55841BE9}"/>
    <cellStyle name="Comma 3 16" xfId="1452" xr:uid="{7077CCD2-D1D5-45C4-9E7D-70FFF9D3F35A}"/>
    <cellStyle name="Comma 3 17" xfId="1453" xr:uid="{56C2E0B1-12B0-4718-8E4E-F715C781A64F}"/>
    <cellStyle name="Comma 3 18" xfId="5855" xr:uid="{792896BE-78A3-4D22-BE78-DD3ACB620982}"/>
    <cellStyle name="Comma 3 19" xfId="6948" xr:uid="{B3EE07CC-9D0D-4690-815B-4A2E70D32411}"/>
    <cellStyle name="Comma 3 2" xfId="1454" xr:uid="{AE152395-E974-48B3-9C7D-6465F24EE112}"/>
    <cellStyle name="Comma 3 2 2" xfId="1455" xr:uid="{BE9FDE7E-8A2D-4C10-93CF-6E529D34895D}"/>
    <cellStyle name="Comma 3 2 2 2" xfId="1456" xr:uid="{6E716AAD-4756-408C-A051-F232E4EA4198}"/>
    <cellStyle name="Comma 3 2 2 2 2" xfId="5856" xr:uid="{789D25AE-90D9-47B7-BFA9-7EEE50C5FD84}"/>
    <cellStyle name="Comma 3 2 2 3" xfId="1457" xr:uid="{72AA80F8-5339-4E78-A792-EDA95A65DD16}"/>
    <cellStyle name="Comma 3 2 2 3 2" xfId="1458" xr:uid="{9F6C202E-81DB-480B-8E1F-AD8C2F9033EB}"/>
    <cellStyle name="Comma 3 2 2 3 3" xfId="5857" xr:uid="{F16A8780-EEB3-431E-8B8D-711D688E1914}"/>
    <cellStyle name="Comma 3 2 3" xfId="1459" xr:uid="{78DBFCE2-2347-490E-B674-AC58EE726701}"/>
    <cellStyle name="Comma 3 2 3 2" xfId="1460" xr:uid="{14A9AA84-28FA-415F-9570-45BB6536B15D}"/>
    <cellStyle name="Comma 3 2 3 2 2" xfId="5858" xr:uid="{55096E04-6582-4B01-BB9C-FF9290D825D5}"/>
    <cellStyle name="Comma 3 2 3 3" xfId="5859" xr:uid="{726AC41D-10A5-48D7-AB3D-E1694208C52F}"/>
    <cellStyle name="Comma 3 2 4" xfId="1461" xr:uid="{A47A1556-6459-439C-8B7C-E7430A088413}"/>
    <cellStyle name="Comma 3 2 4 2" xfId="1462" xr:uid="{7D196BA3-B894-4685-A153-6092296EAF09}"/>
    <cellStyle name="Comma 3 2 4 3" xfId="5860" xr:uid="{DAC85C81-3D5C-4F1F-A397-93BF125B35C7}"/>
    <cellStyle name="Comma 3 2 5" xfId="1463" xr:uid="{8B97B4E2-CB4C-464B-B094-3DA08420E2B0}"/>
    <cellStyle name="Comma 3 2 5 2" xfId="1464" xr:uid="{66719227-4DEE-47AC-8163-25484207D610}"/>
    <cellStyle name="Comma 3 2 5 3" xfId="5861" xr:uid="{D76FD5CD-9793-4EFF-81E0-3285ED04817A}"/>
    <cellStyle name="Comma 3 2 6" xfId="1465" xr:uid="{B80F54F3-CEBC-46A8-BFB3-7A8F2DCEBD51}"/>
    <cellStyle name="Comma 3 2 6 2" xfId="5862" xr:uid="{9A65708A-52AF-4A6D-A9C1-3C1EE7734D05}"/>
    <cellStyle name="Comma 3 2 7" xfId="5863" xr:uid="{85F50616-2A97-446E-9032-FD824F4252BA}"/>
    <cellStyle name="Comma 3 2_B-1.1 3CD_Resil_2012" xfId="5864" xr:uid="{3B067141-AF37-4460-909D-78AF26174628}"/>
    <cellStyle name="Comma 3 3" xfId="1466" xr:uid="{67F491D9-FC0C-4574-A08E-01116FCBA552}"/>
    <cellStyle name="Comma 3 3 2" xfId="1467" xr:uid="{5E05C04A-F74A-451B-A509-94392A64191D}"/>
    <cellStyle name="Comma 3 3 2 2" xfId="5865" xr:uid="{502555C5-D601-419D-A477-7273B40506C3}"/>
    <cellStyle name="Comma 3 3 3" xfId="1468" xr:uid="{0950B745-A274-4D7A-8910-7F460D960D55}"/>
    <cellStyle name="Comma 3 3 3 2" xfId="1469" xr:uid="{AE758088-81AE-4E67-B447-D0F06CBD5445}"/>
    <cellStyle name="Comma 3 3 3 3" xfId="5866" xr:uid="{B5070547-1B28-49F7-A216-A3DC119F42BE}"/>
    <cellStyle name="Comma 3 3 4" xfId="5867" xr:uid="{A2D3B466-E480-474C-89ED-DB8237EE5B8D}"/>
    <cellStyle name="Comma 3 3 5" xfId="5868" xr:uid="{44831F56-49A9-4A45-9D95-C40666070CBE}"/>
    <cellStyle name="Comma 3 3 6" xfId="5869" xr:uid="{7589FB69-CE9D-41AA-8D06-7A135E628D9B}"/>
    <cellStyle name="Comma 3 3_Form 3CD AY 2012-13" xfId="5870" xr:uid="{8E752575-D161-4DF8-A7FD-0FC2C3FD4D93}"/>
    <cellStyle name="Comma 3 4" xfId="1470" xr:uid="{6B4E0D92-67E2-4959-9204-1F9BBF24324E}"/>
    <cellStyle name="Comma 3 4 2" xfId="1471" xr:uid="{518C923D-96FB-4B45-BD66-D71364B2702C}"/>
    <cellStyle name="Comma 3 4 2 2" xfId="5871" xr:uid="{79329F11-BAFD-4852-8AEC-8F282AAE7DB3}"/>
    <cellStyle name="Comma 3 4 3" xfId="5872" xr:uid="{DD3C2D5B-D800-4294-B2A6-E42AE59380C6}"/>
    <cellStyle name="Comma 3 4 7" xfId="5873" xr:uid="{4BC9B090-3D4A-4F13-A2EA-AF9758D31CFE}"/>
    <cellStyle name="Comma 3 4 7 2" xfId="5874" xr:uid="{10140B84-FAC2-4FA2-8271-440FE5AB6CFD}"/>
    <cellStyle name="Comma 3 5" xfId="1472" xr:uid="{77A7430D-BD46-40A4-BC4C-3E90267C7BC2}"/>
    <cellStyle name="Comma 3 5 2" xfId="5875" xr:uid="{711C0A46-5ADA-459F-B7BD-64D1D5054887}"/>
    <cellStyle name="Comma 3 5 3" xfId="5876" xr:uid="{A22F9BD3-6329-4122-85A3-0C5360F1A238}"/>
    <cellStyle name="Comma 3 6" xfId="1473" xr:uid="{3FA75AC2-2BAA-4654-9137-C8A54A982D6D}"/>
    <cellStyle name="Comma 3 6 2" xfId="5877" xr:uid="{3122D9EF-AC06-4BDF-A23E-CA01B87FDB36}"/>
    <cellStyle name="Comma 3 6 3" xfId="5878" xr:uid="{7FB37B1D-4AA7-4ECB-A563-9D76DB3658A8}"/>
    <cellStyle name="Comma 3 7" xfId="1474" xr:uid="{DB8FD9F3-E7B4-4BA3-A1BE-7BB981DD838A}"/>
    <cellStyle name="Comma 3 7 2" xfId="5879" xr:uid="{824ADAD8-F08F-4CE9-98A0-1AEA9AA7F01E}"/>
    <cellStyle name="Comma 3 7 3" xfId="5880" xr:uid="{93C8AB6F-25A4-4483-A459-19F8266108DF}"/>
    <cellStyle name="Comma 3 8" xfId="1475" xr:uid="{24B1DF61-F736-45F9-8B6D-58634388B945}"/>
    <cellStyle name="Comma 3 8 2" xfId="5881" xr:uid="{A9F9AE79-27B2-4476-9B52-B8EF2D4D58D4}"/>
    <cellStyle name="Comma 3 8 3" xfId="5882" xr:uid="{59F759A3-3ADD-4F18-9B18-1F73CDD82066}"/>
    <cellStyle name="Comma 3 8 4" xfId="5883" xr:uid="{1EA2738D-AFB5-4721-A51E-3B3595213C7E}"/>
    <cellStyle name="Comma 3 9" xfId="1476" xr:uid="{4F597F44-711F-4FEA-B348-589A8203C416}"/>
    <cellStyle name="Comma 3 9 2" xfId="5884" xr:uid="{22BFDB38-FB3B-46E0-A35F-1E8B5796A41E}"/>
    <cellStyle name="Comma 3 9 2 2" xfId="5885" xr:uid="{F24DBF96-58C9-41C6-84A6-4D72542CB36D}"/>
    <cellStyle name="Comma 3 9 3" xfId="5886" xr:uid="{3405C268-92DB-4D2D-89D7-A9C3B02814BA}"/>
    <cellStyle name="Comma 3 9 4" xfId="5887" xr:uid="{DAFB58C3-A827-41F7-AA78-4E0B2104E034}"/>
    <cellStyle name="Comma 3 9 5" xfId="5888" xr:uid="{0E8F986E-5E8C-4009-8E47-4404D5284E6A}"/>
    <cellStyle name="Comma 3_3CD- signed -" xfId="5889" xr:uid="{F316ABD5-5CBB-48BD-9ED0-41C916981C0D}"/>
    <cellStyle name="Comma 30" xfId="1477" xr:uid="{AD39A735-F2A1-42B2-A4F9-4C3F9F7FF0F6}"/>
    <cellStyle name="Comma 30 2" xfId="1478" xr:uid="{785F3F9A-AFB6-4D44-9CD9-7711FA8C0183}"/>
    <cellStyle name="Comma 30 2 2" xfId="5890" xr:uid="{AFA731A1-E58A-4CBF-96DD-0395102FEE26}"/>
    <cellStyle name="Comma 30 3" xfId="5891" xr:uid="{B8D43179-7B65-41E0-BD15-090B98FD73F0}"/>
    <cellStyle name="Comma 31" xfId="1479" xr:uid="{FDE38347-B93B-4C0B-9BB7-C382D38FDE46}"/>
    <cellStyle name="Comma 31 2" xfId="5892" xr:uid="{700DA5FD-42BA-4CE4-A685-B45DF76C3E6B}"/>
    <cellStyle name="Comma 31 2 2" xfId="5893" xr:uid="{345A5288-E58B-4ECB-8759-886593763832}"/>
    <cellStyle name="Comma 31 2 2 2" xfId="5894" xr:uid="{EDD5ECFB-2085-4900-AC36-8AC9841DA6E5}"/>
    <cellStyle name="Comma 31 2 3" xfId="5895" xr:uid="{E96B9456-B287-47CF-B8EF-DC408CB9B89D}"/>
    <cellStyle name="Comma 31 3" xfId="5896" xr:uid="{F7823AA1-8FCF-49EB-B87D-426E27CB48FC}"/>
    <cellStyle name="Comma 31 4" xfId="5897" xr:uid="{CE171EDC-FA86-4BFD-AE53-F9569B8897F4}"/>
    <cellStyle name="Comma 32" xfId="1480" xr:uid="{29AE6196-8EBB-4032-9024-5128EFEB0922}"/>
    <cellStyle name="Comma 32 2" xfId="5898" xr:uid="{0471DB32-3AAE-4CCE-A8DD-043691D7D999}"/>
    <cellStyle name="Comma 33" xfId="1481" xr:uid="{FDDBFD32-34E7-4A20-A507-1CE165200057}"/>
    <cellStyle name="Comma 33 2" xfId="1482" xr:uid="{6BEB8715-7F67-42FF-BE3A-1CA9B441F0E5}"/>
    <cellStyle name="Comma 33 3" xfId="5899" xr:uid="{4FACB55F-498E-48EB-950E-C0F903A2793D}"/>
    <cellStyle name="Comma 34" xfId="1483" xr:uid="{CF140209-3FB6-4358-8E05-2B0DC953AF9B}"/>
    <cellStyle name="Comma 34 2" xfId="5900" xr:uid="{0B5410EA-4522-4927-87C8-CBC036C0871C}"/>
    <cellStyle name="Comma 34 3" xfId="5901" xr:uid="{DDCE731D-E83C-46BE-9BB3-03F56C48D082}"/>
    <cellStyle name="Comma 35" xfId="1484" xr:uid="{DFAEB37E-8E93-4961-8EA3-9CF3F86F3D1A}"/>
    <cellStyle name="Comma 35 2" xfId="1485" xr:uid="{D81DA1FA-6E90-4E60-B3A3-C9615CED76AE}"/>
    <cellStyle name="Comma 35 2 2" xfId="1486" xr:uid="{D7F27D69-F2C2-4485-99A7-B0FDFE3DD55C}"/>
    <cellStyle name="Comma 35 3" xfId="1487" xr:uid="{CF268FC0-E868-4E2A-8DA5-151FB6E34E99}"/>
    <cellStyle name="Comma 35 4" xfId="5902" xr:uid="{599E6B21-3286-4CC2-8176-4FAF4BF4EA9E}"/>
    <cellStyle name="Comma 36" xfId="1488" xr:uid="{EAC55343-2774-474B-9591-5F0132ADB5A3}"/>
    <cellStyle name="Comma 36 2" xfId="5903" xr:uid="{DA94F4BA-25EB-4444-A0B3-A84AE882A2AD}"/>
    <cellStyle name="Comma 37" xfId="1489" xr:uid="{44D65CDB-4AEB-431E-9B10-B296083A13C5}"/>
    <cellStyle name="Comma 37 2" xfId="1490" xr:uid="{4A5A41E3-DBFC-43B8-9EF0-1E04EEF399F0}"/>
    <cellStyle name="Comma 37 2 2" xfId="6943" xr:uid="{914E3C57-6D26-4BF6-8D37-B487DDA3EB76}"/>
    <cellStyle name="Comma 37 3" xfId="5904" xr:uid="{50FB3F2F-32A4-46A6-A138-666472BE9BDB}"/>
    <cellStyle name="Comma 38" xfId="1491" xr:uid="{BB38B3C4-9AA0-4E9A-858A-F7D0D10DF980}"/>
    <cellStyle name="Comma 39" xfId="1492" xr:uid="{34878362-BF98-422B-8CD6-CA342973236C}"/>
    <cellStyle name="Comma 39 2" xfId="1493" xr:uid="{9D233F69-69A9-44F6-B604-4050532C7EAC}"/>
    <cellStyle name="Comma 4" xfId="1494" xr:uid="{8FDB7F21-A628-44AA-9D99-46FB39D74CF1}"/>
    <cellStyle name="Comma 4 10" xfId="1495" xr:uid="{8C712516-2C4B-42C4-A269-49A5CA4943BB}"/>
    <cellStyle name="Comma 4 11" xfId="1496" xr:uid="{D8E9262D-2AB4-4CEA-AC5D-360761002753}"/>
    <cellStyle name="Comma 4 12" xfId="1497" xr:uid="{40E572C0-EF71-4947-8F24-6B394D844A26}"/>
    <cellStyle name="Comma 4 13" xfId="1498" xr:uid="{9C4CD3B4-0997-4739-A257-C71C89CD4199}"/>
    <cellStyle name="Comma 4 14" xfId="1499" xr:uid="{12D34490-F13E-42D6-B9A2-5C4D91921103}"/>
    <cellStyle name="Comma 4 14 2" xfId="1500" xr:uid="{BDF40CDE-D03C-45D4-8C12-2301437DE63E}"/>
    <cellStyle name="Comma 4 15" xfId="1501" xr:uid="{4C84DD50-0BD4-4EAE-B04D-AA7B24ADE783}"/>
    <cellStyle name="Comma 4 16" xfId="1502" xr:uid="{B3C8EF4D-E8B2-4B91-9462-F67B9421969E}"/>
    <cellStyle name="Comma 4 17" xfId="5905" xr:uid="{8A5360E4-7C36-4707-9271-7B20A3D3AE0C}"/>
    <cellStyle name="Comma 4 2" xfId="1503" xr:uid="{525D5A6B-7885-44C8-9354-5C1ABB18AF3A}"/>
    <cellStyle name="Comma 4 2 10" xfId="1504" xr:uid="{4650C0DD-1080-4D31-8C11-60EFEF8136DB}"/>
    <cellStyle name="Comma 4 2 11" xfId="1505" xr:uid="{7FBF3209-F71E-4C0C-9D31-43D3F54C1446}"/>
    <cellStyle name="Comma 4 2 12" xfId="1506" xr:uid="{DCACB16A-95E5-46ED-8EB7-7DF67CAC1039}"/>
    <cellStyle name="Comma 4 2 13" xfId="1507" xr:uid="{5E0F6C4E-8AD2-4AF5-AF01-0D0B47A0CBB8}"/>
    <cellStyle name="Comma 4 2 14" xfId="1508" xr:uid="{5FA63829-9CBE-4CF8-8087-8F9F724588B2}"/>
    <cellStyle name="Comma 4 2 14 2" xfId="1509" xr:uid="{029E0EC8-FC9C-4EAE-974E-9E7A45E22C34}"/>
    <cellStyle name="Comma 4 2 15" xfId="5906" xr:uid="{1BDF7D12-6ACC-4369-823F-3AF0F2CFFB49}"/>
    <cellStyle name="Comma 4 2 2" xfId="1510" xr:uid="{65E48959-8C7E-4F49-88A7-1B77E4644835}"/>
    <cellStyle name="Comma 4 2 2 2" xfId="1511" xr:uid="{67E2E7E0-E6CD-4586-A978-D8AA3F437D25}"/>
    <cellStyle name="Comma 4 2 2 2 2" xfId="1512" xr:uid="{ABC78D88-CEAD-453D-A38A-59456ADF33A8}"/>
    <cellStyle name="Comma 4 2 2 2 2 2" xfId="1513" xr:uid="{EA9419AC-2343-411B-BF10-F0E0048322AB}"/>
    <cellStyle name="Comma 4 2 2 2 3" xfId="5907" xr:uid="{9B306F7E-3D04-47ED-8E94-443C47C7F99B}"/>
    <cellStyle name="Comma 4 2 2 2 7" xfId="1514" xr:uid="{0AF3B9DB-BA15-404F-BA93-9EB9DFD51FED}"/>
    <cellStyle name="Comma 4 2 2 2 7 2" xfId="1515" xr:uid="{E4C31730-05FB-4BC5-9E8E-77E9B1AC29E4}"/>
    <cellStyle name="Comma 4 2 2 2 7 2 2" xfId="1516" xr:uid="{2733F08E-01F9-4C0F-ACA6-738869C6FF16}"/>
    <cellStyle name="Comma 4 2 2 2 7 2 2 2" xfId="1517" xr:uid="{FEC5E352-0EC2-4151-BA6D-C31EDC7D9448}"/>
    <cellStyle name="Comma 4 2 2 2 7 3" xfId="1518" xr:uid="{3156C4C2-5CF4-4B23-9931-EE341F0A9EBD}"/>
    <cellStyle name="Comma 4 2 2 2 7 3 2" xfId="1519" xr:uid="{01FEE8AE-134A-43C0-88DC-CDC8C134E0F1}"/>
    <cellStyle name="Comma 4 2 2 2 7 4" xfId="1520" xr:uid="{B9FE5668-50E8-4EBE-8448-440A9C87C1A1}"/>
    <cellStyle name="Comma 4 2 2 2 7 5" xfId="5908" xr:uid="{2830D0A9-1A69-4EEB-92F0-AE9BB7D10401}"/>
    <cellStyle name="Comma 4 2 2 3" xfId="5909" xr:uid="{581EB5D2-EE49-456F-A5FA-EDA2FED95F19}"/>
    <cellStyle name="Comma 4 2 3" xfId="1521" xr:uid="{F2E46F13-D1C8-4BF9-BA31-27801F16EA1E}"/>
    <cellStyle name="Comma 4 2 3 2" xfId="1522" xr:uid="{B0D8697D-4EAE-482F-A384-DC7762F45E6F}"/>
    <cellStyle name="Comma 4 2 3 2 2" xfId="1523" xr:uid="{B2A26B49-CB4C-46D5-848D-58EFD3E8DF8B}"/>
    <cellStyle name="Comma 4 2 3 3" xfId="5910" xr:uid="{70EB3C7A-C67B-4B5A-8045-77130E254A7E}"/>
    <cellStyle name="Comma 4 2 4" xfId="1524" xr:uid="{6CEBA28E-6493-4233-97F9-5342BFEB9CEC}"/>
    <cellStyle name="Comma 4 2 4 2" xfId="1525" xr:uid="{45579AFA-2DF4-4694-8A5A-F396D6FBAF31}"/>
    <cellStyle name="Comma 4 2 5" xfId="1526" xr:uid="{810E43DC-80FF-4A37-B5E1-CCB2524B738C}"/>
    <cellStyle name="Comma 4 2 6" xfId="1527" xr:uid="{A2C06C31-6E5C-413E-9140-E5336D4DDC16}"/>
    <cellStyle name="Comma 4 2 7" xfId="1528" xr:uid="{595EE15B-C2C7-4751-BF02-1BBE92C9DFC2}"/>
    <cellStyle name="Comma 4 2 8" xfId="1529" xr:uid="{F87AC3A4-BE4B-41A8-A664-740D849C4AA3}"/>
    <cellStyle name="Comma 4 2 9" xfId="1530" xr:uid="{2019BED6-D554-4FE3-A5B5-ECEE7BF01218}"/>
    <cellStyle name="Comma 4 3" xfId="1531" xr:uid="{73B3DA0A-3181-4E06-90B0-9BB92A42958F}"/>
    <cellStyle name="Comma 4 3 2" xfId="1532" xr:uid="{2C83B2CE-C383-4957-B38D-9B811D06E290}"/>
    <cellStyle name="Comma 4 3 2 2" xfId="1533" xr:uid="{BD52886D-ECD7-47E1-9DFC-E3CC244534E8}"/>
    <cellStyle name="Comma 4 3 2 2 2" xfId="1534" xr:uid="{8BE7C094-8A72-4373-B28D-E681FC0812FF}"/>
    <cellStyle name="Comma 4 3 2 3" xfId="6960" xr:uid="{6C077560-2A19-4052-B0F2-01CC03E0469F}"/>
    <cellStyle name="Comma 4 3 3" xfId="1535" xr:uid="{F2145E30-05F0-4C6D-A609-D810F1406A64}"/>
    <cellStyle name="Comma 4 3 3 2" xfId="1536" xr:uid="{BEFA6D43-BEA4-4CC2-B92A-384B7A6119C4}"/>
    <cellStyle name="Comma 4 3 3 2 2" xfId="1537" xr:uid="{9EDB61C7-9DB5-4D1D-A4A6-0AD80A24D50D}"/>
    <cellStyle name="Comma 4 3 3 3" xfId="1538" xr:uid="{5A6D8865-8E77-46A3-90C1-97D550B152DF}"/>
    <cellStyle name="Comma 4 3 4" xfId="1539" xr:uid="{E2D3CA80-9382-46DF-9257-713DC25DD745}"/>
    <cellStyle name="Comma 4 3 4 2" xfId="1540" xr:uid="{B681B052-CA7D-45E6-9D48-D93B2742A788}"/>
    <cellStyle name="Comma 4 3 4 2 2" xfId="1541" xr:uid="{D7C52B08-AB31-4F52-B82D-B3B48FDF5907}"/>
    <cellStyle name="Comma 4 3 4 3" xfId="1542" xr:uid="{67EFD799-434E-4753-9C53-B01FB1D12F1C}"/>
    <cellStyle name="Comma 4 3 5" xfId="1543" xr:uid="{37AA8BD4-843D-4B49-AA16-D132F924109C}"/>
    <cellStyle name="Comma 4 3 5 2" xfId="1544" xr:uid="{E712F1A6-3ACC-4877-B51F-3417FD22BF4B}"/>
    <cellStyle name="Comma 4 3 6" xfId="1545" xr:uid="{B7B625DE-8AC5-407B-9F32-785BEE441F0F}"/>
    <cellStyle name="Comma 4 3 6 2" xfId="1546" xr:uid="{3F4138E5-0E04-4E9C-9E84-79AA1C263EDD}"/>
    <cellStyle name="Comma 4 3 7" xfId="1547" xr:uid="{2C69F334-D5BB-484E-9C23-A12AB1496BB7}"/>
    <cellStyle name="Comma 4 3 7 2" xfId="1548" xr:uid="{AC005E61-8047-476C-9DEE-32A7B7449520}"/>
    <cellStyle name="Comma 4 3 8" xfId="1549" xr:uid="{A2846C19-6F43-4782-B749-498891CCF927}"/>
    <cellStyle name="Comma 4 3 9" xfId="5911" xr:uid="{B5D2DAC9-477E-4F1E-B549-DBB3E3A4D490}"/>
    <cellStyle name="Comma 4 4" xfId="1550" xr:uid="{E51D3F8C-B280-4FE1-B084-3B42A7CC065A}"/>
    <cellStyle name="Comma 4 4 2" xfId="1551" xr:uid="{0EDF3D43-457D-4A0E-897E-615179BA52D2}"/>
    <cellStyle name="Comma 4 4 3" xfId="5912" xr:uid="{EA7B9870-43DC-42E9-8634-5AF965D81FB1}"/>
    <cellStyle name="Comma 4 5" xfId="1552" xr:uid="{F0D38C05-A98C-477F-845D-5B0ECB937928}"/>
    <cellStyle name="Comma 4 5 2" xfId="1553" xr:uid="{52E8EE3F-C3F0-40EB-AEC4-B1C11877FC1D}"/>
    <cellStyle name="Comma 4 5 2 2" xfId="1554" xr:uid="{37C25DDB-9180-4B32-B2AF-C26680236121}"/>
    <cellStyle name="Comma 4 5 3" xfId="5913" xr:uid="{7018E90B-A32D-474C-8B26-0493E843D0E1}"/>
    <cellStyle name="Comma 4 6" xfId="1555" xr:uid="{3828CB45-3512-4AF7-A45B-EC4BE79D686F}"/>
    <cellStyle name="Comma 4 6 2" xfId="1556" xr:uid="{65B4AD1B-DD0A-451F-A167-E7552449BB1E}"/>
    <cellStyle name="Comma 4 6 2 2" xfId="1557" xr:uid="{01D6CBE7-AB3F-49FC-AE15-4D006F2B6A24}"/>
    <cellStyle name="Comma 4 6 2 3" xfId="5914" xr:uid="{4B21CBAF-3FD1-4009-8E11-B9E559F82D77}"/>
    <cellStyle name="Comma 4 6 3" xfId="5915" xr:uid="{E90B08EC-07A0-4767-8D46-2CEEE4E007CB}"/>
    <cellStyle name="Comma 4 7" xfId="1558" xr:uid="{1E685613-DFF6-42B8-8545-BFBB9C5C7A78}"/>
    <cellStyle name="Comma 4 7 2" xfId="5916" xr:uid="{A95F7F67-A3B1-49F2-A75C-32BA59562369}"/>
    <cellStyle name="Comma 4 8" xfId="1559" xr:uid="{F4CE9D32-6653-4617-9B4F-2FC2F0C82F17}"/>
    <cellStyle name="Comma 4 8 2" xfId="5917" xr:uid="{AD93A147-438F-4CB5-B33D-EEB7ECA47688}"/>
    <cellStyle name="Comma 4 9" xfId="1560" xr:uid="{9478BBCC-9927-4780-8DE3-7F04043DB402}"/>
    <cellStyle name="Comma 4_3CD_Enclosures_Format" xfId="1561" xr:uid="{6393DD97-C4A2-438F-A4C2-305D6F860390}"/>
    <cellStyle name="Comma 40" xfId="1562" xr:uid="{F6E73E7E-BA74-42F0-8484-19FDB18A9AF2}"/>
    <cellStyle name="Comma 41" xfId="1563" xr:uid="{0E32F2A2-BFBA-4AD0-A155-CA84E9C96199}"/>
    <cellStyle name="Comma 41 2" xfId="1564" xr:uid="{AEBFE3CC-EE3E-4A1A-B71B-E3A93C339FCD}"/>
    <cellStyle name="Comma 42" xfId="1565" xr:uid="{4B56A561-A690-4F99-BC59-CAB0F52AD524}"/>
    <cellStyle name="Comma 42 2" xfId="1566" xr:uid="{DFA15A48-9519-499D-BD17-120CBF3F7FFF}"/>
    <cellStyle name="Comma 43" xfId="1567" xr:uid="{C6798BE5-AEC3-4031-AC1B-829468B0F783}"/>
    <cellStyle name="Comma 44" xfId="1568" xr:uid="{4D0300B6-0D9A-46BB-BB6D-8B5E1D52FD6D}"/>
    <cellStyle name="Comma 45" xfId="1569" xr:uid="{1FBB2BA3-322C-47A6-9AD5-B5F43EF36D41}"/>
    <cellStyle name="Comma 45 2" xfId="1570" xr:uid="{C6BD8E17-8E18-455E-A271-DB37320B4507}"/>
    <cellStyle name="Comma 46" xfId="1571" xr:uid="{8EE84AA6-5E46-4A7E-999D-9013E0DE7339}"/>
    <cellStyle name="Comma 46 2" xfId="1572" xr:uid="{C44B48A3-0F6B-401A-A6D4-C18B606EBD01}"/>
    <cellStyle name="Comma 47" xfId="1573" xr:uid="{F29C3F59-7994-4FE3-B523-75BC9FA22D20}"/>
    <cellStyle name="Comma 47 2" xfId="1574" xr:uid="{AD847E2F-13D8-413E-9969-F298DC0E4028}"/>
    <cellStyle name="Comma 48" xfId="1575" xr:uid="{9A1CFBBF-3698-49CF-9EF7-D7BC8524D00A}"/>
    <cellStyle name="Comma 49" xfId="1576" xr:uid="{04BF9C2C-7325-499E-A652-7DA122A13702}"/>
    <cellStyle name="Comma 5" xfId="1577" xr:uid="{3C4ECB56-3EB4-403F-B599-5730C88656A5}"/>
    <cellStyle name="Comma 5 2" xfId="1578" xr:uid="{91628275-E211-4203-8748-7F582CB0B4A7}"/>
    <cellStyle name="Comma 5 2 2" xfId="1579" xr:uid="{CAE83806-695C-47E4-9A99-EBD610FE6A39}"/>
    <cellStyle name="Comma 5 2 2 2" xfId="5918" xr:uid="{43845445-8C2F-438A-9C56-6851957ABAD9}"/>
    <cellStyle name="Comma 5 2 3" xfId="1580" xr:uid="{17C81EE4-0D9F-4EE7-AFDC-BF7970D0BD14}"/>
    <cellStyle name="Comma 5 2 3 2" xfId="1581" xr:uid="{4A9AD0B4-5A1C-4028-B6D1-841820C49B68}"/>
    <cellStyle name="Comma 5 2 3 3" xfId="5919" xr:uid="{80056B04-8BBF-45C5-9A20-4E7E8CF36675}"/>
    <cellStyle name="Comma 5 2 4" xfId="5920" xr:uid="{3BC1A32D-56AC-4C9A-9F19-E9941B7BC316}"/>
    <cellStyle name="Comma 5 3" xfId="1582" xr:uid="{369DC52F-CE20-40DE-A36D-23FC24198EEB}"/>
    <cellStyle name="Comma 5 3 2" xfId="1583" xr:uid="{33E0EE7A-5500-4586-B2DB-CEFD55C4AA06}"/>
    <cellStyle name="Comma 5 3 3" xfId="1584" xr:uid="{9C64A794-91FF-45A6-8A43-DFE0770B896F}"/>
    <cellStyle name="Comma 5 3 4" xfId="5921" xr:uid="{50E03DA0-8BF6-40D7-B16E-70B3C152DDE0}"/>
    <cellStyle name="Comma 5 4" xfId="1585" xr:uid="{AE7DA121-8CDB-46CA-98EB-9EEFF8E49CC8}"/>
    <cellStyle name="Comma 5 4 2" xfId="5922" xr:uid="{FDB9E96D-FB57-41E0-A9B1-385E56A4EE0A}"/>
    <cellStyle name="Comma 5 5" xfId="1586" xr:uid="{A283EC86-D5A9-4CA2-9204-59D8328A2502}"/>
    <cellStyle name="Comma 5 5 2" xfId="1587" xr:uid="{CDB4BE96-8CC1-4E95-8D59-CA3A9C21B3BD}"/>
    <cellStyle name="Comma 5 5 3" xfId="5923" xr:uid="{A72D8435-42B5-4027-8A0A-A872EFA95D2D}"/>
    <cellStyle name="Comma 5 6" xfId="1588" xr:uid="{8D52D9D3-973F-439C-9619-2287510C2DD8}"/>
    <cellStyle name="Comma 5 6 2" xfId="5924" xr:uid="{48A92273-7813-412B-9177-860F22C022D8}"/>
    <cellStyle name="Comma 5 7" xfId="1589" xr:uid="{E6960601-A105-4D45-900D-40DFC3E8BE8F}"/>
    <cellStyle name="Comma 5 7 2" xfId="5925" xr:uid="{AE024CBC-47F2-4CC1-B049-A289A8C8527B}"/>
    <cellStyle name="Comma 5 8" xfId="5926" xr:uid="{8F42D6E3-0324-4647-9700-2882861A2610}"/>
    <cellStyle name="Comma 5 9" xfId="5927" xr:uid="{5F89C82E-9CD1-461E-8672-A023DC525424}"/>
    <cellStyle name="Comma 5_FAR 31.03.2012 V6(1)" xfId="5928" xr:uid="{E7462D0F-9893-4F8A-81B6-E84AC64ED1ED}"/>
    <cellStyle name="Comma 50" xfId="1590" xr:uid="{2CABB886-9632-4CE0-984F-495BC8A2FAF7}"/>
    <cellStyle name="Comma 51" xfId="1591" xr:uid="{17FF50E7-00A1-46D1-9976-FA780456453F}"/>
    <cellStyle name="Comma 52" xfId="1592" xr:uid="{55AF8BC8-081D-4D43-9D2A-95C7DEA0E724}"/>
    <cellStyle name="Comma 53" xfId="1593" xr:uid="{66332180-59D3-4A6E-9F1B-538770DDF897}"/>
    <cellStyle name="Comma 54" xfId="1594" xr:uid="{34882668-36E2-4CBB-96C6-F2FD9B384572}"/>
    <cellStyle name="Comma 55" xfId="4593" xr:uid="{CAD72DF8-5436-43E4-8BE5-EE9472FBE613}"/>
    <cellStyle name="Comma 56" xfId="5929" xr:uid="{BED277BC-7669-4859-9E62-E81040C47D37}"/>
    <cellStyle name="Comma 57" xfId="6929" xr:uid="{544CB1D8-E806-4B6C-B699-398E3D951DD2}"/>
    <cellStyle name="Comma 58" xfId="6931" xr:uid="{7AADB891-434B-4D6C-B0FD-DAAEE5D3862D}"/>
    <cellStyle name="Comma 59" xfId="6956" xr:uid="{F1DF56ED-4B1D-4078-BDBE-9405E400C236}"/>
    <cellStyle name="Comma 6" xfId="1595" xr:uid="{7FAE041D-1951-4D31-B0D4-5E29809F435F}"/>
    <cellStyle name="Comma 6 2" xfId="1596" xr:uid="{6FF034C8-0299-4841-9F71-73E1E107BCDE}"/>
    <cellStyle name="Comma 6 2 2" xfId="1597" xr:uid="{78313229-8C84-4F67-A56F-43F08ED1940F}"/>
    <cellStyle name="Comma 6 2 2 2" xfId="1598" xr:uid="{71C05E62-8BED-4E0B-9FD5-FD8718A40B92}"/>
    <cellStyle name="Comma 6 2 2 2 2" xfId="1599" xr:uid="{BC167CEA-8AC9-4986-A1D8-72068B1D6111}"/>
    <cellStyle name="Comma 6 2 2 2 3" xfId="5930" xr:uid="{C64C3104-5519-4D67-9BDC-88148E0BFF57}"/>
    <cellStyle name="Comma 6 2 2 3" xfId="5931" xr:uid="{7A5EC676-B05A-4B2D-9088-8D021CC929B6}"/>
    <cellStyle name="Comma 6 2 2 4" xfId="6964" xr:uid="{85BEEFAE-CB87-4841-ABDA-ED122225258A}"/>
    <cellStyle name="Comma 6 2 3" xfId="1600" xr:uid="{28E09576-1A81-40B9-968F-B901916A4277}"/>
    <cellStyle name="Comma 6 2 3 2" xfId="1601" xr:uid="{C61B9B1C-8A38-4772-BB08-0C3E6910A7F5}"/>
    <cellStyle name="Comma 6 2 3 3" xfId="5932" xr:uid="{775C86E4-4AF2-4A1D-BF18-B9BE9236EED2}"/>
    <cellStyle name="Comma 6 2 3 4" xfId="6950" xr:uid="{ECB552CC-C245-4103-9F0C-D96C989150CF}"/>
    <cellStyle name="Comma 6 2 4" xfId="5933" xr:uid="{FEB1EC90-1F05-4E40-B116-2E55BA6DD746}"/>
    <cellStyle name="Comma 6 2 5" xfId="5934" xr:uid="{597BE6AE-7353-4160-9C26-EBB9FCAD3F92}"/>
    <cellStyle name="Comma 6 3" xfId="1602" xr:uid="{2FAE050F-0834-436C-9BE4-0508FB6E0A31}"/>
    <cellStyle name="Comma 6 3 2" xfId="1603" xr:uid="{7D87E332-AFD6-4DB2-846F-6CB5224E6BF2}"/>
    <cellStyle name="Comma 6 3 2 2" xfId="1604" xr:uid="{8FDD641C-6AAD-4D06-B316-49C307F2D80E}"/>
    <cellStyle name="Comma 6 3 3" xfId="5935" xr:uid="{AA6A2385-99AB-4C51-9C68-00E1C6B726CC}"/>
    <cellStyle name="Comma 6 3 4" xfId="6945" xr:uid="{3F9B0428-4F5F-47A7-932C-4CEC55186180}"/>
    <cellStyle name="Comma 6 4" xfId="1605" xr:uid="{C35C75C5-AD60-4E70-B04C-B8A638B82708}"/>
    <cellStyle name="Comma 6 4 2" xfId="5936" xr:uid="{3FE6AF5A-5E9E-4667-BE87-86DD49ECE399}"/>
    <cellStyle name="Comma 60" xfId="6966" xr:uid="{399A2AE6-6F8F-4121-ACDB-C74CFC1F65F2}"/>
    <cellStyle name="Comma 61" xfId="6933" xr:uid="{9A6D2389-E0DA-4FF8-90E6-FD41A2A60D7A}"/>
    <cellStyle name="Comma 62" xfId="6968" xr:uid="{DE27CC6E-D673-4B9A-BC93-9A99F6CAD651}"/>
    <cellStyle name="Comma 63" xfId="1195" xr:uid="{11F71F98-5CAB-431A-A20A-4FD1A037086A}"/>
    <cellStyle name="Comma 64" xfId="6970" xr:uid="{13F7D68F-5964-42D9-BD36-A99159129067}"/>
    <cellStyle name="Comma 65" xfId="6976" xr:uid="{CDF613F8-030F-4696-BB3E-66EDE7F8B7B3}"/>
    <cellStyle name="Comma 7" xfId="1606" xr:uid="{B7409A41-8186-4016-AFE8-C4E260C89359}"/>
    <cellStyle name="Comma 7 2" xfId="1607" xr:uid="{DB2C2A54-CA98-47B9-9254-F050B1F2B75E}"/>
    <cellStyle name="Comma 7 2 2" xfId="1608" xr:uid="{86BA042D-401A-416E-BFC1-EDD14604F980}"/>
    <cellStyle name="Comma 7 2 2 2" xfId="1609" xr:uid="{FE81AA5D-2318-4588-B4FD-0A04D5855E67}"/>
    <cellStyle name="Comma 7 2 2 2 2" xfId="1610" xr:uid="{C713DF33-A6EC-445E-B855-44DF9381743E}"/>
    <cellStyle name="Comma 7 2 2 2 2 2" xfId="1611" xr:uid="{894F164F-6FAE-40B0-8094-D4C9B0D0EAA8}"/>
    <cellStyle name="Comma 7 2 2 2 3" xfId="1612" xr:uid="{5D37729F-CD9A-4245-8DE7-0DB1BE102482}"/>
    <cellStyle name="Comma 7 2 2 3" xfId="1613" xr:uid="{DD789FA2-D618-44F7-B22D-626092BBE8AA}"/>
    <cellStyle name="Comma 7 2 2 3 2" xfId="1614" xr:uid="{D5570263-41CA-4E8B-8276-A64190AD3333}"/>
    <cellStyle name="Comma 7 2 2 4" xfId="1615" xr:uid="{E9244B88-93D7-4224-8CEE-933C46CA1028}"/>
    <cellStyle name="Comma 7 2 2 5" xfId="5937" xr:uid="{A22B98D1-9496-416C-A925-E14B2EA412C5}"/>
    <cellStyle name="Comma 7 2 3" xfId="1616" xr:uid="{40B3E513-80B8-4F9B-91A3-682778D9D663}"/>
    <cellStyle name="Comma 7 2 3 2" xfId="1617" xr:uid="{CAEC22E3-35B0-49F2-90D5-EEC863C9B1A7}"/>
    <cellStyle name="Comma 7 2 3 2 2" xfId="1618" xr:uid="{83383A38-92E8-4D20-9DAC-9F1D89B89C15}"/>
    <cellStyle name="Comma 7 2 3 2 2 2" xfId="1619" xr:uid="{20B6418F-381A-4749-87BD-58338DF37BEF}"/>
    <cellStyle name="Comma 7 2 3 2 3" xfId="1620" xr:uid="{A076024F-0A94-49F3-8116-DDBA91AA6C77}"/>
    <cellStyle name="Comma 7 2 3 3" xfId="1621" xr:uid="{36B210D2-E466-4E14-B13D-4E4AF3304FF1}"/>
    <cellStyle name="Comma 7 2 3 3 2" xfId="1622" xr:uid="{081D545E-012F-4FC4-A43D-8389F4650256}"/>
    <cellStyle name="Comma 7 2 3 4" xfId="1623" xr:uid="{9CE53537-FAFF-44AC-8F31-CD17EC1F031A}"/>
    <cellStyle name="Comma 7 2 3 5" xfId="5938" xr:uid="{406B3E2E-999C-43A4-BCB1-D81F212F26F9}"/>
    <cellStyle name="Comma 7 2 4" xfId="1624" xr:uid="{21597E9A-EADD-4D95-8372-7337C66112E8}"/>
    <cellStyle name="Comma 7 2 4 2" xfId="1625" xr:uid="{74B9655C-B9D7-47EF-892F-1334C9472C44}"/>
    <cellStyle name="Comma 7 2 4 2 2" xfId="1626" xr:uid="{CC66F9A9-6EB2-4FBD-B478-68B1A6201981}"/>
    <cellStyle name="Comma 7 2 4 2 2 2" xfId="1627" xr:uid="{978074A6-8060-446D-8191-08125CE09F5F}"/>
    <cellStyle name="Comma 7 2 4 2 3" xfId="1628" xr:uid="{138B27E7-6E94-4BD9-A079-8CDB7FAE4F2F}"/>
    <cellStyle name="Comma 7 2 4 3" xfId="1629" xr:uid="{3ED4F025-7949-4CC5-8E89-DF8E3405C2C2}"/>
    <cellStyle name="Comma 7 2 4 3 2" xfId="1630" xr:uid="{374AB71C-8C46-460B-A243-65C2A1485FEE}"/>
    <cellStyle name="Comma 7 2 4 4" xfId="1631" xr:uid="{38652568-9B4B-4094-99F8-FD9DD4E221B0}"/>
    <cellStyle name="Comma 7 2 5" xfId="1632" xr:uid="{18FD0509-E7DB-4CCF-8E15-D45EB6809137}"/>
    <cellStyle name="Comma 7 2 5 2" xfId="1633" xr:uid="{F9DFD92E-0AEB-418D-89B5-E02E7EBA27CB}"/>
    <cellStyle name="Comma 7 2 5 2 2" xfId="1634" xr:uid="{721164CE-13F2-4BB4-935D-6B8C4C58424F}"/>
    <cellStyle name="Comma 7 2 5 3" xfId="1635" xr:uid="{39096A0D-3AE2-4461-A357-0AEF22CE035C}"/>
    <cellStyle name="Comma 7 2 6" xfId="1636" xr:uid="{76990B11-F9D5-429D-BEF7-259BD29A8C8E}"/>
    <cellStyle name="Comma 7 2 6 2" xfId="1637" xr:uid="{B3802782-3427-4885-AB0C-C711FA293785}"/>
    <cellStyle name="Comma 7 2 7" xfId="1638" xr:uid="{32DC003F-7E8B-4C41-870A-2CCF477903CF}"/>
    <cellStyle name="Comma 7 2 8" xfId="5939" xr:uid="{DE5DB58D-1306-408C-8343-169EDEAC977E}"/>
    <cellStyle name="Comma 7 3" xfId="1639" xr:uid="{BBCE032E-4870-4F03-8643-23D48DE8CDB7}"/>
    <cellStyle name="Comma 7 3 2" xfId="1640" xr:uid="{CBF77195-86A6-4285-9585-2FFD43A67750}"/>
    <cellStyle name="Comma 7 3 2 2" xfId="1641" xr:uid="{EFF82973-146B-4BD5-A707-345F1E27EDE7}"/>
    <cellStyle name="Comma 7 3 2 2 2" xfId="1642" xr:uid="{13479660-5C31-47E4-841C-2BDB471F0E61}"/>
    <cellStyle name="Comma 7 3 2 3" xfId="1643" xr:uid="{DE294A5E-6FCA-4B85-A7C0-49FE90E544D5}"/>
    <cellStyle name="Comma 7 3 2 4" xfId="5940" xr:uid="{F688CB4B-5DD3-408F-91CF-685730347319}"/>
    <cellStyle name="Comma 7 3 3" xfId="1644" xr:uid="{0023E269-A664-46D2-88A0-40F1DADD85FD}"/>
    <cellStyle name="Comma 7 3 3 2" xfId="1645" xr:uid="{BDCC4092-714D-4231-AB2A-32BE7F87E89D}"/>
    <cellStyle name="Comma 7 3 4" xfId="5941" xr:uid="{CC74536D-C047-4348-B427-70D7B1C1813B}"/>
    <cellStyle name="Comma 7 4" xfId="1646" xr:uid="{93FD6FC7-8B8F-4E78-8F15-AF67ADDF76E5}"/>
    <cellStyle name="Comma 7 4 2" xfId="1647" xr:uid="{58B5DDE7-D1ED-4E42-86D2-1BADCBA563C4}"/>
    <cellStyle name="Comma 7 4 2 2" xfId="1648" xr:uid="{A4FD0E66-DF97-4BAB-B6FC-CCF81FE5BF95}"/>
    <cellStyle name="Comma 7 4 2 2 2" xfId="1649" xr:uid="{52D6F5A9-769B-411F-A5A8-290D145D2A1D}"/>
    <cellStyle name="Comma 7 4 2 3" xfId="1650" xr:uid="{48FBF292-4923-4CCE-BBDE-16B2D9A645CB}"/>
    <cellStyle name="Comma 7 4 3" xfId="1651" xr:uid="{D9F35CA2-0C5D-4F1A-AF78-24B14BDC7DB5}"/>
    <cellStyle name="Comma 7 4 3 2" xfId="1652" xr:uid="{101DA9CB-3C0F-4BFA-9EEF-1ECCA48C029D}"/>
    <cellStyle name="Comma 7 4 4" xfId="5942" xr:uid="{A7C6C7BC-FF2B-44A2-85ED-061959711E93}"/>
    <cellStyle name="Comma 7 5" xfId="1653" xr:uid="{9D7AA334-8258-4A15-A1F9-07EB6EA1FCA8}"/>
    <cellStyle name="Comma 7 5 2" xfId="1654" xr:uid="{1DCD8772-029D-40C1-96E2-22A324F94755}"/>
    <cellStyle name="Comma 7 5 2 2" xfId="1655" xr:uid="{D7D2D15B-50B8-4A85-8CE4-A343D0154FD0}"/>
    <cellStyle name="Comma 7 5 2 2 2" xfId="1656" xr:uid="{F1876DDE-5AE0-40FC-9C18-BFB7B8B0EB9F}"/>
    <cellStyle name="Comma 7 5 2 3" xfId="1657" xr:uid="{35BD0F88-165B-4C3D-93D5-12FD041E2A41}"/>
    <cellStyle name="Comma 7 5 3" xfId="1658" xr:uid="{206D029C-FA1B-40E3-A30C-0D3EACF2AD26}"/>
    <cellStyle name="Comma 7 5 3 2" xfId="1659" xr:uid="{3DD5B97E-1CC0-40A7-81A6-05CCB142A714}"/>
    <cellStyle name="Comma 7 5 4" xfId="1660" xr:uid="{3F7D872A-03E1-4E5E-827E-153D746A6123}"/>
    <cellStyle name="Comma 7 5 5" xfId="5943" xr:uid="{A991142E-F884-42C8-BC49-BBDA4FC160F7}"/>
    <cellStyle name="Comma 7 6" xfId="1661" xr:uid="{C2880422-1633-4C59-B06E-259C5D63A8CD}"/>
    <cellStyle name="Comma 7 6 2" xfId="1662" xr:uid="{96E5D155-18D4-4DB3-8149-0F05E6929F10}"/>
    <cellStyle name="Comma 7 6 2 2" xfId="1663" xr:uid="{D1BC0C8C-6437-4780-A7E7-E2A6C5381CF2}"/>
    <cellStyle name="Comma 7 6 3" xfId="1664" xr:uid="{4E7D1629-1962-4D1C-A91A-0742ED6CD466}"/>
    <cellStyle name="Comma 7 7" xfId="1665" xr:uid="{2C3C1BDD-673E-441A-89CA-D67423CF79B5}"/>
    <cellStyle name="Comma 7 7 2" xfId="1666" xr:uid="{623B99F6-7CEB-4DE9-A57D-ACB1F62FB9F4}"/>
    <cellStyle name="Comma 7 8" xfId="1667" xr:uid="{72939D56-B612-4EC9-B6C1-0478DADF19AF}"/>
    <cellStyle name="Comma 7 8 2" xfId="1668" xr:uid="{FE25591D-5164-445E-B8D3-F09E904ADF54}"/>
    <cellStyle name="Comma 8" xfId="1669" xr:uid="{8A719C15-3443-4103-B6E8-B7429A5BB079}"/>
    <cellStyle name="Comma 8 2" xfId="1670" xr:uid="{80B7FA66-88A2-4923-9924-9A818311764D}"/>
    <cellStyle name="Comma 8 2 2" xfId="1671" xr:uid="{7608DBA5-B76B-4D8E-BAAB-427D1C804AB8}"/>
    <cellStyle name="Comma 8 2 2 2" xfId="5944" xr:uid="{EB884B27-F0B4-42BB-A931-827ABAE79D36}"/>
    <cellStyle name="Comma 8 2 3" xfId="5945" xr:uid="{2FA6C873-9632-4AA7-A220-B9B83FA8726D}"/>
    <cellStyle name="Comma 8 2 4" xfId="5946" xr:uid="{C6FCEE23-F5E3-4EC7-B25A-E3B04B20A1AA}"/>
    <cellStyle name="Comma 8 2 5" xfId="5947" xr:uid="{E15BF480-F9D0-452D-9BFC-14C5810CE4BA}"/>
    <cellStyle name="Comma 8 3" xfId="1672" xr:uid="{DA8B5A64-E13D-49FF-9C24-FFE802DDBB2B}"/>
    <cellStyle name="Comma 8 3 2" xfId="5948" xr:uid="{31A5CBE5-15D0-4F4C-8937-8B11C15BCB4F}"/>
    <cellStyle name="Comma 8 3 3" xfId="5949" xr:uid="{FABB5BCE-4749-471B-8383-16EED24A8180}"/>
    <cellStyle name="Comma 8 3 4" xfId="5950" xr:uid="{C51117A1-35AC-4248-8613-9FE0FBE607EF}"/>
    <cellStyle name="Comma 8 4" xfId="1673" xr:uid="{BCDBF898-3546-462A-9776-75143872F830}"/>
    <cellStyle name="Comma 8 4 2" xfId="1674" xr:uid="{714C86C3-5489-42B1-9DCB-8A1FFFB62367}"/>
    <cellStyle name="Comma 8 4 3" xfId="5951" xr:uid="{ECA04615-A3D8-43CE-BB5F-726C1AFFEBAC}"/>
    <cellStyle name="Comma 8 5" xfId="5952" xr:uid="{2FE4BD88-68ED-4D9E-B20F-BA082896423B}"/>
    <cellStyle name="Comma 8 6" xfId="5953" xr:uid="{16FC4BE9-85C3-4A5D-9342-CF5B40086CA0}"/>
    <cellStyle name="Comma 8_BS 26-09-2013" xfId="5954" xr:uid="{D4E0B5F9-9C5A-41FE-8E72-B57E829D45E1}"/>
    <cellStyle name="Comma 9" xfId="1675" xr:uid="{340B617C-A20D-41E2-A6C9-4D08D271431B}"/>
    <cellStyle name="Comma 9 2" xfId="1676" xr:uid="{3E60CD59-D840-4FD6-AB07-DCFEAD1DC425}"/>
    <cellStyle name="Comma 9 2 2" xfId="5955" xr:uid="{37DBBDF7-55FF-4590-B182-CEBD31E3E9A4}"/>
    <cellStyle name="Comma 9 2 3" xfId="5956" xr:uid="{827C1878-C532-417A-B09F-E642B9D3AEE2}"/>
    <cellStyle name="Comma 9 3" xfId="1677" xr:uid="{EF4DDAFC-7CF5-495F-B21E-8B8F0A3D2F17}"/>
    <cellStyle name="Comma 9 3 2" xfId="5957" xr:uid="{F402CE2E-7CC7-4F05-9D5B-7D7DE0C46C36}"/>
    <cellStyle name="Comma 9 4" xfId="1678" xr:uid="{871AF259-DD6C-45FB-B493-BC600CEBB44E}"/>
    <cellStyle name="Comma 9 4 2" xfId="5958" xr:uid="{EB9CF175-EC5D-4077-8A58-91A345D79A1A}"/>
    <cellStyle name="Comma 9 5" xfId="1679" xr:uid="{04170D8D-BAD2-4B1D-8D25-37880F17947A}"/>
    <cellStyle name="Comma 9 5 2" xfId="1680" xr:uid="{06278973-42D7-402D-B827-6040E01EEC34}"/>
    <cellStyle name="Comma 9 6" xfId="5959" xr:uid="{4F93BDEB-6AD9-4C56-B943-9BE99C3A382A}"/>
    <cellStyle name="Comma ã0î" xfId="1681" xr:uid="{37E26283-F51E-4DBE-BF24-A383E9DF2C8D}"/>
    <cellStyle name="comma zerodec" xfId="1682" xr:uid="{17D4038B-8C6A-4052-93AD-9C6088D65E32}"/>
    <cellStyle name="Comma,0" xfId="1683" xr:uid="{E1AEAB28-957E-4E1C-930A-6891835CD7C6}"/>
    <cellStyle name="Comma,1" xfId="1684" xr:uid="{262A04D0-AE6F-4321-B0EB-3227CA05DAC4}"/>
    <cellStyle name="Comma,2" xfId="1685" xr:uid="{218F3942-54CC-4302-9BAC-190D105A901F}"/>
    <cellStyle name="Comma[2]" xfId="1686" xr:uid="{1E7B4ED7-2DF7-4DFF-8E11-D3802D240327}"/>
    <cellStyle name="Comma0" xfId="1687" xr:uid="{02745A68-FD91-4822-85C7-55919459360D}"/>
    <cellStyle name="Comma0 - Modelo1" xfId="1688" xr:uid="{D99D02B3-4E67-40A0-A245-B0FCE950E447}"/>
    <cellStyle name="Comma0 - Style1" xfId="1689" xr:uid="{F151694A-F869-4966-B283-97A12C1132C0}"/>
    <cellStyle name="Comma0 2" xfId="1690" xr:uid="{7D752C9E-D69A-40AC-974B-53854C6DCAE1}"/>
    <cellStyle name="Comma0 2 2" xfId="5960" xr:uid="{5FD25662-4EC2-448E-81F4-379F6A255EEF}"/>
    <cellStyle name="Comma0 3" xfId="1691" xr:uid="{B3C723C4-BF88-4B83-81ED-263038DD348E}"/>
    <cellStyle name="Comma0 4" xfId="5961" xr:uid="{59C02558-BAF5-48BE-82FB-D8BBA7D13AED}"/>
    <cellStyle name="Comma0 5" xfId="5962" xr:uid="{373E247E-5003-49F9-8515-39B40E3A419D}"/>
    <cellStyle name="Comma1 - Modelo2" xfId="1692" xr:uid="{B9660D50-4BE1-45C4-B0D7-92E2287FBD68}"/>
    <cellStyle name="Comma1 - Style2" xfId="1693" xr:uid="{037D3813-B7CE-486F-8162-2F51392D481E}"/>
    <cellStyle name="Commax" xfId="1694" xr:uid="{12EB0BA6-7B6A-4D6A-9D4D-F66AE3B2FAB8}"/>
    <cellStyle name="Comments" xfId="1695" xr:uid="{C7729BFF-9F95-4DF3-8662-807DFCF2812B}"/>
    <cellStyle name="Comp/Landscape" xfId="1696" xr:uid="{61CA7A1C-3C8E-47C8-8E58-87A1F6A2F4AD}"/>
    <cellStyle name="Company Name" xfId="1697" xr:uid="{1B06E794-597F-47F2-846B-7F2616334E2B}"/>
    <cellStyle name="COMPS" xfId="1698" xr:uid="{8CAA3595-FD17-4E41-9B0D-64CC3CE88789}"/>
    <cellStyle name="Copied" xfId="1699" xr:uid="{A60F3FFA-B267-480D-A7EE-6161F33A828D}"/>
    <cellStyle name="COST1" xfId="1700" xr:uid="{F3B555BE-D17A-4A7D-9138-0E141838679F}"/>
    <cellStyle name="Credit" xfId="1701" xr:uid="{0A6A491C-F6A9-4596-AE2E-C6749318BA15}"/>
    <cellStyle name="Credit subtotal" xfId="1702" xr:uid="{2D065928-1B33-42BB-ADA8-68C75349475A}"/>
    <cellStyle name="Credit Total" xfId="1703" xr:uid="{57DD45C5-4189-4E9A-9EA7-0EFF180919E0}"/>
    <cellStyle name="Currancy [0]_QTR94_95" xfId="1704" xr:uid="{86CCB451-7696-438D-A3DD-897ABF3D7901}"/>
    <cellStyle name="Curren - Style2" xfId="1705" xr:uid="{B0958A8F-AB4D-4A70-B0D5-6C99685F8171}"/>
    <cellStyle name="Currency $" xfId="1706" xr:uid="{1BDBA94E-0398-4389-A362-C50C3B86BF82}"/>
    <cellStyle name="Currency [0] 2" xfId="1707" xr:uid="{E2B15130-F9B2-4AE9-966B-E8A4C55D2C0D}"/>
    <cellStyle name="Currency [0]b" xfId="1708" xr:uid="{B81C5651-9C59-425C-B81D-CAE62996982F}"/>
    <cellStyle name="Currency [00]" xfId="1709" xr:uid="{00DD8ABA-7A9B-48FE-A804-54A7BD08A003}"/>
    <cellStyle name="Currency [00] 2" xfId="5963" xr:uid="{D932442A-A354-4190-BDE0-5E16898F2691}"/>
    <cellStyle name="Currency [00] 3" xfId="5964" xr:uid="{34C7C294-F516-4131-9EC9-F632E26A20D7}"/>
    <cellStyle name="Currency 2" xfId="1710" xr:uid="{C91EE11A-2E31-443B-A040-3C6B01FBFEBC}"/>
    <cellStyle name="Currency 2 2" xfId="1711" xr:uid="{C1F7A5B0-1946-4A5D-AE81-E263F95A6486}"/>
    <cellStyle name="Currency 2 2 2" xfId="1712" xr:uid="{4356D9F0-88D6-4B46-B36E-A54C937077E9}"/>
    <cellStyle name="Currency 2 2 3" xfId="5965" xr:uid="{2167CABF-8838-46C6-B3D0-F3FAFAC61C04}"/>
    <cellStyle name="Currency 2 3" xfId="1713" xr:uid="{8D418A23-57AE-469E-A975-B3D0EE22FE94}"/>
    <cellStyle name="Currency 2 4" xfId="1714" xr:uid="{9E534EFD-01B8-4CF8-96FB-CFDFFAD6A1FC}"/>
    <cellStyle name="Currency 2 5" xfId="5966" xr:uid="{56527771-321D-4461-98AF-015049CECD3C}"/>
    <cellStyle name="Currency 3" xfId="1715" xr:uid="{AC408B64-DF05-4037-9E78-7D995FFE5661}"/>
    <cellStyle name="Currency 4" xfId="1716" xr:uid="{5B6F8F14-3169-4CD5-88DF-5F3AD752C802}"/>
    <cellStyle name="Currency 5" xfId="1717" xr:uid="{B6D42A81-95F5-4A12-AD21-B05D1C198F75}"/>
    <cellStyle name="currency(2)" xfId="1718" xr:uid="{7DED5FD9-F25F-495A-861E-6221B83B7328}"/>
    <cellStyle name="Currency,0" xfId="1719" xr:uid="{77C09F1E-D58D-472A-B136-FD5D9095B326}"/>
    <cellStyle name="Currency,2" xfId="1720" xr:uid="{4F2D5031-F5B5-415B-B643-09F07E4AB393}"/>
    <cellStyle name="Currency[2]" xfId="1721" xr:uid="{A8C31CAF-69B7-477F-9BBE-DDBE974BA3EE}"/>
    <cellStyle name="Currency0" xfId="1722" xr:uid="{3F2EABCB-40DB-46DC-AD4D-672D9A3C379C}"/>
    <cellStyle name="Currency0 2" xfId="1723" xr:uid="{77A2186A-CD10-4592-897D-9D41D73ADEFE}"/>
    <cellStyle name="Currency0 2 2" xfId="5967" xr:uid="{9DF9901A-FA42-4DC8-854A-2741DF17B056}"/>
    <cellStyle name="Currency0 3" xfId="1724" xr:uid="{42616E2D-CD4B-4F16-98D4-A837E987DD1E}"/>
    <cellStyle name="Currency0 3 2" xfId="5968" xr:uid="{25DF0D80-6733-4178-8715-B19F3878F707}"/>
    <cellStyle name="Currency0 4" xfId="5969" xr:uid="{924C8A6D-AF4D-48A7-8517-30454D3C8246}"/>
    <cellStyle name="Currency1" xfId="1725" xr:uid="{BFDBD125-9699-4331-9062-55C226C05EE0}"/>
    <cellStyle name="Currwncy [0]_laroux_1¿ùÈ¸ºñ³»¿ª (2)_±¸¹Ì´ëÃ¥" xfId="1726" xr:uid="{A3301782-CCD1-4B00-AB25-F8AC112BEFB4}"/>
    <cellStyle name="custom" xfId="1727" xr:uid="{270ABCF2-242E-49F2-9C9E-1D5143B9CF66}"/>
    <cellStyle name="Custom - Style1" xfId="1728" xr:uid="{BE04368D-6306-4F3F-9D18-9891AC42DC59}"/>
    <cellStyle name="Custom - Style8" xfId="1729" xr:uid="{D7B5FDE8-B9DB-4AFA-98D0-A34CEB459211}"/>
    <cellStyle name="Custom - Style8 2" xfId="1730" xr:uid="{685DE614-6B8A-486C-A3DF-EF3C78A6F04E}"/>
    <cellStyle name="CuѲrency_roy-12.2.98" xfId="5970" xr:uid="{16553753-3A59-41DE-8FD9-E7D3DF3C5F62}"/>
    <cellStyle name="Data" xfId="5971" xr:uid="{AB5F0DDB-A309-44B2-B2CF-81B457EF83F4}"/>
    <cellStyle name="Data   - Style2" xfId="1731" xr:uid="{E9412AD2-2EC4-4FE3-B636-3A4353EB0897}"/>
    <cellStyle name="Data   - Style2 10" xfId="1732" xr:uid="{65BB9EDB-9A9F-47ED-B2EA-7DF9D80B5333}"/>
    <cellStyle name="Data   - Style2 11" xfId="1733" xr:uid="{3F0F04DF-52E1-4D7C-A29D-8AD193E11289}"/>
    <cellStyle name="Data   - Style2 12" xfId="1734" xr:uid="{D7050FC4-BF6C-4C4C-9A54-4D5ADA57E76F}"/>
    <cellStyle name="Data   - Style2 13" xfId="1735" xr:uid="{8542E871-FA9C-4521-9312-9BA214FB6E49}"/>
    <cellStyle name="Data   - Style2 2" xfId="1736" xr:uid="{EAED0B39-08B2-45B0-A977-25A2C291ABDF}"/>
    <cellStyle name="Data   - Style2 3" xfId="1737" xr:uid="{089CE9E1-6061-451F-94E1-5DD321697A56}"/>
    <cellStyle name="Data   - Style2 4" xfId="1738" xr:uid="{DC690915-31CD-4F12-BEDE-770CF740E46A}"/>
    <cellStyle name="Data   - Style2 5" xfId="1739" xr:uid="{F32FD013-EEC3-49C0-9238-477DABB88484}"/>
    <cellStyle name="Data   - Style2 6" xfId="1740" xr:uid="{6F9C2045-EE32-471B-B1A1-3916979E5B1B}"/>
    <cellStyle name="Data   - Style2 7" xfId="1741" xr:uid="{45F39E49-96AD-4913-8190-5EDBBB38CA6C}"/>
    <cellStyle name="Data   - Style2 8" xfId="1742" xr:uid="{95F8A6C0-D70B-43D8-92A1-29E2D3128B95}"/>
    <cellStyle name="Data   - Style2 9" xfId="1743" xr:uid="{E4DED831-0F90-4D89-8100-308B71601325}"/>
    <cellStyle name="DATA_ENT" xfId="1744" xr:uid="{F53DE448-AF4D-4B44-9825-ECCAA03BEDC7}"/>
    <cellStyle name="Date" xfId="1745" xr:uid="{0FABBDC3-6EAF-4E77-AAE2-55C499A8BF53}"/>
    <cellStyle name="Date 2" xfId="1746" xr:uid="{C07B275D-AE11-430C-87C5-D84D6FBD24AD}"/>
    <cellStyle name="Date 2 2" xfId="5972" xr:uid="{D3698001-3106-44B9-8D14-0737329CEF62}"/>
    <cellStyle name="DATE 3" xfId="5973" xr:uid="{2681E317-11DD-406C-B2CF-0614C1920191}"/>
    <cellStyle name="DATE 4" xfId="5974" xr:uid="{9DD08116-7172-4DAF-9FCC-284F05DA101B}"/>
    <cellStyle name="Date Short" xfId="1747" xr:uid="{99FB7A0F-251E-4ED0-AE35-2A9D97C6FFAB}"/>
    <cellStyle name="date_145A" xfId="1748" xr:uid="{CA321A36-DBA6-421A-85D2-3883F5637C3F}"/>
    <cellStyle name="Debit" xfId="1749" xr:uid="{1645143E-67A6-43CE-B37F-76E8090B2116}"/>
    <cellStyle name="Debit subtotal" xfId="1750" xr:uid="{A87101FB-5191-4CAA-B17F-E0C980769BC1}"/>
    <cellStyle name="Debit Total" xfId="1751" xr:uid="{AF489063-BF2F-4B71-916A-7561D65E9DE3}"/>
    <cellStyle name="Decimal (2)" xfId="1752" xr:uid="{C6C9F77F-160C-48F2-9CD2-068218805DDA}"/>
    <cellStyle name="Decimal (3)" xfId="1753" xr:uid="{FC28504E-93D1-4B24-B232-EED61F58CA08}"/>
    <cellStyle name="Decimal 1" xfId="1754" xr:uid="{22BE745D-E28F-4129-B362-C675FB686711}"/>
    <cellStyle name="Decimal 2" xfId="1755" xr:uid="{FEE0B475-451E-4FFF-AE9E-EE2C4D04498E}"/>
    <cellStyle name="Decimal 3" xfId="1756" xr:uid="{6EFDBCA5-AE7C-47F1-89EA-2BF1B0FA5222}"/>
    <cellStyle name="DELTA" xfId="1757" xr:uid="{D4C1E7E2-15B1-41E7-8024-3B83A4AE2793}"/>
    <cellStyle name="DELTA 2" xfId="1758" xr:uid="{94E3AD63-A028-45D9-B0F9-53175F475B1F}"/>
    <cellStyle name="Dezimal [0]_--&gt; Hyperion" xfId="1759" xr:uid="{0E8488EF-B062-417B-ACAF-3658C8F4BE59}"/>
    <cellStyle name="Dezimal_--&gt; Hyperion" xfId="1760" xr:uid="{06449D50-6382-458B-BD2B-A52FA6CEC9FB}"/>
    <cellStyle name="Dia" xfId="1761" xr:uid="{60D19871-5529-4057-B706-91DA83DEA52B}"/>
    <cellStyle name="Dollar (zero dec)" xfId="1762" xr:uid="{0EF86BE3-F850-4D5D-839E-1C7505305C4C}"/>
    <cellStyle name="Dollars" xfId="5975" xr:uid="{804367DA-1662-4BBF-9E4C-B0231FE41B65}"/>
    <cellStyle name="DOWNFOOT" xfId="1763" xr:uid="{C42C0ED0-C0F2-4066-8095-1D350EA6FD13}"/>
    <cellStyle name="DOWNFOOT 2" xfId="1764" xr:uid="{815B916C-3F2D-4DF1-A898-8DAC8B048D32}"/>
    <cellStyle name="Dziesiętny_P Ls_Poland_August 2007" xfId="1765" xr:uid="{4F19C408-0E18-454E-A893-DB50B66C03C1}"/>
    <cellStyle name="E&amp;Y House" xfId="1766" xr:uid="{37484AA5-5F21-46E4-958C-16B3C14A9E1F}"/>
    <cellStyle name="Emphasis 1" xfId="1767" xr:uid="{9EFF1C5B-E7F0-47EC-8D09-71113FAF4699}"/>
    <cellStyle name="Emphasis 2" xfId="1768" xr:uid="{910F6C1F-89A4-4005-9D05-8B23B17A9A6D}"/>
    <cellStyle name="Emphasis 3" xfId="1769" xr:uid="{C63016C9-697D-4D7B-8808-544BD6EBC73C}"/>
    <cellStyle name="Empty" xfId="1770" xr:uid="{7B5C514D-2D08-48A5-A9A2-59D770BB4CF0}"/>
    <cellStyle name="Encabez1" xfId="1771" xr:uid="{37A75CB0-9640-4EEB-8A04-2C463A6C9957}"/>
    <cellStyle name="Encabez2" xfId="1772" xr:uid="{CC978E9E-AAA2-405E-9FF3-45B484FD9188}"/>
    <cellStyle name="Enter Currency (0)" xfId="1773" xr:uid="{7D1F03EA-D1FC-4157-986D-42FF53641928}"/>
    <cellStyle name="Enter Currency (0) 2" xfId="1774" xr:uid="{DA059A0F-25BF-42EC-A22B-885F1DD6F255}"/>
    <cellStyle name="Enter Currency (0) 3" xfId="1775" xr:uid="{7E5EE95B-D6BC-4B67-8820-FFE476A21F6C}"/>
    <cellStyle name="Enter Currency (0) 4" xfId="5976" xr:uid="{EEDE4676-2E1B-43B4-8BF7-1FF320BC4255}"/>
    <cellStyle name="Enter Currency (0) 5" xfId="5977" xr:uid="{37216D51-25F1-4CE0-8246-C12306B4E7A5}"/>
    <cellStyle name="Enter Currency (0) 6" xfId="5978" xr:uid="{2FFA814E-1D6D-4950-AA80-22CA7DB78668}"/>
    <cellStyle name="Enter Currency (0) 7" xfId="5979" xr:uid="{36609BDC-19EF-48F9-8E0B-D178CBB6FFE0}"/>
    <cellStyle name="Enter Currency (0)_FAR 31.03.2012 V6(1)" xfId="5980" xr:uid="{941B4AC2-0A24-4895-9509-ADE08AC43C93}"/>
    <cellStyle name="Enter Currency (2)" xfId="1776" xr:uid="{50693B6A-CFFA-4F13-A56E-DFD3F1F914D6}"/>
    <cellStyle name="Enter Currency (2) 2" xfId="5981" xr:uid="{63829DFF-19F2-40A7-92E3-232CA958E046}"/>
    <cellStyle name="Enter Currency (2) 3" xfId="5982" xr:uid="{AA56157E-5C77-4339-A37E-4C6BECBFCF30}"/>
    <cellStyle name="Enter Units (0)" xfId="1777" xr:uid="{C550F40B-B806-47B7-AC70-D99E7588C2F5}"/>
    <cellStyle name="Enter Units (0) 2" xfId="1778" xr:uid="{24FED4BF-F68E-449D-A7F6-AE73517F8253}"/>
    <cellStyle name="Enter Units (0) 3" xfId="1779" xr:uid="{9CCDF484-7E84-4F79-B148-ACE3C25D6E47}"/>
    <cellStyle name="Enter Units (0) 4" xfId="5983" xr:uid="{59E05CF8-3AE3-4E37-AB8C-8B5C6FB52A5D}"/>
    <cellStyle name="Enter Units (0) 5" xfId="5984" xr:uid="{6B637197-1C7C-4163-9A23-AE553B6ED787}"/>
    <cellStyle name="Enter Units (0) 6" xfId="5985" xr:uid="{FC522105-3A4F-422C-AEDD-396A72059E42}"/>
    <cellStyle name="Enter Units (0) 7" xfId="5986" xr:uid="{CE24CA67-0146-485E-9611-FB6E309A713D}"/>
    <cellStyle name="Enter Units (0)_FAR 31.03.2012 V6(1)" xfId="5987" xr:uid="{7BE87438-C2D4-43B8-9A91-328ED710B5F4}"/>
    <cellStyle name="Enter Units (1)" xfId="1780" xr:uid="{6E878D4C-CD87-4DD0-8AD8-AA16E0DD98BB}"/>
    <cellStyle name="Enter Units (1) 2" xfId="1781" xr:uid="{B57F64E1-ACDB-429C-9960-3308DED46131}"/>
    <cellStyle name="Enter Units (1) 3" xfId="1782" xr:uid="{E596191F-EE49-4650-8D6B-4FDB43489CEC}"/>
    <cellStyle name="Enter Units (1) 4" xfId="5988" xr:uid="{452204CA-65EF-48B1-95D5-487ADD374A74}"/>
    <cellStyle name="Enter Units (1) 5" xfId="5989" xr:uid="{50E81E54-073A-4050-9678-639ACA15964B}"/>
    <cellStyle name="Enter Units (1) 6" xfId="5990" xr:uid="{0A36F1DD-A238-4A70-8093-2B1B53F30FE8}"/>
    <cellStyle name="Enter Units (1) 7" xfId="5991" xr:uid="{8332E671-32D2-4F94-895D-2E1450B39D3F}"/>
    <cellStyle name="Enter Units (1)_K1" xfId="5992" xr:uid="{93BF2FB2-AC0C-4081-80E5-84E99C8B3A11}"/>
    <cellStyle name="Enter Units (2)" xfId="1783" xr:uid="{65A48771-4AF9-4796-B64E-28686F8DDF25}"/>
    <cellStyle name="Enter Units (2) 2" xfId="5993" xr:uid="{B19171AA-67EA-484C-ACCC-1B20C783F74D}"/>
    <cellStyle name="Enter Units (2) 3" xfId="5994" xr:uid="{36C35D59-B982-4411-8852-8E55FEBDD1C2}"/>
    <cellStyle name="Entered" xfId="1784" xr:uid="{C15D9EA3-D66D-4FD5-951B-82CD80AC657E}"/>
    <cellStyle name="Entry" xfId="1785" xr:uid="{701A9734-F1E3-4157-BD4C-E78CEF17A948}"/>
    <cellStyle name="EOL" xfId="1786" xr:uid="{D7DD07DB-DD63-41AA-AFEE-01CE3C824939}"/>
    <cellStyle name="Euro" xfId="1787" xr:uid="{34565534-3B41-49C0-9499-9A2B65273C2D}"/>
    <cellStyle name="Euro 2" xfId="1788" xr:uid="{464A77DD-C0C3-4811-9F72-3E3032348150}"/>
    <cellStyle name="Euro 2 2" xfId="5995" xr:uid="{45337A70-6607-4ED8-AEBB-6BAE5DD575E2}"/>
    <cellStyle name="Euro 3" xfId="5996" xr:uid="{D2A64654-1A50-496C-8234-D68DFE744FFE}"/>
    <cellStyle name="Euro_Deferred tax 28 sept" xfId="1789" xr:uid="{23716C7E-3F4F-4C4F-8BA6-21C1889CC6E3}"/>
    <cellStyle name="Excel Built-in Comma" xfId="5997" xr:uid="{AEF4308F-19F9-4313-A7D2-1C7F2F6491C3}"/>
    <cellStyle name="Excel Built-in Normal" xfId="1790" xr:uid="{81CFAACC-BC6B-4BDC-B94F-BCFB342C0982}"/>
    <cellStyle name="Excel Built-in Normal 1" xfId="1791" xr:uid="{2C2FC766-8B85-406C-822B-246E6E82132D}"/>
    <cellStyle name="Explanatory Text 10" xfId="5998" xr:uid="{3CFDF9BC-5985-4F23-95A5-B5332E19D565}"/>
    <cellStyle name="Explanatory Text 11" xfId="5999" xr:uid="{C04B4D35-C7CD-48DA-AA69-4C8BFB6CB996}"/>
    <cellStyle name="Explanatory Text 12" xfId="6000" xr:uid="{94DB9BA1-EEF8-4279-B6EC-DEE776A2BA27}"/>
    <cellStyle name="Explanatory Text 13" xfId="6001" xr:uid="{39DB118A-BBE2-4E3A-88D4-6E5A0D03C6F3}"/>
    <cellStyle name="Explanatory Text 14" xfId="6002" xr:uid="{5641908C-F24D-4F2E-BCD2-D09F09CE568C}"/>
    <cellStyle name="Explanatory Text 15" xfId="6003" xr:uid="{9BC696DE-52A7-4E18-8DBE-6F8FBB83EF12}"/>
    <cellStyle name="Explanatory Text 16" xfId="6004" xr:uid="{E5312F50-0955-45C4-9BD3-FD52E4A97E54}"/>
    <cellStyle name="Explanatory Text 17" xfId="6005" xr:uid="{76D778CC-5A41-4EBF-8002-520355D2A5FF}"/>
    <cellStyle name="Explanatory Text 18" xfId="6006" xr:uid="{330BE143-B466-4926-9324-C7FD5E8B2F41}"/>
    <cellStyle name="Explanatory Text 19" xfId="6007" xr:uid="{C3CB4E39-DB6C-4146-82A9-1DF8624710DF}"/>
    <cellStyle name="Explanatory Text 2" xfId="1792" xr:uid="{6166BA5B-F694-4D62-8103-BD91208E0AAC}"/>
    <cellStyle name="Explanatory Text 2 2" xfId="1793" xr:uid="{5586E07E-D351-4FE7-BDD2-330303BE3DCF}"/>
    <cellStyle name="Explanatory Text 2 2 2" xfId="6008" xr:uid="{6BCDC4AB-8147-438A-A94E-6962309C416F}"/>
    <cellStyle name="Explanatory Text 2 3" xfId="1794" xr:uid="{12A886EE-FF4B-4CA4-B66E-0A0CE9C485B6}"/>
    <cellStyle name="Explanatory Text 20" xfId="6009" xr:uid="{8B2ECD5F-1C28-4DEE-8943-4236B4183EEE}"/>
    <cellStyle name="Explanatory Text 21" xfId="6010" xr:uid="{4692615F-9771-430C-80B2-56C5A7B89351}"/>
    <cellStyle name="Explanatory Text 22" xfId="6011" xr:uid="{987526ED-FCB4-4D59-ACA8-7D3854171D71}"/>
    <cellStyle name="Explanatory Text 23" xfId="6012" xr:uid="{41F780A6-F206-45A7-B891-CC984DFC5BD7}"/>
    <cellStyle name="Explanatory Text 24" xfId="6013" xr:uid="{798F9F6B-5EF6-48EC-81D3-F010D6E6B17B}"/>
    <cellStyle name="Explanatory Text 25" xfId="6014" xr:uid="{725F7AE1-771E-42C1-BF88-329F923E816B}"/>
    <cellStyle name="Explanatory Text 26" xfId="6015" xr:uid="{62190786-0698-4AFE-86F1-A415997E8F86}"/>
    <cellStyle name="Explanatory Text 27" xfId="6016" xr:uid="{292F7952-2167-4AA1-9922-2E2538095D10}"/>
    <cellStyle name="Explanatory Text 28" xfId="6017" xr:uid="{F3783E5F-9FDB-4091-AE60-394CB3DA1AB8}"/>
    <cellStyle name="Explanatory Text 3" xfId="1795" xr:uid="{61E558B6-BFB6-454B-B5A5-6741999B5127}"/>
    <cellStyle name="Explanatory Text 4" xfId="1796" xr:uid="{E837E130-9414-4ADF-BF9C-712CF145D029}"/>
    <cellStyle name="Explanatory Text 5" xfId="1797" xr:uid="{3D679649-AE09-4B30-BD5E-356173946C76}"/>
    <cellStyle name="Explanatory Text 6" xfId="1798" xr:uid="{43201A03-3CBD-494C-8B9B-F7A0AB2DD521}"/>
    <cellStyle name="Explanatory Text 7" xfId="1799" xr:uid="{A062BD0B-EB9F-41A3-8216-42A5C498C518}"/>
    <cellStyle name="Explanatory Text 8" xfId="1800" xr:uid="{F5B923BB-DE4B-4960-8323-0F15C729C91B}"/>
    <cellStyle name="Explanatory Text 8 2" xfId="6018" xr:uid="{1BBBDDF7-32BC-4924-A30A-3AAE261B4B94}"/>
    <cellStyle name="Explanatory Text 9" xfId="6019" xr:uid="{EF1FD5E5-2BC3-46A9-8BE2-7BD18ED77219}"/>
    <cellStyle name="EYtext" xfId="1801" xr:uid="{469FDD2D-4F7F-4E07-B087-CDC19BB0A1BC}"/>
    <cellStyle name="F2" xfId="1802" xr:uid="{3F57524A-B124-41DF-BED5-5445711B6707}"/>
    <cellStyle name="F3" xfId="1803" xr:uid="{5B3570F1-CBA6-4547-A56C-59B801F58E5A}"/>
    <cellStyle name="F4" xfId="1804" xr:uid="{75F66C53-E0BD-4025-997F-853E79D57FB6}"/>
    <cellStyle name="F5" xfId="1805" xr:uid="{1DFFF263-EF5E-4385-A1B3-7766F7800ECC}"/>
    <cellStyle name="F6" xfId="1806" xr:uid="{25B992E7-0FF5-4AC3-B542-719618048E20}"/>
    <cellStyle name="F7" xfId="1807" xr:uid="{0226B71E-47FC-42D7-891B-8D00668E7769}"/>
    <cellStyle name="F8" xfId="1808" xr:uid="{C47DFEB4-5FDB-4BDA-8E76-E4D7E17514F2}"/>
    <cellStyle name="Fijo" xfId="1809" xr:uid="{52DD3216-C072-431B-8A46-5E4DD067C452}"/>
    <cellStyle name="Financiero" xfId="1810" xr:uid="{ECCB023A-4032-492C-83FF-97739CAE5A92}"/>
    <cellStyle name="Fixed" xfId="1811" xr:uid="{94DC9F33-5E60-478F-9E6C-E10B8141ACE4}"/>
    <cellStyle name="Fixed 2" xfId="1812" xr:uid="{6A84AE3C-28C5-452A-B21B-14EE6D871FD0}"/>
    <cellStyle name="Fixed 3" xfId="6020" xr:uid="{A3B7AE91-C260-41FC-8844-7B0670FC0798}"/>
    <cellStyle name="Flag" xfId="1813" xr:uid="{71E11A49-5378-4B3F-BCCB-DD24580425DA}"/>
    <cellStyle name="ƒnƒCƒp[ƒŠƒ“ƒN" xfId="1814" xr:uid="{66F91B3D-54A3-4D62-81D9-06CDA220BE93}"/>
    <cellStyle name="Followed Hyperlink 4" xfId="1815" xr:uid="{C41E2554-7C2E-4125-8B98-549E5EF1B4D6}"/>
    <cellStyle name="Footer" xfId="1816" xr:uid="{9C9071F8-C0A6-42FA-A870-7E7840F6C7F2}"/>
    <cellStyle name="Formula" xfId="1817" xr:uid="{57D4B273-3DDA-463A-B826-7A3552DD682A}"/>
    <cellStyle name="general" xfId="1818" xr:uid="{2EDA7626-F571-4B33-9951-FDFD138AF4CA}"/>
    <cellStyle name="Good 10" xfId="6021" xr:uid="{6742FA58-58E5-4985-AE02-74C2D11D2DB7}"/>
    <cellStyle name="Good 11" xfId="6022" xr:uid="{288EE38C-F8FD-4794-ABCA-57BA1C101DC6}"/>
    <cellStyle name="Good 12" xfId="6023" xr:uid="{783B6168-6388-4501-A0ED-1A5FF629611E}"/>
    <cellStyle name="Good 13" xfId="6024" xr:uid="{699D4757-2EB1-4B2D-BA32-37E40846727A}"/>
    <cellStyle name="Good 14" xfId="6025" xr:uid="{BA0B932C-D17F-4EB6-971A-795ECFC0545C}"/>
    <cellStyle name="Good 15" xfId="6026" xr:uid="{7363FAFC-DF35-4BD4-8AF6-2FEF0D351EB9}"/>
    <cellStyle name="Good 16" xfId="6027" xr:uid="{B473C0ED-2DA1-4A12-8C13-07500BA48FFB}"/>
    <cellStyle name="Good 17" xfId="6028" xr:uid="{6AF814C9-B1E4-43E0-890F-6914B712E2AA}"/>
    <cellStyle name="Good 18" xfId="6029" xr:uid="{51BAAD7D-91D5-4F78-83D9-D85513BDC1FA}"/>
    <cellStyle name="Good 19" xfId="6030" xr:uid="{2DB0FA12-B2CB-4ED7-BCC3-DFE2DCD16511}"/>
    <cellStyle name="Good 2" xfId="1819" xr:uid="{3471FF37-174F-4154-A4D7-963341D48A29}"/>
    <cellStyle name="Good 2 2" xfId="1820" xr:uid="{A26ABCA3-0BA2-47B2-BFCD-783BC5A16E17}"/>
    <cellStyle name="Good 2 2 2" xfId="6031" xr:uid="{7332605B-7B87-4047-915F-327573B74672}"/>
    <cellStyle name="Good 2 3" xfId="1821" xr:uid="{8BCA44AB-9A93-44D3-A30A-53CB0C5EDEEB}"/>
    <cellStyle name="Good 20" xfId="6032" xr:uid="{0E8072AF-ECC6-409E-8A70-D3999645B9D4}"/>
    <cellStyle name="Good 21" xfId="6033" xr:uid="{2C5ADC26-40B9-4C0B-A245-9B601B9120BC}"/>
    <cellStyle name="Good 22" xfId="6034" xr:uid="{B61940A0-8A6F-43F1-8B43-FC1C4B0939F2}"/>
    <cellStyle name="Good 23" xfId="6035" xr:uid="{C307EA2D-0DCA-41C2-AAE6-032C9C9B9ECD}"/>
    <cellStyle name="Good 24" xfId="6036" xr:uid="{5B9E1FAA-D626-4C63-B1E4-F77EB1C63F33}"/>
    <cellStyle name="Good 25" xfId="6037" xr:uid="{EC984773-483A-4CE7-A318-955EBDE77427}"/>
    <cellStyle name="Good 26" xfId="6038" xr:uid="{D1464468-59F6-4938-B43A-C19E66564B8F}"/>
    <cellStyle name="Good 27" xfId="6039" xr:uid="{FD34023F-4C36-4641-BFE5-409A4BE8FC52}"/>
    <cellStyle name="Good 28" xfId="6040" xr:uid="{BB389070-BF47-4C6E-BE99-897580CFCE51}"/>
    <cellStyle name="Good 3" xfId="1822" xr:uid="{D2BC5A01-292F-4023-BC0B-41BD792AE62B}"/>
    <cellStyle name="Good 4" xfId="1823" xr:uid="{EB7FBCA1-3E9B-4E23-B2FC-D720CCBBED82}"/>
    <cellStyle name="Good 5" xfId="1824" xr:uid="{AC929D8B-65AC-47DC-B36B-FD2CF67A71B6}"/>
    <cellStyle name="Good 6" xfId="1825" xr:uid="{D614AEE4-6549-41C3-8DBD-B079CECF8466}"/>
    <cellStyle name="Good 7" xfId="1826" xr:uid="{5985D546-E16C-4FAE-868B-F5909C21037C}"/>
    <cellStyle name="Good 8" xfId="1827" xr:uid="{72CD0A7E-653F-405B-B8EE-1B76D4DA5647}"/>
    <cellStyle name="Good 8 2" xfId="6041" xr:uid="{AB5F4890-C39A-4622-A895-11FAAC23B14F}"/>
    <cellStyle name="Good 9" xfId="6042" xr:uid="{54190258-E076-4D34-AB2E-C12656565FF8}"/>
    <cellStyle name="green" xfId="1828" xr:uid="{147C982A-1163-4909-8B8A-693F97B34690}"/>
    <cellStyle name="Grey" xfId="1829" xr:uid="{74A5D5CF-7CDD-439E-94F5-23A0E25E06A9}"/>
    <cellStyle name="Grey 2" xfId="1830" xr:uid="{69DE684A-13BE-41D4-979A-6B47D29E4742}"/>
    <cellStyle name="ha" xfId="1831" xr:uid="{E45E44A9-FC0C-427D-9DE4-2895AD357A19}"/>
    <cellStyle name="Head 1" xfId="1832" xr:uid="{5BB02F92-EF75-48F8-87F7-C6A572BB3FCB}"/>
    <cellStyle name="Head 2" xfId="1833" xr:uid="{71B2776A-02BC-440E-B72D-287942375F74}"/>
    <cellStyle name="HEADER" xfId="1834" xr:uid="{11869BE9-5D51-47BC-B396-E7C8B6060143}"/>
    <cellStyle name="Header Total" xfId="1835" xr:uid="{E9BFC17C-147F-4817-B399-C43DF78EDF61}"/>
    <cellStyle name="Header1" xfId="1836" xr:uid="{5BBA0EB2-CB1B-4561-ABD7-B85EC640FABF}"/>
    <cellStyle name="Header1 2" xfId="1837" xr:uid="{609AF831-C6F4-45BD-8502-B72BFA86DD36}"/>
    <cellStyle name="Header1 2 2" xfId="6043" xr:uid="{370F21FB-F835-403D-98A8-CE420E1A7BAB}"/>
    <cellStyle name="Header2" xfId="1838" xr:uid="{EAFCDC73-59CC-4CFC-A539-ACC6EFA72A8A}"/>
    <cellStyle name="Header2 10" xfId="1839" xr:uid="{4B1C7942-213C-449F-93D6-ED6534D48FE4}"/>
    <cellStyle name="Header2 10 2" xfId="1840" xr:uid="{76B4103B-C74D-4052-BD63-73F564B4A9F4}"/>
    <cellStyle name="Header2 10 2 2" xfId="1841" xr:uid="{81C5B884-3995-42EB-9638-E761E167C5F5}"/>
    <cellStyle name="Header2 11" xfId="1842" xr:uid="{1ABA4F2B-68B9-4539-9374-28B0C04A3D56}"/>
    <cellStyle name="Header2 11 2" xfId="1843" xr:uid="{2801DB31-2144-4FC9-B96F-D7C8BA7BD3F5}"/>
    <cellStyle name="Header2 11 2 2" xfId="1844" xr:uid="{37CE1652-42BD-4CF4-B0E0-90AF9B6D418F}"/>
    <cellStyle name="Header2 12" xfId="1845" xr:uid="{AB11E145-41AA-4D0B-95D6-017B99967B68}"/>
    <cellStyle name="Header2 12 2" xfId="1846" xr:uid="{B259100E-3ACC-4594-9B56-1E7965BBC475}"/>
    <cellStyle name="Header2 12 2 2" xfId="1847" xr:uid="{066EBE90-5C77-4293-AB07-4C51C0663578}"/>
    <cellStyle name="Header2 13" xfId="1848" xr:uid="{3142D753-AF41-4A03-8B29-02472698797C}"/>
    <cellStyle name="Header2 13 2" xfId="1849" xr:uid="{30E6A2B2-5C5E-49F0-8351-75D3B30D70AD}"/>
    <cellStyle name="Header2 13 2 2" xfId="1850" xr:uid="{9FB8259F-7828-4CD4-92A6-36BBE06E36EC}"/>
    <cellStyle name="Header2 14" xfId="1851" xr:uid="{8F06AE26-9816-4361-B522-9B5A491204B8}"/>
    <cellStyle name="Header2 14 2" xfId="1852" xr:uid="{1B599EDF-8880-4C91-B640-F45B7FE6C169}"/>
    <cellStyle name="Header2 2" xfId="1853" xr:uid="{80E05B13-9177-48E3-A191-0CD9FE83DC2E}"/>
    <cellStyle name="Header2 2 2" xfId="1854" xr:uid="{3A32FAB5-1EC3-435B-A8FF-22E23FBCC115}"/>
    <cellStyle name="Header2 2 2 2" xfId="1855" xr:uid="{92D4AF5B-E9E6-4C9F-8641-862F74D949F2}"/>
    <cellStyle name="Header2 2 3" xfId="6044" xr:uid="{14C81F12-E410-487C-9914-87ABA484304E}"/>
    <cellStyle name="Header2 3" xfId="1856" xr:uid="{3A660681-7DCC-4123-8950-36C98F7E58DB}"/>
    <cellStyle name="Header2 3 2" xfId="1857" xr:uid="{5347808E-D41A-4414-BB9F-D5858B2A44DD}"/>
    <cellStyle name="Header2 3 2 2" xfId="1858" xr:uid="{604A1606-4B7F-4983-9701-8618B0C9EF09}"/>
    <cellStyle name="Header2 4" xfId="1859" xr:uid="{27890090-496C-4AAB-8897-97036EA189EF}"/>
    <cellStyle name="Header2 4 2" xfId="1860" xr:uid="{181B056D-F0CE-4DD3-9ECC-1DBB35E5B99A}"/>
    <cellStyle name="Header2 4 2 2" xfId="1861" xr:uid="{7422278C-2128-45A6-A3C0-55E1D6961CAF}"/>
    <cellStyle name="Header2 5" xfId="1862" xr:uid="{0CAB8EE1-8C22-4101-9EF9-E2B5DFAB22C1}"/>
    <cellStyle name="Header2 5 2" xfId="1863" xr:uid="{5D1F4291-05F9-4DDE-9E8F-0A7C4FAC3179}"/>
    <cellStyle name="Header2 5 2 2" xfId="1864" xr:uid="{0B1E1977-8453-4243-B94A-416B9CE9934E}"/>
    <cellStyle name="Header2 6" xfId="1865" xr:uid="{EB78ACD0-31D6-4489-BB14-DE1AED7E153F}"/>
    <cellStyle name="Header2 6 2" xfId="1866" xr:uid="{9D3CB3BB-00AA-44A5-942D-861CFC73A5E4}"/>
    <cellStyle name="Header2 6 2 2" xfId="1867" xr:uid="{81F31B54-B2E9-4B1A-90FF-78160E114133}"/>
    <cellStyle name="Header2 7" xfId="1868" xr:uid="{B15329F9-BA79-4F33-B11A-DE849A3A1F22}"/>
    <cellStyle name="Header2 7 2" xfId="1869" xr:uid="{C8B027DD-1D72-4EE1-B287-7311EF78BEE0}"/>
    <cellStyle name="Header2 7 2 2" xfId="1870" xr:uid="{DBC835D6-EBEC-4207-B306-441122A0E34C}"/>
    <cellStyle name="Header2 8" xfId="1871" xr:uid="{CAA77AE4-3F6E-4A69-B52E-8CCEDB0484DD}"/>
    <cellStyle name="Header2 8 2" xfId="1872" xr:uid="{CF101720-5EAB-41B6-AA42-77112F35C55A}"/>
    <cellStyle name="Header2 8 2 2" xfId="1873" xr:uid="{615174B6-7204-414C-B06F-3A052D21D4F1}"/>
    <cellStyle name="Header2 9" xfId="1874" xr:uid="{8712BAB7-F9EC-434F-9D25-BCFF100CAD58}"/>
    <cellStyle name="Header2 9 2" xfId="1875" xr:uid="{8D86993C-1D5A-42E2-BE42-71022A42C3F5}"/>
    <cellStyle name="Header2 9 2 2" xfId="1876" xr:uid="{71CDA9A5-99B8-4023-9650-0315A33452D1}"/>
    <cellStyle name="Header3" xfId="1877" xr:uid="{C2FA2D1D-5C5D-4DC3-9417-E24204D45B70}"/>
    <cellStyle name="Header4" xfId="1878" xr:uid="{5E44FF01-75F5-4389-9B83-770679B9E30D}"/>
    <cellStyle name="Heading" xfId="1879" xr:uid="{EA5F05BD-7D8C-4FFD-B2EB-3F8B3ED634D0}"/>
    <cellStyle name="Heading 1 10" xfId="1880" xr:uid="{0253AC64-F087-4BD5-95F5-8BA1259F071B}"/>
    <cellStyle name="Heading 1 10 2" xfId="6045" xr:uid="{3EF38C41-13F8-45D0-B1BF-26C82D870AC8}"/>
    <cellStyle name="Heading 1 11" xfId="1881" xr:uid="{4592D0CA-8894-47F0-B908-3481B6FB1779}"/>
    <cellStyle name="Heading 1 11 2" xfId="6046" xr:uid="{856E5D03-3A68-4759-8846-CDCE76C9639D}"/>
    <cellStyle name="Heading 1 12" xfId="1882" xr:uid="{C10AFE62-B8A2-42CB-BC56-C8F5A522764B}"/>
    <cellStyle name="Heading 1 12 2" xfId="6047" xr:uid="{56EDD1EB-4BA5-4C29-9F31-332B52101138}"/>
    <cellStyle name="Heading 1 13" xfId="1883" xr:uid="{A4922CB6-A2C4-4AB1-94D9-1A6DA6D4253E}"/>
    <cellStyle name="Heading 1 13 2" xfId="6048" xr:uid="{ABD80DE9-0D85-40EE-9780-5D9E52FEC140}"/>
    <cellStyle name="Heading 1 14" xfId="1884" xr:uid="{1D09E105-52FD-4068-B749-2FE5C98E51A8}"/>
    <cellStyle name="Heading 1 14 2" xfId="6049" xr:uid="{A3ACC298-73D5-4AEE-B37B-33FC9DB98415}"/>
    <cellStyle name="Heading 1 15" xfId="1885" xr:uid="{18A39862-F524-430D-9792-004D5E07BBED}"/>
    <cellStyle name="Heading 1 15 2" xfId="6050" xr:uid="{6C025BCF-CE74-4C03-B298-B6ACD40F4454}"/>
    <cellStyle name="Heading 1 16" xfId="1886" xr:uid="{90E6A6E4-A9E1-4F2B-AEB8-6A26E6D746C1}"/>
    <cellStyle name="Heading 1 16 2" xfId="6051" xr:uid="{317B9ABD-8E47-436D-9E42-CB82D39A55BE}"/>
    <cellStyle name="Heading 1 17" xfId="1887" xr:uid="{4A7A89A1-09A2-4E0A-8E07-11C5297DBE27}"/>
    <cellStyle name="Heading 1 17 2" xfId="6052" xr:uid="{F2EDB777-133A-4AA8-966F-1D66D9EB3E7F}"/>
    <cellStyle name="Heading 1 18" xfId="1888" xr:uid="{2AB7E32F-8B2F-46E7-A830-19FF2BE3BDEC}"/>
    <cellStyle name="Heading 1 18 2" xfId="6053" xr:uid="{A2AB9EF2-38F3-4947-99C1-2C4D6DA542DF}"/>
    <cellStyle name="Heading 1 19" xfId="6054" xr:uid="{0A6398C5-F95F-4F4A-B96D-E1B30ADCE11E}"/>
    <cellStyle name="Heading 1 2" xfId="1889" xr:uid="{680166EF-5125-4177-BDF6-3F4401EE4F9C}"/>
    <cellStyle name="Heading 1 2 10" xfId="1890" xr:uid="{A02B58D0-91FB-44FA-9530-F80B98237AFC}"/>
    <cellStyle name="Heading 1 2 11" xfId="1891" xr:uid="{7D9A64EA-3E92-4A65-9D83-AA029567836A}"/>
    <cellStyle name="Heading 1 2 12" xfId="1892" xr:uid="{55D3ACEC-F326-48C7-AA00-0332D459060F}"/>
    <cellStyle name="Heading 1 2 13" xfId="1893" xr:uid="{0EF80837-DB93-4CB7-83C3-1C9B6D8690EB}"/>
    <cellStyle name="Heading 1 2 14" xfId="1894" xr:uid="{137714B4-5D2C-4CA7-9943-F6777788D5F5}"/>
    <cellStyle name="Heading 1 2 15" xfId="1895" xr:uid="{D57B2A4C-6746-41ED-AD80-A96076964328}"/>
    <cellStyle name="Heading 1 2 16" xfId="1896" xr:uid="{DDC354F4-9341-4ABE-AACA-DCDD9BA662D2}"/>
    <cellStyle name="Heading 1 2 17" xfId="1897" xr:uid="{184A39DE-F46E-441F-8D88-CBD8B92CBD3E}"/>
    <cellStyle name="Heading 1 2 2" xfId="1898" xr:uid="{8D1442D2-8AF1-481C-9B03-B29B32292A39}"/>
    <cellStyle name="Heading 1 2 2 2" xfId="6055" xr:uid="{C93998FE-C23D-4B50-905D-13141745BB8C}"/>
    <cellStyle name="Heading 1 2 3" xfId="1899" xr:uid="{3AE87D08-328D-40C7-9703-ED1B67A429FC}"/>
    <cellStyle name="Heading 1 2 4" xfId="1900" xr:uid="{45762A02-2EC3-4180-A3C0-485F22CA789D}"/>
    <cellStyle name="Heading 1 2 5" xfId="1901" xr:uid="{E1A8FDF9-086A-446C-926E-9F416158E3CE}"/>
    <cellStyle name="Heading 1 2 6" xfId="1902" xr:uid="{3627418A-51BE-48A4-A079-BDE1A1E130E2}"/>
    <cellStyle name="Heading 1 2 7" xfId="1903" xr:uid="{C68CA98F-84C5-40B7-9CC7-01C4119F092B}"/>
    <cellStyle name="Heading 1 2 8" xfId="1904" xr:uid="{2501C975-CB6E-4670-A825-9E6D5FDC6145}"/>
    <cellStyle name="Heading 1 2 9" xfId="1905" xr:uid="{8A40E21D-359C-414A-9E15-6244FA1ACB8B}"/>
    <cellStyle name="Heading 1 20" xfId="6056" xr:uid="{70CE20B9-26BA-423F-B84A-6E14B435E82E}"/>
    <cellStyle name="Heading 1 21" xfId="6057" xr:uid="{0EC6E65B-CA61-4C70-B411-064A2E2DE834}"/>
    <cellStyle name="Heading 1 22" xfId="6058" xr:uid="{3CCE61D9-3BFB-4DC8-9A51-E32D5629E685}"/>
    <cellStyle name="Heading 1 23" xfId="6059" xr:uid="{209A64DA-1A1E-4056-8A4D-6EC9CA77FA4D}"/>
    <cellStyle name="Heading 1 24" xfId="6060" xr:uid="{BF098FA8-0622-4325-A777-80AB0F7F1992}"/>
    <cellStyle name="Heading 1 25" xfId="6061" xr:uid="{E2957EAB-299F-45E0-A36F-FE8EEA4979BE}"/>
    <cellStyle name="Heading 1 26" xfId="6062" xr:uid="{7BF4D7B5-D0FE-4DCA-8D88-BB56FA568B71}"/>
    <cellStyle name="Heading 1 27" xfId="6063" xr:uid="{CF8428D0-6304-4B88-A6FB-E797A69BBCBB}"/>
    <cellStyle name="Heading 1 28" xfId="6064" xr:uid="{0D4055F7-EDA5-44E5-84E7-B59D7C8580DD}"/>
    <cellStyle name="Heading 1 3" xfId="1906" xr:uid="{4DB960F5-9EAD-4DE6-B5A0-72663AE17997}"/>
    <cellStyle name="Heading 1 4" xfId="1907" xr:uid="{BB814D04-B47E-4E0A-9600-77ED9C2D272B}"/>
    <cellStyle name="Heading 1 4 2" xfId="6065" xr:uid="{B2727098-592A-4360-881F-0C11D869C3B6}"/>
    <cellStyle name="Heading 1 5" xfId="1908" xr:uid="{5B1E0F9F-B5FD-41B8-B9DC-F14D59A8C38D}"/>
    <cellStyle name="Heading 1 5 2" xfId="6066" xr:uid="{DFDC72F8-0A28-43C8-BD59-E63D7E02DD39}"/>
    <cellStyle name="Heading 1 6" xfId="1909" xr:uid="{5C86E311-1ECB-4C8B-A8CF-9BFD716A8B62}"/>
    <cellStyle name="Heading 1 6 2" xfId="6067" xr:uid="{1AEC200D-5AEE-4E99-97B2-EBF8C932A2F3}"/>
    <cellStyle name="Heading 1 7" xfId="1910" xr:uid="{54D791D3-DE88-4D15-8061-C15186416850}"/>
    <cellStyle name="Heading 1 7 2" xfId="6068" xr:uid="{16DA66CC-9498-4444-BCEC-89820EC967D5}"/>
    <cellStyle name="Heading 1 8" xfId="1911" xr:uid="{37D4E5E7-BBC7-45D4-8993-BCF0421B06DD}"/>
    <cellStyle name="Heading 1 8 2" xfId="6069" xr:uid="{75E34317-9BFE-48E8-9F2F-3D8A42A742A2}"/>
    <cellStyle name="Heading 1 9" xfId="1912" xr:uid="{E47AEF1F-9750-4470-BB03-97243148F84D}"/>
    <cellStyle name="Heading 1 9 2" xfId="6070" xr:uid="{AAB285DD-05AF-453A-8EFC-9F0C7183B207}"/>
    <cellStyle name="Heading 2 10" xfId="1913" xr:uid="{4D120C6D-FE30-4C56-8724-085995719234}"/>
    <cellStyle name="Heading 2 10 2" xfId="6071" xr:uid="{7C24EC47-F0CF-44BB-BAF2-25B59B274CE1}"/>
    <cellStyle name="Heading 2 11" xfId="1914" xr:uid="{6A33E797-2AFA-4732-930C-C31CB95A9094}"/>
    <cellStyle name="Heading 2 11 2" xfId="6072" xr:uid="{D5A90117-468A-4FD4-B232-78D72F928B7A}"/>
    <cellStyle name="Heading 2 12" xfId="1915" xr:uid="{671DB6D7-56A7-4510-B33F-70EFB2364DF2}"/>
    <cellStyle name="Heading 2 12 2" xfId="6073" xr:uid="{DD3C317D-209D-45EC-89AE-409CB11C99ED}"/>
    <cellStyle name="Heading 2 13" xfId="1916" xr:uid="{22798AF6-F58D-4EB5-8A14-2E66F6C31BAD}"/>
    <cellStyle name="Heading 2 13 2" xfId="6074" xr:uid="{66608D8E-D06F-4BDC-9089-3E6DAAAC10A5}"/>
    <cellStyle name="Heading 2 14" xfId="1917" xr:uid="{46DC5E2D-314C-4FB7-8563-A3BEED500E71}"/>
    <cellStyle name="Heading 2 14 2" xfId="6075" xr:uid="{4766274D-823E-4069-9E2F-0463F81C5813}"/>
    <cellStyle name="Heading 2 15" xfId="1918" xr:uid="{0EE5C973-34C3-47C0-A50C-01B89D26BCEB}"/>
    <cellStyle name="Heading 2 15 2" xfId="6076" xr:uid="{874AC1CF-B7EF-4A9D-8E06-AFB627ABE24D}"/>
    <cellStyle name="Heading 2 16" xfId="1919" xr:uid="{B2F620DF-B38E-4DCB-BF1A-9B1FC97C040B}"/>
    <cellStyle name="Heading 2 16 2" xfId="6077" xr:uid="{BF879213-F4EC-48EC-B4F6-159722B468AD}"/>
    <cellStyle name="Heading 2 17" xfId="1920" xr:uid="{21A938EA-457D-448A-980F-022F928571C4}"/>
    <cellStyle name="Heading 2 17 2" xfId="6078" xr:uid="{5D61029B-E7CA-464C-AAC6-B7F552FB2368}"/>
    <cellStyle name="Heading 2 18" xfId="1921" xr:uid="{94379460-BE30-41DB-B3D9-B012EF1BE455}"/>
    <cellStyle name="Heading 2 18 2" xfId="6079" xr:uid="{D587E4C1-146F-4828-86EA-4B40F2854BF5}"/>
    <cellStyle name="Heading 2 19" xfId="6080" xr:uid="{BBEEAC61-E147-4C27-8EF6-319C45902E79}"/>
    <cellStyle name="Heading 2 2" xfId="1922" xr:uid="{7A8095D7-9D00-4F10-8669-ECB843D1DA7B}"/>
    <cellStyle name="Heading 2 2 10" xfId="1923" xr:uid="{D4AE812B-DE6B-4FD2-9DED-D2C9CB1B7E2D}"/>
    <cellStyle name="Heading 2 2 11" xfId="1924" xr:uid="{97AFD32D-C4A9-491D-81AB-5570AA19A424}"/>
    <cellStyle name="Heading 2 2 12" xfId="1925" xr:uid="{977CD55E-FC74-4EE1-BD47-AAEEFA2BFEA1}"/>
    <cellStyle name="Heading 2 2 13" xfId="1926" xr:uid="{9ECAEA78-F4CC-4EFE-B6FB-6F032F4E21D4}"/>
    <cellStyle name="Heading 2 2 14" xfId="1927" xr:uid="{D671986E-6159-416D-BAB9-A0CE71D89B2A}"/>
    <cellStyle name="Heading 2 2 15" xfId="1928" xr:uid="{952D66D2-6C91-41A1-843B-40AD317E5F19}"/>
    <cellStyle name="Heading 2 2 16" xfId="1929" xr:uid="{421013F7-32BC-4FAC-8557-0D2697BBFB6E}"/>
    <cellStyle name="Heading 2 2 17" xfId="1930" xr:uid="{27DE090F-A6F7-4C37-A5C3-138A8A0A114C}"/>
    <cellStyle name="Heading 2 2 2" xfId="1931" xr:uid="{9C088659-27A1-481B-9B72-BF19AA806EFA}"/>
    <cellStyle name="Heading 2 2 2 2" xfId="6081" xr:uid="{B711F59C-A37C-4BD5-B843-13DFA7E49361}"/>
    <cellStyle name="Heading 2 2 3" xfId="1932" xr:uid="{67C50DB4-BADE-4267-B97D-A3F45A49410A}"/>
    <cellStyle name="Heading 2 2 4" xfId="1933" xr:uid="{7DA9F11F-CADA-48BE-B256-2C98C20FAEA3}"/>
    <cellStyle name="Heading 2 2 5" xfId="1934" xr:uid="{7E9D0DDF-0644-4D13-BC9D-71F0A44A96EC}"/>
    <cellStyle name="Heading 2 2 6" xfId="1935" xr:uid="{8841E111-793B-41C6-86DF-6544016CC077}"/>
    <cellStyle name="Heading 2 2 7" xfId="1936" xr:uid="{D62D4F49-6C1D-48AF-AF5B-32102D9E0F6C}"/>
    <cellStyle name="Heading 2 2 8" xfId="1937" xr:uid="{D0BDEA47-24B8-4C16-BC4E-3268F388E7F2}"/>
    <cellStyle name="Heading 2 2 9" xfId="1938" xr:uid="{783BC2A6-9250-4467-84C5-AB9AACD0B0A9}"/>
    <cellStyle name="Heading 2 20" xfId="6082" xr:uid="{CE201BC4-26F1-47F3-A48D-555509115D32}"/>
    <cellStyle name="Heading 2 21" xfId="6083" xr:uid="{CC07C42E-67E7-416C-9A61-190AAD70E84C}"/>
    <cellStyle name="Heading 2 22" xfId="6084" xr:uid="{393DAB2C-ABBE-4603-B9B4-95E41F447477}"/>
    <cellStyle name="Heading 2 23" xfId="6085" xr:uid="{E7DC2FC2-C116-4606-BB6C-42811A16E556}"/>
    <cellStyle name="Heading 2 24" xfId="6086" xr:uid="{57BE9062-CA8A-425A-9AFB-3E1F4A3CE8A4}"/>
    <cellStyle name="Heading 2 25" xfId="6087" xr:uid="{27245B07-AEDC-426C-BBC7-F27A15C353A6}"/>
    <cellStyle name="Heading 2 26" xfId="6088" xr:uid="{61016298-7336-4235-A40E-74BC4C55F48D}"/>
    <cellStyle name="Heading 2 27" xfId="6089" xr:uid="{41BD7411-9B6D-465B-8E83-1A9CC8015B29}"/>
    <cellStyle name="Heading 2 28" xfId="6090" xr:uid="{5DD35E80-C5B6-43EF-B989-E6D21BB6F24E}"/>
    <cellStyle name="Heading 2 3" xfId="1939" xr:uid="{DDADEDB2-EE21-4BBF-A372-F58806D76937}"/>
    <cellStyle name="Heading 2 4" xfId="1940" xr:uid="{5765A5D4-75E7-42E5-B0C6-FEB248E34D33}"/>
    <cellStyle name="Heading 2 4 2" xfId="6091" xr:uid="{B7BBC779-250A-45DF-A497-5372A28F6BA2}"/>
    <cellStyle name="Heading 2 5" xfId="1941" xr:uid="{FC788939-FBFC-4EB5-A952-BEA09D53F3B0}"/>
    <cellStyle name="Heading 2 5 2" xfId="6092" xr:uid="{E047420C-EC48-4192-9FC6-78470BF088B2}"/>
    <cellStyle name="Heading 2 6" xfId="1942" xr:uid="{CB3662AD-A8E4-48A4-841C-B36D5DDF096E}"/>
    <cellStyle name="Heading 2 6 2" xfId="6093" xr:uid="{D1BCB39D-7F35-480B-9A65-65AC3E27A55C}"/>
    <cellStyle name="Heading 2 7" xfId="1943" xr:uid="{CC06C83F-376F-4C0B-8D3F-2F7DFC9EF7D5}"/>
    <cellStyle name="Heading 2 7 2" xfId="6094" xr:uid="{26AF327B-F67C-4A20-B3A2-F9A84439A3F6}"/>
    <cellStyle name="Heading 2 8" xfId="1944" xr:uid="{0EBA8AF2-DCC1-4841-83BD-BCE271050F3C}"/>
    <cellStyle name="Heading 2 8 2" xfId="6095" xr:uid="{D0A29208-B983-4969-8E73-8872007E536C}"/>
    <cellStyle name="Heading 2 9" xfId="1945" xr:uid="{64A378AD-8C4F-4602-AE7E-B5500B3ABC9C}"/>
    <cellStyle name="Heading 2 9 2" xfId="6096" xr:uid="{967A2F6D-E9FF-4FB6-88F7-186DF020A926}"/>
    <cellStyle name="Heading 3 10" xfId="6097" xr:uid="{3804C235-2B0E-4315-AFDA-08B7760A97E9}"/>
    <cellStyle name="Heading 3 11" xfId="6098" xr:uid="{CF9E356B-8B7F-43FC-9513-B2E2106D78BA}"/>
    <cellStyle name="Heading 3 12" xfId="6099" xr:uid="{F6554395-BA15-4718-9E53-CC194B0AC8E0}"/>
    <cellStyle name="Heading 3 13" xfId="6100" xr:uid="{F0350F84-75A7-4889-82EB-3CEF05ECC9EE}"/>
    <cellStyle name="Heading 3 14" xfId="6101" xr:uid="{C14FE980-226C-4124-9815-ABABBCC7C1B7}"/>
    <cellStyle name="Heading 3 15" xfId="6102" xr:uid="{A1356BE1-F975-4DA7-ACF6-E4A91D2918FF}"/>
    <cellStyle name="Heading 3 16" xfId="6103" xr:uid="{C5D76B59-1BE8-4833-A2E4-ACDA2CE1567F}"/>
    <cellStyle name="Heading 3 17" xfId="6104" xr:uid="{BBE4B482-D552-4631-9A5D-C828C72890C5}"/>
    <cellStyle name="Heading 3 18" xfId="6105" xr:uid="{4E6576E7-C5A9-4D71-BB64-C5D12304EE0A}"/>
    <cellStyle name="Heading 3 19" xfId="6106" xr:uid="{862740FC-4C22-4B61-B7A7-4579DF5F9450}"/>
    <cellStyle name="Heading 3 2" xfId="1946" xr:uid="{37C9122E-87E5-4593-AFE4-E016CBC3EC8A}"/>
    <cellStyle name="Heading 3 2 2" xfId="1947" xr:uid="{C8D727CC-D1A4-4DA5-8C07-46E559CE3895}"/>
    <cellStyle name="Heading 3 2 2 2" xfId="6107" xr:uid="{59CEF6EF-C61D-4246-9741-E1DF225045AC}"/>
    <cellStyle name="Heading 3 2 3" xfId="1948" xr:uid="{0E8F8F74-DAFF-41BF-BE8E-0013371D4D53}"/>
    <cellStyle name="Heading 3 20" xfId="6108" xr:uid="{9C3FC0C5-89A2-4E42-88E3-406244C00F71}"/>
    <cellStyle name="Heading 3 21" xfId="6109" xr:uid="{21AC6BA6-6C5D-43C7-82C7-6D58C4D1060D}"/>
    <cellStyle name="Heading 3 22" xfId="6110" xr:uid="{6EDD0EC7-49D7-4565-8B4A-7A3E4C96D2C9}"/>
    <cellStyle name="Heading 3 23" xfId="6111" xr:uid="{3E28FE2D-6789-42FC-A910-189479E36641}"/>
    <cellStyle name="Heading 3 24" xfId="6112" xr:uid="{C1B7D507-DD4A-4453-A062-227AF5FC1488}"/>
    <cellStyle name="Heading 3 25" xfId="6113" xr:uid="{64AC6FD2-0C5C-40B7-93FF-DEFC8D947ABA}"/>
    <cellStyle name="Heading 3 26" xfId="6114" xr:uid="{24A0971A-1695-4CE9-86AD-48A13976A6FD}"/>
    <cellStyle name="Heading 3 27" xfId="6115" xr:uid="{0638DCD3-7DBA-483F-A854-2FBF8F25960F}"/>
    <cellStyle name="Heading 3 28" xfId="6116" xr:uid="{E87930BA-F9C8-492F-B3EA-ED03B7C567FF}"/>
    <cellStyle name="Heading 3 3" xfId="1949" xr:uid="{1378A9F6-97FA-4D34-B1A5-702D88F6A66A}"/>
    <cellStyle name="Heading 3 4" xfId="1950" xr:uid="{6700A48F-B079-43BB-BB80-336936D4AD54}"/>
    <cellStyle name="Heading 3 5" xfId="1951" xr:uid="{7C5F73B3-CC46-4469-A8D2-13A7DC52874B}"/>
    <cellStyle name="Heading 3 6" xfId="1952" xr:uid="{C227AD55-07D0-40B3-BF02-6E3D0508B76F}"/>
    <cellStyle name="Heading 3 7" xfId="1953" xr:uid="{269500F9-0628-458B-97E3-271115EA00E6}"/>
    <cellStyle name="Heading 3 8" xfId="1954" xr:uid="{4DFF97DD-97B3-472C-8D85-116FC4EFFD51}"/>
    <cellStyle name="Heading 3 8 2" xfId="6117" xr:uid="{3F853700-BD17-45B9-A31A-BAD52F9281B8}"/>
    <cellStyle name="Heading 3 9" xfId="6118" xr:uid="{48378DC1-D8AF-4080-98A2-7B4F72811BC8}"/>
    <cellStyle name="Heading 4 10" xfId="6119" xr:uid="{2A90212E-C7E6-40A2-BAE5-D05D22545F41}"/>
    <cellStyle name="Heading 4 11" xfId="6120" xr:uid="{49962FD0-AB9C-4062-BBCF-E60786D3E273}"/>
    <cellStyle name="Heading 4 12" xfId="6121" xr:uid="{7DCFD36F-B71C-474D-A8F3-7352294FF932}"/>
    <cellStyle name="Heading 4 13" xfId="6122" xr:uid="{DCDF37C5-A203-499B-99E0-67534E77E204}"/>
    <cellStyle name="Heading 4 14" xfId="6123" xr:uid="{D987D37B-6FB6-4A29-816D-90A18F0C4923}"/>
    <cellStyle name="Heading 4 15" xfId="6124" xr:uid="{88AE7CCB-BE86-4407-A968-FFC2813FEA74}"/>
    <cellStyle name="Heading 4 16" xfId="6125" xr:uid="{CE46D5D1-1DFA-4A29-931B-A5EC84AA8EF9}"/>
    <cellStyle name="Heading 4 17" xfId="6126" xr:uid="{D48C2D9E-F05C-47F5-919E-0B97F47C2239}"/>
    <cellStyle name="Heading 4 18" xfId="6127" xr:uid="{941D1C28-04B6-4B0C-B46D-EB094C29AEE6}"/>
    <cellStyle name="Heading 4 19" xfId="6128" xr:uid="{8090F81C-C121-4593-BC8A-7F07A01A00D3}"/>
    <cellStyle name="Heading 4 2" xfId="1955" xr:uid="{3D0D9987-A215-46AE-95F7-50B31B5101B7}"/>
    <cellStyle name="Heading 4 2 2" xfId="1956" xr:uid="{B52A655B-17E4-4A2E-8444-8CA5BF9074FD}"/>
    <cellStyle name="Heading 4 2 2 2" xfId="6129" xr:uid="{4D72DF4D-05F2-4F7D-A4AB-A5355C492DFB}"/>
    <cellStyle name="Heading 4 2 3" xfId="1957" xr:uid="{5B914280-CEAA-4D4F-9953-53574E0ABC8E}"/>
    <cellStyle name="Heading 4 20" xfId="6130" xr:uid="{86737F17-DC60-4641-8A11-BC9736389D74}"/>
    <cellStyle name="Heading 4 21" xfId="6131" xr:uid="{1220596E-EB8B-4D30-B7F8-4F2D29F756B5}"/>
    <cellStyle name="Heading 4 22" xfId="6132" xr:uid="{4E8779B6-890C-4D15-A04B-A49CBB1CB72B}"/>
    <cellStyle name="Heading 4 23" xfId="6133" xr:uid="{8E7976DB-10D3-49CB-9755-5B518FA9298B}"/>
    <cellStyle name="Heading 4 24" xfId="6134" xr:uid="{10F9B723-A8C9-4BAD-B72F-3F49EC9FF616}"/>
    <cellStyle name="Heading 4 25" xfId="6135" xr:uid="{A5CC78DC-E634-4CAB-B2BB-C4E9BEA8A78B}"/>
    <cellStyle name="Heading 4 26" xfId="6136" xr:uid="{9174DCB3-DE77-4D8D-97F1-1F3C1C46138D}"/>
    <cellStyle name="Heading 4 27" xfId="6137" xr:uid="{0CF3CE4E-8BAC-45C5-B42B-38DCC65F2DBC}"/>
    <cellStyle name="Heading 4 28" xfId="6138" xr:uid="{47158D4C-007B-4765-8104-D9DF69AE276D}"/>
    <cellStyle name="Heading 4 3" xfId="1958" xr:uid="{6FDCA4D9-5979-4011-BF51-3526193A8D64}"/>
    <cellStyle name="Heading 4 4" xfId="1959" xr:uid="{1569C0A9-9D1C-4EBD-BCEF-5A6DA70F3BC7}"/>
    <cellStyle name="Heading 4 5" xfId="1960" xr:uid="{DABC8AF0-C442-4415-9A77-BDA84F01C0C3}"/>
    <cellStyle name="Heading 4 6" xfId="1961" xr:uid="{ECD1C75A-3923-4019-BB85-C3DA70A7A374}"/>
    <cellStyle name="Heading 4 7" xfId="1962" xr:uid="{A0132391-CC00-44DB-BD87-0D63E20C1D10}"/>
    <cellStyle name="Heading 4 8" xfId="1963" xr:uid="{BA76CF7C-2150-4E73-A211-1D9F116380DA}"/>
    <cellStyle name="Heading 4 8 2" xfId="6139" xr:uid="{0B8DAFD0-1816-4E6C-823B-F48976617F08}"/>
    <cellStyle name="Heading 4 9" xfId="6140" xr:uid="{7B23FC2C-F64C-4334-9314-644813DCB739}"/>
    <cellStyle name="Heading No Underline" xfId="1964" xr:uid="{8FA615D1-B9A3-47F2-B3D7-60FBFE1CCE90}"/>
    <cellStyle name="Heading With Underline" xfId="1965" xr:uid="{7CBD8948-FC6D-46B6-996C-3445683E0410}"/>
    <cellStyle name="HEADING1" xfId="1966" xr:uid="{AFAA541D-D0AE-4D0A-95E5-BFD3B43072D2}"/>
    <cellStyle name="Heading1 2" xfId="1967" xr:uid="{576E953F-3755-4F38-95FF-748B5E5F2C1A}"/>
    <cellStyle name="Heading1 3" xfId="6141" xr:uid="{1E7C5A92-B891-4FAD-A6A0-CC7BBEE3A4FF}"/>
    <cellStyle name="HEADING2" xfId="1968" xr:uid="{7FE946CA-0B73-4B43-8250-169D11BE8502}"/>
    <cellStyle name="Heading2 2" xfId="1969" xr:uid="{1EB85087-3E9C-46CB-B007-48806248AA64}"/>
    <cellStyle name="Heading2 3" xfId="6142" xr:uid="{94AD4909-29EB-47B4-810D-1B06B9DBFDA6}"/>
    <cellStyle name="Heading3" xfId="1970" xr:uid="{46E2684A-E715-4E2C-BFC8-CC53D2DAA3F9}"/>
    <cellStyle name="Heading4" xfId="1971" xr:uid="{05713522-B7F1-4876-8C54-E266A6A83565}"/>
    <cellStyle name="Heading5" xfId="1972" xr:uid="{E44E02A3-572D-4D16-B8E4-9956522F0903}"/>
    <cellStyle name="Heading6" xfId="1973" xr:uid="{D48F45C1-C15D-4093-BEB6-FAE0D01A388F}"/>
    <cellStyle name="Heading-C" xfId="1974" xr:uid="{D641DB01-2E57-425A-8077-DBFBF624C931}"/>
    <cellStyle name="headoption" xfId="1975" xr:uid="{8E146F62-E79D-4407-8EFB-9B2D45C28585}"/>
    <cellStyle name="Hheader" xfId="1976" xr:uid="{9FF30FB1-5919-4C02-837C-A25831C3E80A}"/>
    <cellStyle name="HideZeros" xfId="1977" xr:uid="{562687C6-59A8-4C61-BE4A-1A30C12193AB}"/>
    <cellStyle name="Hipervínculo" xfId="1978" xr:uid="{1E613D34-2F2E-4A26-9C5B-B280896A4230}"/>
    <cellStyle name="Horizontal" xfId="1979" xr:uid="{391CE092-119D-4820-9C16-6468407D668E}"/>
    <cellStyle name="Hyperlink 2" xfId="1980" xr:uid="{1DF11226-7981-47DC-B8A5-265D06909D0D}"/>
    <cellStyle name="Hyperlink 2 2" xfId="1981" xr:uid="{CEFE21C2-D16D-46CD-8B45-5DC687556DB5}"/>
    <cellStyle name="Hyperlink 2 2 2" xfId="1982" xr:uid="{CDACD1A0-B69C-4246-BB3A-2DA514234F47}"/>
    <cellStyle name="Hyperlink 2 3" xfId="1983" xr:uid="{BBE02FF3-6F13-4EF5-8D6A-CA5CA7F600B3}"/>
    <cellStyle name="Hyperlink 2 4" xfId="6143" xr:uid="{FCD291E7-F9AE-4A97-AC59-8A87858E91B3}"/>
    <cellStyle name="Hyperlink 3" xfId="1984" xr:uid="{75037888-E7DA-4A9D-8F20-1AE47C92BD4D}"/>
    <cellStyle name="Hypertextový odkaz" xfId="1985" xr:uid="{56686FAC-6309-4C27-B08C-E443D1E09233}"/>
    <cellStyle name="Index" xfId="1986" xr:uid="{FE91430C-0DDF-4B24-BA63-1E8EF92BC838}"/>
    <cellStyle name="InflationIndex" xfId="1987" xr:uid="{684E5E70-A8DD-46DE-8C97-487F07B0E631}"/>
    <cellStyle name="Input %" xfId="1988" xr:uid="{FA39ED75-7DAE-44C5-9D99-5AEE2891788F}"/>
    <cellStyle name="Input [yellow]" xfId="1989" xr:uid="{5E67218F-0FB0-40D0-8B6E-D9A912DF2233}"/>
    <cellStyle name="Input [yellow] 2" xfId="1990" xr:uid="{0037A14D-2D6A-4E4E-900A-6E33B93E674D}"/>
    <cellStyle name="Input 1" xfId="1991" xr:uid="{6A37F492-359B-4ADD-BB34-B358980EAA2F}"/>
    <cellStyle name="Input 10" xfId="1992" xr:uid="{D8C7A344-9E10-45E2-B293-0D79001B935E}"/>
    <cellStyle name="Input 11" xfId="1993" xr:uid="{2B234208-66C6-429A-A17F-D96DFF780966}"/>
    <cellStyle name="Input 12" xfId="1994" xr:uid="{981EAA6F-5B64-41E1-9327-D0E9DBEB3296}"/>
    <cellStyle name="Input 12 2" xfId="6144" xr:uid="{A36689F0-46EE-4143-A6A1-A74A546D2190}"/>
    <cellStyle name="Input 13" xfId="1995" xr:uid="{40B24599-5292-4FBB-980E-7B543185B433}"/>
    <cellStyle name="Input 13 2" xfId="6145" xr:uid="{5FAADE98-0943-459A-AB03-A701F9FC2F8D}"/>
    <cellStyle name="Input 14" xfId="1996" xr:uid="{78DF201E-CBE7-4B18-8337-61501F22201E}"/>
    <cellStyle name="Input 14 2" xfId="6146" xr:uid="{6727D48D-4D33-4DD8-B587-E085B0F03710}"/>
    <cellStyle name="Input 15" xfId="1997" xr:uid="{E46BFB09-4D24-490A-A2E3-CE41FFDE313A}"/>
    <cellStyle name="Input 15 2" xfId="6147" xr:uid="{4731E7D0-7B83-41FE-8F35-3996493D5B09}"/>
    <cellStyle name="Input 16" xfId="1998" xr:uid="{225BBA1D-2942-42B2-BCA7-66D2AADE9AB5}"/>
    <cellStyle name="Input 16 2" xfId="6148" xr:uid="{36707B28-20A9-4840-AEF9-1113C1082DC0}"/>
    <cellStyle name="Input 17" xfId="6149" xr:uid="{54E746EC-438D-4A76-A38E-23AF600FF3A2}"/>
    <cellStyle name="Input 18" xfId="6150" xr:uid="{983CDDA4-264F-4C1C-B338-DA54F4363D29}"/>
    <cellStyle name="Input 19" xfId="6151" xr:uid="{9A36AE7C-A52F-4A2E-ABD7-22BE360910E2}"/>
    <cellStyle name="INPUT 2" xfId="1999" xr:uid="{E1A8C2E6-F9EC-4DFF-96DB-204E630D96AD}"/>
    <cellStyle name="Input 2 2" xfId="2000" xr:uid="{7213AC11-ED84-4D99-9589-318D0BB67C74}"/>
    <cellStyle name="Input 2 2 2" xfId="2001" xr:uid="{E164C699-3B63-4571-AB3E-3BFE4FD6B490}"/>
    <cellStyle name="Input 2 2 3" xfId="2002" xr:uid="{A9565BEA-2223-4D44-9419-7AA62E96557A}"/>
    <cellStyle name="Input 2 2 4" xfId="2003" xr:uid="{205B5268-FD18-4C4E-A2A4-3D47D23BB11E}"/>
    <cellStyle name="Input 2 2 5" xfId="6152" xr:uid="{756B1355-1E30-415B-BD5A-FB4407AC8564}"/>
    <cellStyle name="Input 2 3" xfId="2004" xr:uid="{C86DD016-3C72-48D3-8F73-853CCE050ACC}"/>
    <cellStyle name="Input 2 4" xfId="2005" xr:uid="{FD75480C-9595-4A46-886D-CE983A9F85F0}"/>
    <cellStyle name="Input 2 5" xfId="2006" xr:uid="{25345CCA-5F91-45E6-93AF-C153A01DEF7B}"/>
    <cellStyle name="Input 2 6" xfId="2007" xr:uid="{2E86BBCC-31E7-4BAB-9C72-69AEC840B2BD}"/>
    <cellStyle name="Input 20" xfId="6153" xr:uid="{6C010D83-C2B4-42A2-91E0-2749D51BB9F0}"/>
    <cellStyle name="Input 21" xfId="6154" xr:uid="{55A03789-07ED-4D28-890E-C38E6D429370}"/>
    <cellStyle name="Input 22" xfId="6155" xr:uid="{EA921920-4174-4FD7-B01A-2358F81B7917}"/>
    <cellStyle name="Input 23" xfId="6156" xr:uid="{5590BEEE-417C-4E54-9097-5B1CC5B321C6}"/>
    <cellStyle name="Input 24" xfId="6157" xr:uid="{EDB75D3F-2E76-4C3E-B505-28655E2238E3}"/>
    <cellStyle name="Input 25" xfId="6158" xr:uid="{96D02540-7229-4D3D-ACF5-D5EF45DC4EB2}"/>
    <cellStyle name="Input 26" xfId="6159" xr:uid="{5980A300-A022-4491-806C-7AB617A06098}"/>
    <cellStyle name="Input 27" xfId="6160" xr:uid="{A1E31E01-60E4-4834-AC6D-A0A4C686F9DA}"/>
    <cellStyle name="Input 28" xfId="6161" xr:uid="{7F15AD5C-7DCB-4562-A9A9-3C27C47712B8}"/>
    <cellStyle name="Input 29" xfId="6162" xr:uid="{1D78AFC4-4B51-4554-B533-5CA3E503FA82}"/>
    <cellStyle name="Input 3" xfId="2008" xr:uid="{43D25F8A-3B31-4264-8E7E-BB20268FA7B6}"/>
    <cellStyle name="Input 3 2" xfId="2009" xr:uid="{C5E3AC99-7B87-4039-BD53-1AF02B3D86E5}"/>
    <cellStyle name="Input 3 2 2" xfId="2010" xr:uid="{D0A6E9A0-6795-4C4B-BF74-B22E940F670E}"/>
    <cellStyle name="Input 3 2 3" xfId="2011" xr:uid="{2BDCA0CF-D29B-4F9A-A587-DB153B079ED5}"/>
    <cellStyle name="Input 3 2 4" xfId="2012" xr:uid="{467C3109-1904-4AE8-BC82-B1BC0D7396E7}"/>
    <cellStyle name="Input 3 3" xfId="2013" xr:uid="{0EDF6450-EA9A-4AC4-98F3-A41FE6EF8618}"/>
    <cellStyle name="Input 3 4" xfId="2014" xr:uid="{6EA1957A-0EC7-46FA-922C-B54C1EC423CB}"/>
    <cellStyle name="Input 3 5" xfId="2015" xr:uid="{EB306D3A-04F7-4612-8E88-F5A3153D5281}"/>
    <cellStyle name="Input 3 6" xfId="2016" xr:uid="{000A99D6-C820-478D-94F1-F644E37D0C4A}"/>
    <cellStyle name="Input 30" xfId="6163" xr:uid="{7AA4D0CD-7D11-4CC6-8486-1F839093F40E}"/>
    <cellStyle name="Input 31" xfId="6164" xr:uid="{7C62285A-6A16-4898-8AD2-774904779838}"/>
    <cellStyle name="Input 32" xfId="6165" xr:uid="{664E37B4-08E3-467D-8AC0-79358CDE497B}"/>
    <cellStyle name="Input 33" xfId="6166" xr:uid="{00CFBFF9-F814-464F-806C-85D2C68A3F9D}"/>
    <cellStyle name="Input 34" xfId="6167" xr:uid="{7198CDAC-CDD1-4949-8067-1F275B40EB68}"/>
    <cellStyle name="Input 35" xfId="6168" xr:uid="{B8FD8EB4-1C86-4238-A7A9-B86344C69EB8}"/>
    <cellStyle name="Input 4" xfId="2017" xr:uid="{607755DB-5678-4088-962D-56B69E6B27CC}"/>
    <cellStyle name="Input 4 2" xfId="2018" xr:uid="{11CA6458-DEFD-44F4-938B-3509A7A53E78}"/>
    <cellStyle name="Input 4 2 2" xfId="2019" xr:uid="{FB4D2888-A97E-49BF-8D1A-2AA954BCC39D}"/>
    <cellStyle name="Input 4 2 3" xfId="2020" xr:uid="{FC139C81-5674-4280-BFBA-3BA210349026}"/>
    <cellStyle name="Input 4 2 4" xfId="2021" xr:uid="{B6F23F18-3404-4361-983F-72458C01AB0E}"/>
    <cellStyle name="Input 4 3" xfId="2022" xr:uid="{B4A4723F-ACA2-43BB-8997-250778177D52}"/>
    <cellStyle name="Input 4 4" xfId="2023" xr:uid="{DDC4DA81-A71D-4858-85FF-3CDC7CD0E6CF}"/>
    <cellStyle name="Input 4 5" xfId="2024" xr:uid="{C49F641A-A432-42F6-B688-D60608D8FCF2}"/>
    <cellStyle name="Input 4 6" xfId="2025" xr:uid="{782E98ED-1439-4754-9913-047634AC9D42}"/>
    <cellStyle name="Input 5" xfId="2026" xr:uid="{E8212D16-3519-4F05-8609-725CF33A80DD}"/>
    <cellStyle name="Input 5 2" xfId="2027" xr:uid="{527EB81B-B5EE-483B-B79A-B366692DA572}"/>
    <cellStyle name="Input 5 2 2" xfId="2028" xr:uid="{3F2E6A64-24E5-45E6-A9F8-ADC09184050A}"/>
    <cellStyle name="Input 5 2 3" xfId="2029" xr:uid="{A9FD64E5-2301-499F-9BD8-888DF0664D5C}"/>
    <cellStyle name="Input 5 2 4" xfId="2030" xr:uid="{1156808D-D875-4F88-95EA-0156D9F71965}"/>
    <cellStyle name="Input 5 3" xfId="2031" xr:uid="{BD530530-02C1-40CF-A7F0-956839632CE2}"/>
    <cellStyle name="Input 5 4" xfId="2032" xr:uid="{5C0A46F3-7608-4386-8269-8A485C7B4A3B}"/>
    <cellStyle name="Input 5 5" xfId="2033" xr:uid="{382EC0BC-EC78-4D6C-907C-39086155DDC6}"/>
    <cellStyle name="Input 5 6" xfId="2034" xr:uid="{927D1E0E-7B53-4374-97E7-4A8337E1DE46}"/>
    <cellStyle name="Input 6" xfId="2035" xr:uid="{0A02DF90-C60C-4299-9BA0-09A3CC01DF56}"/>
    <cellStyle name="Input 6 2" xfId="2036" xr:uid="{02421EE0-7023-4ABB-B1BF-968ED5AF1559}"/>
    <cellStyle name="Input 6 2 2" xfId="2037" xr:uid="{5B5E5B60-00A8-4E07-A578-739D7AA810EC}"/>
    <cellStyle name="Input 6 2 3" xfId="2038" xr:uid="{D7EC9F9E-C32B-4B05-B58E-C350F0B4E6E1}"/>
    <cellStyle name="Input 6 2 4" xfId="2039" xr:uid="{AA9F40D1-A6FB-483A-85C5-5B5CAA94817B}"/>
    <cellStyle name="Input 6 3" xfId="2040" xr:uid="{55DF35AC-8584-42E1-98AE-A0535C82E078}"/>
    <cellStyle name="Input 6 4" xfId="2041" xr:uid="{33CC732B-43C0-4FEA-9C1A-82B5A033E891}"/>
    <cellStyle name="Input 6 5" xfId="2042" xr:uid="{04DD2490-22DA-493F-8115-ACDDCF2278B1}"/>
    <cellStyle name="Input 6 6" xfId="2043" xr:uid="{162D2741-30C2-4AFC-8B9D-0B3A63FF5961}"/>
    <cellStyle name="Input 7" xfId="2044" xr:uid="{85780541-84B1-4CD9-8731-C95A439302DE}"/>
    <cellStyle name="Input 7 2" xfId="2045" xr:uid="{6FBB0704-1BB2-4D8F-B56C-97DE89902176}"/>
    <cellStyle name="Input 7 2 2" xfId="2046" xr:uid="{55C6B6ED-9DF2-4355-B434-33FB339AF8FD}"/>
    <cellStyle name="Input 7 2 3" xfId="2047" xr:uid="{9912508B-E3D7-446D-8B2D-C5F807D8C66A}"/>
    <cellStyle name="Input 7 2 4" xfId="2048" xr:uid="{C7558771-629A-4B47-AE14-AF9206666A28}"/>
    <cellStyle name="Input 7 3" xfId="2049" xr:uid="{02686849-D3F1-4A0E-8D54-A5DB58287194}"/>
    <cellStyle name="Input 7 4" xfId="2050" xr:uid="{F534951C-67CB-4969-80A9-7A39C164E345}"/>
    <cellStyle name="Input 7 5" xfId="2051" xr:uid="{69665328-488B-4200-A60A-CAD08251F86F}"/>
    <cellStyle name="Input 7 6" xfId="2052" xr:uid="{2A71951B-E218-452E-941D-E15B21B6F105}"/>
    <cellStyle name="Input 8" xfId="2053" xr:uid="{E5D2FD1F-705C-4A63-A47A-041787FE567B}"/>
    <cellStyle name="Input 8 2" xfId="2054" xr:uid="{83F3C783-D329-45ED-B797-7D9B166AEDD6}"/>
    <cellStyle name="Input 8 2 2" xfId="2055" xr:uid="{2A8253AB-EFE0-4E2B-8157-21300AFD2C68}"/>
    <cellStyle name="Input 8 2 3" xfId="2056" xr:uid="{92ABC75A-40AA-4668-B5E6-04C0ABC72BCC}"/>
    <cellStyle name="Input 8 2 4" xfId="2057" xr:uid="{7EC5B548-38BC-4967-B107-EF9FC98E2B75}"/>
    <cellStyle name="Input 8 3" xfId="2058" xr:uid="{99CCDE10-4228-4EFB-BFDD-0D464D690654}"/>
    <cellStyle name="Input 8 4" xfId="2059" xr:uid="{5365E8D6-ECCB-4166-BCEF-56BF20FA29C0}"/>
    <cellStyle name="Input 8 5" xfId="2060" xr:uid="{2A1E1AD1-2A0D-49A7-8CEE-6095EF49EF99}"/>
    <cellStyle name="Input 8 6" xfId="2061" xr:uid="{D530DDFC-FEB0-4D2A-B747-690C246E8DED}"/>
    <cellStyle name="Input 9" xfId="2062" xr:uid="{98588A22-6AB8-4A3C-90CC-8D12B8E51CBD}"/>
    <cellStyle name="Input 9 2" xfId="2063" xr:uid="{0ECF0369-AEF0-4645-98F4-AA0FDEE8A15C}"/>
    <cellStyle name="Input 9 2 2" xfId="2064" xr:uid="{51014FB0-41ED-4DD2-A8D8-EE6AA5DE5F04}"/>
    <cellStyle name="Input 9 2 3" xfId="2065" xr:uid="{2260A589-CE9A-4D47-99FA-6D79EA03CC68}"/>
    <cellStyle name="Input 9 2 4" xfId="2066" xr:uid="{8B6A37FE-4F2E-4A60-AFC7-8A031C365751}"/>
    <cellStyle name="Input 9 3" xfId="2067" xr:uid="{57128175-0723-4215-814C-311B827FB703}"/>
    <cellStyle name="Input 9 4" xfId="2068" xr:uid="{35B9E270-5FDD-45D7-818D-6E5AA9353BDF}"/>
    <cellStyle name="Input 9 5" xfId="2069" xr:uid="{D70B1611-1F1B-4470-819F-2D814A5F8F44}"/>
    <cellStyle name="Input 9 6" xfId="2070" xr:uid="{3EB27A59-C898-40A9-991B-301B93EFB118}"/>
    <cellStyle name="Input Cells" xfId="2071" xr:uid="{13425641-D9AA-4FFE-A4F2-5248401E0C80}"/>
    <cellStyle name="InputText" xfId="6169" xr:uid="{668A51E2-6FE7-47EF-BD70-41DA190ADB93}"/>
    <cellStyle name="Insructions" xfId="2072" xr:uid="{55CEBA90-B665-4B1A-A076-171C8755BD40}"/>
    <cellStyle name="INT_XCHECK" xfId="2073" xr:uid="{8A797D16-5748-4364-A44F-2E0136CD1916}"/>
    <cellStyle name="Integer" xfId="2074" xr:uid="{CCD12232-76A5-45A8-AA16-42E747919A13}"/>
    <cellStyle name="Invisible" xfId="2075" xr:uid="{D36FF378-3877-4411-A5F5-587F850884C4}"/>
    <cellStyle name="Item_Current" xfId="2076" xr:uid="{9B2BE9AB-D788-4838-A00C-FD0330566618}"/>
    <cellStyle name="ïWèÄ_Engg Index 0. Preliminaries" xfId="2077" xr:uid="{1C47729E-E520-43E1-8641-7A26A847CFCD}"/>
    <cellStyle name="January" xfId="2078" xr:uid="{FE29EF04-6D8A-42A7-A23B-F5E454B01158}"/>
    <cellStyle name="Komma_Tarievenmandje - definitief3" xfId="2079" xr:uid="{374EE2ED-89C2-47F5-8200-0302B3DA13C5}"/>
    <cellStyle name="kpmg" xfId="2080" xr:uid="{8F722AF6-7054-4DF8-A7EB-4D303B6EDA0A}"/>
    <cellStyle name="KPMG Heading 1" xfId="2081" xr:uid="{8A98CD55-22F6-4621-BD99-F18D7D8E424B}"/>
    <cellStyle name="KPMG Heading 2" xfId="2082" xr:uid="{F1E473F8-83CC-404C-9705-F1E37486376B}"/>
    <cellStyle name="KPMG Heading 3" xfId="2083" xr:uid="{0A210E85-FFC9-4BC3-8897-5F9E550C7EB8}"/>
    <cellStyle name="KPMG Heading 4" xfId="2084" xr:uid="{E0C90F95-7DF1-4693-8387-A76FB1288F24}"/>
    <cellStyle name="KPMG Normal" xfId="2085" xr:uid="{C26C41C6-D400-44EA-9252-67D6E4B21B8A}"/>
    <cellStyle name="KPMG Normal Text" xfId="2086" xr:uid="{5B4693BF-614F-4AB9-AEB0-407ED51257F9}"/>
    <cellStyle name="Label" xfId="2087" xr:uid="{29320058-C70E-4119-9BBF-C193E5B46479}"/>
    <cellStyle name="Labels - Style3" xfId="2088" xr:uid="{B6E92FD9-D28E-42AE-9BD0-1FE17C2F4CD1}"/>
    <cellStyle name="Labels - Style3 10" xfId="2089" xr:uid="{15790F99-5EF0-4677-B6A5-C72E27857DD3}"/>
    <cellStyle name="Labels - Style3 11" xfId="2090" xr:uid="{8C644FB6-791C-4C0E-AF01-0B94F2677DD4}"/>
    <cellStyle name="Labels - Style3 12" xfId="2091" xr:uid="{C94842F8-3506-457C-8187-914BA1477B8A}"/>
    <cellStyle name="Labels - Style3 13" xfId="2092" xr:uid="{274DE33B-E1C7-4DD1-8FD5-20D8744E3D9D}"/>
    <cellStyle name="Labels - Style3 2" xfId="2093" xr:uid="{1B9BC871-6363-4930-BC1C-CD4DB7615A95}"/>
    <cellStyle name="Labels - Style3 3" xfId="2094" xr:uid="{5E1743FF-7F6F-4B0E-ABA6-78DA74027823}"/>
    <cellStyle name="Labels - Style3 4" xfId="2095" xr:uid="{DAC91018-9F25-417D-BB0C-372D43402F36}"/>
    <cellStyle name="Labels - Style3 5" xfId="2096" xr:uid="{E8E2B5DA-D9D4-4DF3-BCD0-01C629187B51}"/>
    <cellStyle name="Labels - Style3 6" xfId="2097" xr:uid="{7F8D7C11-BC5C-4C24-B8F0-A16124DA39E9}"/>
    <cellStyle name="Labels - Style3 7" xfId="2098" xr:uid="{F6FC662D-FBCB-43AC-9219-A493F021E278}"/>
    <cellStyle name="Labels - Style3 8" xfId="2099" xr:uid="{239F1E14-6E2C-45AC-91A5-2A3C13CB466B}"/>
    <cellStyle name="Labels - Style3 9" xfId="2100" xr:uid="{197411D3-483C-4301-AC6C-2BE7378AC956}"/>
    <cellStyle name="left" xfId="2101" xr:uid="{C13618FD-76EF-4F75-B8D8-85E22B32E8B5}"/>
    <cellStyle name="Light Line" xfId="2102" xr:uid="{F5D41F9D-697A-4353-A607-0A84139CE3B8}"/>
    <cellStyle name="Link Currency (0)" xfId="2103" xr:uid="{735FD9E5-0643-49B4-99D2-895A7DE38C54}"/>
    <cellStyle name="Link Currency (0) 2" xfId="2104" xr:uid="{7DE81D27-81C0-4412-947C-2AA5E8846088}"/>
    <cellStyle name="Link Currency (0) 3" xfId="2105" xr:uid="{994BFEE5-49FF-4969-B042-9A7A7EA60821}"/>
    <cellStyle name="Link Currency (0) 4" xfId="6170" xr:uid="{AC54EDA2-45B1-45BE-A527-7340257A2E9C}"/>
    <cellStyle name="Link Currency (0) 5" xfId="6171" xr:uid="{99899598-0A10-4F94-8E7F-0FBCCB609BFE}"/>
    <cellStyle name="Link Currency (0) 6" xfId="6172" xr:uid="{467D6F4C-78D8-4655-8AC3-DD33E6FD3F47}"/>
    <cellStyle name="Link Currency (0) 7" xfId="6173" xr:uid="{983EB5D3-043F-410B-B040-DBCC900E5878}"/>
    <cellStyle name="Link Currency (0)_FAR 31.03.2012 V6(1)" xfId="6174" xr:uid="{30E37683-AAC0-450B-8484-524D60C567AA}"/>
    <cellStyle name="Link Currency (2)" xfId="2106" xr:uid="{FA24F654-CA20-43F6-8D79-550B41A25408}"/>
    <cellStyle name="Link Currency (2) 2" xfId="6175" xr:uid="{58869D19-D4D0-4130-B6A7-7922CC46BDE5}"/>
    <cellStyle name="Link Currency (2) 3" xfId="6176" xr:uid="{8DC5047F-B3AB-451E-853A-F8CECA85E70D}"/>
    <cellStyle name="Link Units (0)" xfId="2107" xr:uid="{527725CE-F913-4E7A-A4CA-DEFC199F5072}"/>
    <cellStyle name="Link Units (0) 2" xfId="2108" xr:uid="{61935686-3B10-41A7-A110-2388696C81F2}"/>
    <cellStyle name="Link Units (0) 3" xfId="2109" xr:uid="{4A825AFC-7BFD-48D0-BFA4-BFFDD75AC637}"/>
    <cellStyle name="Link Units (0) 4" xfId="6177" xr:uid="{99E46D29-CA33-451D-81B9-8E9B749B3115}"/>
    <cellStyle name="Link Units (0) 5" xfId="6178" xr:uid="{9F243633-D3AB-42D5-B5A9-8AAEA2E53FA8}"/>
    <cellStyle name="Link Units (0) 6" xfId="6179" xr:uid="{475F04A0-52F9-48BB-9FAD-CC6CCAB033AE}"/>
    <cellStyle name="Link Units (0) 7" xfId="6180" xr:uid="{72A19AAF-0CF4-4EA2-AEB8-F3F32839EB51}"/>
    <cellStyle name="Link Units (0)_FAR 31.03.2012 V6(1)" xfId="6181" xr:uid="{879AD49F-03AE-4CD6-9C49-ABEB4454B9BA}"/>
    <cellStyle name="Link Units (1)" xfId="2110" xr:uid="{56787FDB-F9CF-454E-B386-A3A1F75442D1}"/>
    <cellStyle name="Link Units (1) 2" xfId="2111" xr:uid="{7BCD45A9-772C-4118-9276-20ACE5C9672F}"/>
    <cellStyle name="Link Units (1) 3" xfId="2112" xr:uid="{A5499E9C-23E4-47AF-B00E-547FD8A52FD8}"/>
    <cellStyle name="Link Units (1) 4" xfId="6182" xr:uid="{B3D91210-10D0-4958-A45C-032AF2F4BB75}"/>
    <cellStyle name="Link Units (1) 5" xfId="6183" xr:uid="{D81C78B8-4299-4E74-8BCC-7FE16FF6E392}"/>
    <cellStyle name="Link Units (1) 6" xfId="6184" xr:uid="{440C39A0-48B4-417F-992D-489512952D43}"/>
    <cellStyle name="Link Units (1) 7" xfId="6185" xr:uid="{3D810993-DF66-45F9-B9E7-4163A8DBDD82}"/>
    <cellStyle name="Link Units (1)_K1" xfId="6186" xr:uid="{DFF3E927-8F7C-4EC3-A79A-CF5D57E10D88}"/>
    <cellStyle name="Link Units (2)" xfId="2113" xr:uid="{7FD08E60-7909-4CD4-94DB-40C0B4AEFC2F}"/>
    <cellStyle name="Link Units (2) 2" xfId="6187" xr:uid="{966F8C7D-7EBF-4B40-BBCB-730D34D596F7}"/>
    <cellStyle name="Link Units (2) 3" xfId="6188" xr:uid="{572DB318-40F9-4F80-8EBE-590B27CCF3A3}"/>
    <cellStyle name="Linked Cell 10" xfId="6189" xr:uid="{23824402-4667-4EB9-92E0-4F673BFFD1F3}"/>
    <cellStyle name="Linked Cell 11" xfId="6190" xr:uid="{B61EC4E3-E84A-40A1-AA47-0A56B9EF9C94}"/>
    <cellStyle name="Linked Cell 12" xfId="6191" xr:uid="{CB1EDF14-3C00-4AE7-ACAA-C2E50FFE7B04}"/>
    <cellStyle name="Linked Cell 13" xfId="6192" xr:uid="{12A7348E-C669-49AF-A8BF-A67AC23EF24D}"/>
    <cellStyle name="Linked Cell 14" xfId="6193" xr:uid="{A587E258-3718-43B7-B0D1-9CFBE38E7F15}"/>
    <cellStyle name="Linked Cell 15" xfId="6194" xr:uid="{AD102256-1A8E-44DE-9E6F-8F93011F8A47}"/>
    <cellStyle name="Linked Cell 16" xfId="6195" xr:uid="{4E7C1C31-D488-44CD-B595-A47716FFA11F}"/>
    <cellStyle name="Linked Cell 17" xfId="6196" xr:uid="{71CA4105-8A35-4887-A08A-8EF5DD4BAB8C}"/>
    <cellStyle name="Linked Cell 18" xfId="6197" xr:uid="{6E86DF9D-8FAF-45A2-81A6-5722AD0B2A88}"/>
    <cellStyle name="Linked Cell 19" xfId="6198" xr:uid="{22C8A6F7-7E4E-4EDA-837C-B9FFB2276A6C}"/>
    <cellStyle name="Linked Cell 2" xfId="2114" xr:uid="{5B865C56-B049-4B4D-B4FC-0DC5838FD0FF}"/>
    <cellStyle name="Linked Cell 2 2" xfId="2115" xr:uid="{0B9DB9F4-8E65-46FE-BAD1-411FD1E485E3}"/>
    <cellStyle name="Linked Cell 2 2 2" xfId="6199" xr:uid="{A9DCEC20-4502-43C6-B896-BBBDC3F95E2B}"/>
    <cellStyle name="Linked Cell 2 3" xfId="2116" xr:uid="{7268DBC0-8CC9-4A83-80B7-9FCE353F7FAF}"/>
    <cellStyle name="Linked Cell 20" xfId="6200" xr:uid="{BFFB7D7C-40FF-4271-B8A2-E37D7180F8D0}"/>
    <cellStyle name="Linked Cell 21" xfId="6201" xr:uid="{FF188926-B221-4B98-8BAF-B98022434515}"/>
    <cellStyle name="Linked Cell 22" xfId="6202" xr:uid="{36EA8B7D-4FE9-47F7-9003-EBA4C2D415D4}"/>
    <cellStyle name="Linked Cell 23" xfId="6203" xr:uid="{86EE668C-DBCF-485C-B5B6-F16DF7E251FA}"/>
    <cellStyle name="Linked Cell 24" xfId="6204" xr:uid="{BF3F2BC6-BDCA-493E-81D4-8760820BC202}"/>
    <cellStyle name="Linked Cell 25" xfId="6205" xr:uid="{37D51B49-9DFB-4735-80F5-8A220E042AE0}"/>
    <cellStyle name="Linked Cell 26" xfId="6206" xr:uid="{E8F9B373-8010-4311-A347-1F409827A8E1}"/>
    <cellStyle name="Linked Cell 27" xfId="6207" xr:uid="{82E13F95-1C60-4DEA-8084-22665DC41885}"/>
    <cellStyle name="Linked Cell 28" xfId="6208" xr:uid="{9E53BDF4-1ED8-49D8-914C-434DCB16642D}"/>
    <cellStyle name="Linked Cell 3" xfId="2117" xr:uid="{07D09B7C-EFC2-434A-826E-134F12FFDF79}"/>
    <cellStyle name="Linked Cell 4" xfId="2118" xr:uid="{676BDE18-605C-46AA-9262-004383532875}"/>
    <cellStyle name="Linked Cell 5" xfId="2119" xr:uid="{91AF83A9-4E2F-4025-AFEC-796FF1092A0B}"/>
    <cellStyle name="Linked Cell 6" xfId="2120" xr:uid="{950B5269-7633-4FA3-B417-8D5E650AB4F2}"/>
    <cellStyle name="Linked Cell 7" xfId="2121" xr:uid="{DA6BB29C-4A55-4BE9-8E32-7F6D338B2AE2}"/>
    <cellStyle name="Linked Cell 8" xfId="2122" xr:uid="{5462AD68-DBCB-4F19-AB69-02D6DA30BE88}"/>
    <cellStyle name="Linked Cell 8 2" xfId="6209" xr:uid="{C3ABF16B-0FFD-4DAD-A594-06DC2F2FF005}"/>
    <cellStyle name="Linked Cell 9" xfId="6210" xr:uid="{A65C8877-327E-4A73-A445-7E503A7C99ED}"/>
    <cellStyle name="Linked Cells" xfId="2123" xr:uid="{BF9EEC73-940C-4146-B9AE-66A38F291804}"/>
    <cellStyle name="LOWER CASE" xfId="2124" xr:uid="{FF75704C-BAC4-4281-ADA1-CA70C6E034C9}"/>
    <cellStyle name="macroname" xfId="2125" xr:uid="{9FFE178D-1A78-42FE-A4CB-02AA461B0696}"/>
    <cellStyle name="Major Heading" xfId="2126" xr:uid="{154D1F6F-52A5-4E69-B287-A05F3AB375CA}"/>
    <cellStyle name="MANKAD" xfId="2127" xr:uid="{550DD84B-4A15-41AF-9455-5C7E157B053F}"/>
    <cellStyle name="MANKAD 2" xfId="2128" xr:uid="{C9A24181-54FA-44B8-AE7F-238714215CBE}"/>
    <cellStyle name="Manoj" xfId="2129" xr:uid="{8B2AE8EF-88A4-4624-83CB-7DA16AFE7CB5}"/>
    <cellStyle name="Marius1" xfId="2130" xr:uid="{8506090F-D012-41DD-B29E-E4019FAC9AF7}"/>
    <cellStyle name="Matrix" xfId="2131" xr:uid="{730A7F6F-7B2A-4AD8-975F-489AA0D58DBF}"/>
    <cellStyle name="MDO PROMOTION-OTHER" xfId="2132" xr:uid="{4C688EEB-8D30-4D95-B3B9-686E162ED499}"/>
    <cellStyle name="Millares [0]_10 AVERIAS MASIVAS + ANT" xfId="2133" xr:uid="{D781D4FC-339B-43EF-83A7-324DC64775CB}"/>
    <cellStyle name="Millares_10 AVERIAS MASIVAS + ANT" xfId="2134" xr:uid="{74CA9763-61BE-4D7C-9B01-6735D55B76FB}"/>
    <cellStyle name="Milliers [0]_!!!GO" xfId="2135" xr:uid="{CB224036-AB3F-4D91-BE1C-B82599985C1A}"/>
    <cellStyle name="Milliers_!!!GO" xfId="2136" xr:uid="{E905BA68-9790-4C54-9C5F-BF81D88CEAF8}"/>
    <cellStyle name="Millions" xfId="2137" xr:uid="{FDDCB5A8-B9E8-487A-9DE6-88813E588B89}"/>
    <cellStyle name="Millions ++" xfId="2138" xr:uid="{5E3CC46F-ACC3-4842-9AA2-F5A729C71960}"/>
    <cellStyle name="Millions 1" xfId="2139" xr:uid="{609C8186-7F38-4EC3-B9BF-E1AC1B92B026}"/>
    <cellStyle name="mine" xfId="2140" xr:uid="{E857D201-5C40-4246-A494-147DA462435D}"/>
    <cellStyle name="Model" xfId="2141" xr:uid="{0D192376-FAE9-43C4-8F9D-359CCBB6B361}"/>
    <cellStyle name="Moeda [0]_aola" xfId="2142" xr:uid="{16FC10F0-51E5-4C98-A12E-96CA6338BC2F}"/>
    <cellStyle name="Moeda_aola" xfId="2143" xr:uid="{FDD3AB1C-EE00-4D2A-A56C-8D6926F577F3}"/>
    <cellStyle name="Mon?aire [0]_AR1194" xfId="2144" xr:uid="{AE40035A-3D91-4426-98F9-3CF94648112D}"/>
    <cellStyle name="Mon?aire_AR1194" xfId="2145" xr:uid="{1308618C-E4B0-4454-8FB7-EA95E94B2E6B}"/>
    <cellStyle name="Moneda [0]_10 AVERIAS MASIVAS + ANT" xfId="2146" xr:uid="{7D786902-E116-4C7E-9F82-8FB5E3EAF363}"/>
    <cellStyle name="Moneda_10 AVERIAS MASIVAS + ANT" xfId="2147" xr:uid="{9C0F6BF0-83B8-4B5A-AB66-E5E372411E51}"/>
    <cellStyle name="Monétaire [0]_!!!GO" xfId="2148" xr:uid="{41BDB9B8-32B4-4C26-A062-E428DA2B82F8}"/>
    <cellStyle name="Monétaire_!!!GO" xfId="2149" xr:uid="{1CFA0E40-8AF4-46D8-AA78-09D83BA48E7B}"/>
    <cellStyle name="Monetario" xfId="2150" xr:uid="{EAFFEDCE-FCC3-4582-9EBF-79D326209AC5}"/>
    <cellStyle name="Money" xfId="2151" xr:uid="{E959046C-9542-43E0-891B-D082FC31794A}"/>
    <cellStyle name="Month" xfId="2152" xr:uid="{361398C4-2942-4E9A-9F4B-B0C6B15E94C5}"/>
    <cellStyle name="n" xfId="2153" xr:uid="{2EAB65CF-DFFE-42CA-B7CA-F1D863FB7086}"/>
    <cellStyle name="N_Input" xfId="2154" xr:uid="{B20B2A04-91CA-45F3-B1C2-6F25BC1FBAC9}"/>
    <cellStyle name="NA" xfId="2155" xr:uid="{D79A3B6D-EBA1-490A-8FAD-5B0CA5629294}"/>
    <cellStyle name="Naira" xfId="2156" xr:uid="{504BF74C-CF63-4F99-A5E3-27C5DD2D6F7C}"/>
    <cellStyle name="Navadno_99a" xfId="2157" xr:uid="{19D560FD-1D07-45BA-A29E-DECCAC6380B5}"/>
    <cellStyle name="Neutral 10" xfId="6211" xr:uid="{F5F0F082-37FB-4489-8E2D-BA6CD973DC6F}"/>
    <cellStyle name="Neutral 11" xfId="6212" xr:uid="{8054F849-E4D4-4673-B8E2-E221B7B1610F}"/>
    <cellStyle name="Neutral 12" xfId="6213" xr:uid="{CCF573AF-66FE-4D71-BAE2-16C282B7A513}"/>
    <cellStyle name="Neutral 13" xfId="6214" xr:uid="{5EFB120A-13C0-4D0F-BF5F-71620BF72183}"/>
    <cellStyle name="Neutral 14" xfId="6215" xr:uid="{DBF20682-C733-45C6-9D1D-715D4F4F9E43}"/>
    <cellStyle name="Neutral 15" xfId="6216" xr:uid="{3E3155BC-34B2-4EAF-A1FA-C13644B70262}"/>
    <cellStyle name="Neutral 16" xfId="6217" xr:uid="{6C74FCC6-3B8C-4F37-AAF6-ADE6B78E1287}"/>
    <cellStyle name="Neutral 17" xfId="6218" xr:uid="{694BF430-8588-4091-B363-A8BB72CD9DDD}"/>
    <cellStyle name="Neutral 18" xfId="6219" xr:uid="{EF4EDB50-A508-4D81-82F7-24269A121433}"/>
    <cellStyle name="Neutral 19" xfId="6220" xr:uid="{9E2E8D71-2757-494F-9269-A48320E2A4C4}"/>
    <cellStyle name="Neutral 2" xfId="2158" xr:uid="{7946071B-C643-4280-B630-BC1C111C0F5A}"/>
    <cellStyle name="Neutral 2 2" xfId="2159" xr:uid="{7B9A6025-806B-482C-87E7-483207AE9D2C}"/>
    <cellStyle name="Neutral 2 2 2" xfId="6221" xr:uid="{5E6D27A2-D757-43C0-ACA6-7A3E0D438B28}"/>
    <cellStyle name="Neutral 2 3" xfId="2160" xr:uid="{A7C904B1-116B-43E0-96F6-2BA26E274779}"/>
    <cellStyle name="Neutral 20" xfId="6222" xr:uid="{AB83037F-51E5-42FC-97DD-6CE7ACFAE906}"/>
    <cellStyle name="Neutral 21" xfId="6223" xr:uid="{02CAB453-FB5E-48ED-B574-6A151967070D}"/>
    <cellStyle name="Neutral 22" xfId="6224" xr:uid="{F5C0A65A-E9DE-4638-A8EC-BFEAAF253E78}"/>
    <cellStyle name="Neutral 23" xfId="6225" xr:uid="{F9EA8F5B-6C4F-4AF6-8965-7647B30754F8}"/>
    <cellStyle name="Neutral 24" xfId="6226" xr:uid="{444A7465-983F-4636-8BE0-7C3CC971397E}"/>
    <cellStyle name="Neutral 25" xfId="6227" xr:uid="{27858846-1711-4119-8F14-C0228F6A8A17}"/>
    <cellStyle name="Neutral 26" xfId="6228" xr:uid="{F82FF597-9FDD-4E13-AFFB-3800413EE696}"/>
    <cellStyle name="Neutral 27" xfId="6229" xr:uid="{040B0D99-2A7F-49DC-96F6-C0A58BFCE851}"/>
    <cellStyle name="Neutral 28" xfId="6230" xr:uid="{BFBADCA3-AFFC-46BB-B0BE-ED324E0AFA9D}"/>
    <cellStyle name="Neutral 29" xfId="6231" xr:uid="{481972FA-F338-46A9-967E-193FB114E314}"/>
    <cellStyle name="Neutral 3" xfId="2161" xr:uid="{E7454155-1B0F-4F8C-8E76-8BFD80604593}"/>
    <cellStyle name="Neutral 4" xfId="2162" xr:uid="{462562C7-C22C-4EF7-BCC4-02818D08646C}"/>
    <cellStyle name="Neutral 5" xfId="2163" xr:uid="{15345A7B-7A06-4CBF-9B12-13E90D349E72}"/>
    <cellStyle name="Neutral 6" xfId="2164" xr:uid="{0A7F989F-5750-4706-901C-9BC94FD7B1CD}"/>
    <cellStyle name="Neutral 7" xfId="2165" xr:uid="{2E0FBBDC-FD97-49AB-AEC0-C4B0C25E0EBE}"/>
    <cellStyle name="Neutral 8" xfId="2166" xr:uid="{D321EAD0-205D-4213-AEC2-07E93A3A7594}"/>
    <cellStyle name="Neutral 8 2" xfId="6232" xr:uid="{42172AFD-E1B3-4F75-85FC-45C217B139EC}"/>
    <cellStyle name="Neutral 9" xfId="6233" xr:uid="{87BA7FEB-5CC8-47AE-9ED6-73B80D90C08D}"/>
    <cellStyle name="New Times Roman" xfId="2167" xr:uid="{26A21494-0D1F-4D43-8466-45AD8A1348D3}"/>
    <cellStyle name="no dec" xfId="2168" xr:uid="{5FA7455F-1462-416F-9D27-9665B2047868}"/>
    <cellStyle name="No-definido" xfId="2169" xr:uid="{E2EBC0AD-EA6F-4D01-B3DB-92E1BE22C5E3}"/>
    <cellStyle name="NonPrint_Heading" xfId="2170" xr:uid="{435111E1-2CC3-45C3-8548-D070D05D2B3A}"/>
    <cellStyle name="ÑONVÒ" xfId="2171" xr:uid="{715ACD8A-2A5C-48FB-B4B0-3615048E1818}"/>
    <cellStyle name="Nor}al" xfId="2172" xr:uid="{95FEFD2B-2D99-47EF-A3DF-596AD347D873}"/>
    <cellStyle name="Nor}al 2" xfId="2173" xr:uid="{C70AF417-E20F-435B-B131-E6E49A5324EB}"/>
    <cellStyle name="Norm੎੎" xfId="2174" xr:uid="{CF66E859-AECD-489B-84D0-3A20EABAB190}"/>
    <cellStyle name="Normal" xfId="0" builtinId="0"/>
    <cellStyle name="Normal - Style1" xfId="2175" xr:uid="{196B0261-267D-4C0F-B4EE-BEF557186A4C}"/>
    <cellStyle name="Normal - Style1 2" xfId="2176" xr:uid="{DB280136-10CD-4B4B-98FA-A1A65D78E655}"/>
    <cellStyle name="Normal - Style1 2 2" xfId="2177" xr:uid="{857AB990-73E0-4FF8-8092-2E5C392E5BDC}"/>
    <cellStyle name="Normal - Style1 2 3" xfId="6234" xr:uid="{312FF0D4-65BF-41A5-BDAB-488A77D992CB}"/>
    <cellStyle name="Normal - Style1 3" xfId="2178" xr:uid="{EDD90E19-D58F-485E-A366-F319DB557163}"/>
    <cellStyle name="Normal - Style1 4" xfId="2179" xr:uid="{A99EA699-0520-45FC-8214-FF80BDACA0F0}"/>
    <cellStyle name="Normal - Style1 5" xfId="6235" xr:uid="{2CC759E1-C931-4A02-A141-474C1037F04C}"/>
    <cellStyle name="Normal - Style2" xfId="2180" xr:uid="{BC12D3CC-8752-4178-B592-62E58DDE5E92}"/>
    <cellStyle name="Normal - Style3" xfId="2181" xr:uid="{F355C280-BC13-4682-AEA4-137ADB8A4EED}"/>
    <cellStyle name="Normal - Style4" xfId="2182" xr:uid="{4F7FFF9A-A696-42C1-9198-B0E39DAD2E2F}"/>
    <cellStyle name="Normal - Style5" xfId="2183" xr:uid="{8BCAEF79-F867-4F52-A435-70408A633E82}"/>
    <cellStyle name="Normal - Style6" xfId="2184" xr:uid="{12602E9E-D3E8-4858-BA78-DEADD30F1273}"/>
    <cellStyle name="Normal - Style7" xfId="2185" xr:uid="{5F54FFD1-D0F4-4AD8-80B9-670DD5E57935}"/>
    <cellStyle name="Normal - Style8" xfId="2186" xr:uid="{FE54BB99-4D8C-4238-8B31-311097C83FF3}"/>
    <cellStyle name="Normal - 유형1" xfId="2187" xr:uid="{12340669-C206-4D0E-AF77-C2A7CCA41B65}"/>
    <cellStyle name="Normal 10" xfId="2188" xr:uid="{F882CDBD-F489-4035-BE72-D9876C0D66AE}"/>
    <cellStyle name="Normal 10 10" xfId="2189" xr:uid="{C96F9EFF-290E-4799-A5DE-C4D2FAA6E439}"/>
    <cellStyle name="Normal 10 11" xfId="2190" xr:uid="{2B89D42B-A4E9-4BE5-93CD-1F1DEE46F447}"/>
    <cellStyle name="Normal 10 12" xfId="2191" xr:uid="{7C8DCB81-63CF-403D-B8FF-CC33DB7A13B0}"/>
    <cellStyle name="Normal 10 13" xfId="2192" xr:uid="{4D3D46C5-2B60-41F8-A5D7-6EF572D48AF7}"/>
    <cellStyle name="Normal 10 14" xfId="2193" xr:uid="{D1E55BB7-C173-478C-A67D-BF74964B947E}"/>
    <cellStyle name="Normal 10 15" xfId="2194" xr:uid="{C993C20E-33D7-4D13-8622-A27EFBA0F94E}"/>
    <cellStyle name="Normal 10 16" xfId="2195" xr:uid="{F0F226B5-F913-4AB1-8D5E-A2D68D88CAB9}"/>
    <cellStyle name="Normal 10 17" xfId="2196" xr:uid="{5C18AB6B-7D2D-4E3D-8CC3-44A427081BEC}"/>
    <cellStyle name="Normal 10 18" xfId="2197" xr:uid="{C624CA9A-BB68-469A-ADC7-6BFCA7312B7A}"/>
    <cellStyle name="Normal 10 19" xfId="2198" xr:uid="{EF741BEA-975A-464C-B42B-CACECDD61EFE}"/>
    <cellStyle name="Normal 10 2" xfId="2199" xr:uid="{E3FAE984-7732-46D8-A395-8B78276CB024}"/>
    <cellStyle name="Normal 10 2 2" xfId="2200" xr:uid="{7C1B7CB7-7924-44CC-B0ED-1F20AC94F8D1}"/>
    <cellStyle name="Normal 10 2 2 2" xfId="2201" xr:uid="{1EA4862B-0C81-4329-8A81-04A04D8974D3}"/>
    <cellStyle name="Normal 10 2 2 2 2" xfId="2202" xr:uid="{70E59A0C-6E3E-475D-8FF2-4DB2DE58472A}"/>
    <cellStyle name="Normal 10 2 2 2 4 3 2 2 2" xfId="2203" xr:uid="{DDA458E9-2863-4B9F-9D50-D6815D087947}"/>
    <cellStyle name="Normal 10 2 2 3" xfId="2204" xr:uid="{2C833085-EC2E-4255-9F7C-8623B3825F11}"/>
    <cellStyle name="Normal 10 2 3" xfId="2205" xr:uid="{07130B63-16D4-4FD2-B5EC-474DD8F27D55}"/>
    <cellStyle name="Normal 10 2 3 2" xfId="2206" xr:uid="{72D9FCFD-7D07-48EE-A2DB-0C31CB5E8C2B}"/>
    <cellStyle name="Normal 10 2 3 2 2" xfId="2207" xr:uid="{0D9D32ED-BCE4-4D0D-9DF4-F7D44642B554}"/>
    <cellStyle name="Normal 10 2 3 3" xfId="2208" xr:uid="{D7E07BB6-C8F1-4723-9403-F3CED467B1C7}"/>
    <cellStyle name="Normal 10 2 4" xfId="2209" xr:uid="{3F1DE40E-B40D-4409-AE5F-3423928DFBCA}"/>
    <cellStyle name="Normal 10 2 4 2" xfId="2210" xr:uid="{EB698B3E-5C89-4FC9-A7DC-498DD6CF094B}"/>
    <cellStyle name="Normal 10 2 4 2 2" xfId="2211" xr:uid="{0E83ABA6-BB7E-43C7-80A0-68C098025401}"/>
    <cellStyle name="Normal 10 2 4 3" xfId="2212" xr:uid="{4FF81493-7E4F-4351-9D68-93EE969D02F2}"/>
    <cellStyle name="Normal 10 2 5" xfId="2213" xr:uid="{DE02B768-FB79-4D43-A279-EBCF6C95CCE1}"/>
    <cellStyle name="Normal 10 2 5 2" xfId="2214" xr:uid="{333E1BC2-ACBB-4086-8FB9-4DA35DF8EFE0}"/>
    <cellStyle name="Normal 10 2 6" xfId="2215" xr:uid="{934F20E0-9B76-424D-BB79-67F8535A83ED}"/>
    <cellStyle name="Normal 10 20" xfId="2216" xr:uid="{D179F2DD-B713-4886-BD55-4048A73A7E69}"/>
    <cellStyle name="Normal 10 21" xfId="2217" xr:uid="{88B0A636-4C69-4407-8EF0-1EBFB206B175}"/>
    <cellStyle name="Normal 10 22" xfId="2218" xr:uid="{02FB15FC-987C-4786-A678-BEA361CC2F0C}"/>
    <cellStyle name="Normal 10 23" xfId="2219" xr:uid="{0F898941-533C-4C68-B665-5F6FF670E6D2}"/>
    <cellStyle name="Normal 10 24" xfId="2220" xr:uid="{BC1DFE22-C3F8-442D-BB98-1DACEA820448}"/>
    <cellStyle name="Normal 10 25" xfId="2221" xr:uid="{4AD74F95-FD6F-4CB4-99B0-AA813800CA2A}"/>
    <cellStyle name="Normal 10 26" xfId="2222" xr:uid="{1D96A699-F6B7-40A9-A97C-FE38E2798752}"/>
    <cellStyle name="Normal 10 3" xfId="2223" xr:uid="{049AFC0B-7AAE-42A5-8327-86C11A378F5E}"/>
    <cellStyle name="Normal 10 3 2" xfId="2224" xr:uid="{07DD67EA-77BF-4B0D-AF9E-46D1947FF1EA}"/>
    <cellStyle name="Normal 10 3 2 2" xfId="2225" xr:uid="{F1A7B3B7-AE45-40C8-82DF-B527589C3243}"/>
    <cellStyle name="Normal 10 3 3" xfId="2226" xr:uid="{D1962220-7AF8-4DFD-87FC-BBC7490B9E03}"/>
    <cellStyle name="Normal 10 3 4" xfId="6236" xr:uid="{C5F8F836-5B41-48A5-9DE3-ABCD2976578B}"/>
    <cellStyle name="Normal 10 4" xfId="2227" xr:uid="{BF2977FE-86D5-4CB6-A860-9C6DC5FF575F}"/>
    <cellStyle name="Normal 10 4 2" xfId="2228" xr:uid="{D76B2A69-449A-42AE-B92C-EB957A3BB18F}"/>
    <cellStyle name="Normal 10 4 2 2" xfId="2229" xr:uid="{D4BA01FC-B1DC-484C-8640-BEB92D9D98BD}"/>
    <cellStyle name="Normal 10 4 3" xfId="2230" xr:uid="{BEEB378B-B4AC-44A3-8493-F73A68C47B8F}"/>
    <cellStyle name="Normal 10 5" xfId="2231" xr:uid="{1F32896D-010D-4302-9DC1-69B80E256340}"/>
    <cellStyle name="Normal 10 5 2" xfId="2232" xr:uid="{266D88E2-3620-472C-8325-98942322C955}"/>
    <cellStyle name="Normal 10 5 2 2" xfId="2233" xr:uid="{AFF954E1-5778-42F3-8AF0-0B569AB78EDD}"/>
    <cellStyle name="Normal 10 5 3" xfId="2234" xr:uid="{C47B3CAE-2199-4928-A0FC-8AD6D1C7257A}"/>
    <cellStyle name="Normal 10 6" xfId="2235" xr:uid="{B75BABA8-1119-493D-BAE7-7A6E17DC211F}"/>
    <cellStyle name="Normal 10 6 2" xfId="2236" xr:uid="{97A8CF79-8E6A-4DDA-83EA-0567800A7CFB}"/>
    <cellStyle name="Normal 10 7" xfId="2237" xr:uid="{623536AC-09E6-47E0-9CE4-F438A6696DAA}"/>
    <cellStyle name="Normal 10 8" xfId="2238" xr:uid="{A47A229D-6A86-49AF-97DB-E65988F06E86}"/>
    <cellStyle name="Normal 10 9" xfId="2239" xr:uid="{F328E153-662D-4292-BAF1-848764DB29C8}"/>
    <cellStyle name="Normal 109" xfId="6953" xr:uid="{9CD04AFC-136C-4EA6-B49A-310052A432C8}"/>
    <cellStyle name="Normal 11" xfId="2240" xr:uid="{8FBFF5AE-92DA-4217-A294-0AE3E043CBD9}"/>
    <cellStyle name="Normal 11 2" xfId="2241" xr:uid="{98C25E32-AD70-4BE1-8A58-D6CE81F11D5C}"/>
    <cellStyle name="Normal 11 2 2" xfId="2242" xr:uid="{857A2BF9-929F-4DCC-9677-75F2C6187DA1}"/>
    <cellStyle name="Normal 11 2 2 2" xfId="2243" xr:uid="{C95DBE83-B1DA-4BB7-AB54-645D3E19E515}"/>
    <cellStyle name="Normal 11 2 2 2 2" xfId="2244" xr:uid="{024AEF1C-D5BD-441C-9ACF-3578AD3C2CAF}"/>
    <cellStyle name="Normal 11 2 2 3" xfId="2245" xr:uid="{89E03C35-1980-4D30-88C6-C396B83C48C2}"/>
    <cellStyle name="Normal 11 2 3" xfId="2246" xr:uid="{CC59DADE-23E8-469A-B6B3-D494ACD3EA40}"/>
    <cellStyle name="Normal 11 2 3 2" xfId="2247" xr:uid="{599AA13C-D131-4A97-B56C-3F5DED5AEB2A}"/>
    <cellStyle name="Normal 11 2 3 2 2" xfId="2248" xr:uid="{88DAD4BA-8B93-47A9-A3E7-70593F721D24}"/>
    <cellStyle name="Normal 11 2 3 3" xfId="2249" xr:uid="{6122CC92-CE76-422D-87F4-8DB9403EB3C6}"/>
    <cellStyle name="Normal 11 2 4" xfId="2250" xr:uid="{C4AADB28-E2C4-4705-884D-5EAD609C50B4}"/>
    <cellStyle name="Normal 11 2 4 2" xfId="2251" xr:uid="{815900D1-1C30-44BC-AA4A-1138164F60A6}"/>
    <cellStyle name="Normal 11 2 4 2 2" xfId="2252" xr:uid="{E9DFF171-229A-47E4-A4E3-18035A1742E6}"/>
    <cellStyle name="Normal 11 2 4 3" xfId="2253" xr:uid="{17F57C80-8A78-4E66-BC96-ACF30C15B5B3}"/>
    <cellStyle name="Normal 11 2 5" xfId="2254" xr:uid="{DB1E8ACE-41E4-490F-9DA0-250A9DAE0838}"/>
    <cellStyle name="Normal 11 2 5 2" xfId="2255" xr:uid="{EABD95B9-6269-4703-B91B-ED2F4AA5B89E}"/>
    <cellStyle name="Normal 11 2 6" xfId="2256" xr:uid="{FA8DFD84-880C-4166-B259-B1537107897F}"/>
    <cellStyle name="Normal 11 3" xfId="2257" xr:uid="{0B12BE1D-9260-428A-B7E7-BBEEB1759017}"/>
    <cellStyle name="Normal 11 3 2" xfId="2258" xr:uid="{7B5DC2E3-9CAE-45FC-A353-284765DBCB4B}"/>
    <cellStyle name="Normal 11 3 2 2" xfId="2259" xr:uid="{FB4684DF-32CA-4CBF-A9B9-BAFC5FE66412}"/>
    <cellStyle name="Normal 11 3 3" xfId="2260" xr:uid="{34B60270-A066-4995-A88C-06225E3B54C1}"/>
    <cellStyle name="Normal 11 4" xfId="2261" xr:uid="{4E838007-4E93-45F7-835A-B13CBF39C2EE}"/>
    <cellStyle name="Normal 11 4 2" xfId="2262" xr:uid="{9CF41D84-0443-4687-8434-612FA6287046}"/>
    <cellStyle name="Normal 11 4 2 2" xfId="2263" xr:uid="{019B9C80-3D1E-4D29-8D31-0BCC95443BF1}"/>
    <cellStyle name="Normal 11 4 3" xfId="2264" xr:uid="{536D0EFD-A711-4CE7-9736-5F37E52B7985}"/>
    <cellStyle name="Normal 11 5" xfId="2265" xr:uid="{C604CDD3-F1A5-4650-A373-90E63603A6DA}"/>
    <cellStyle name="Normal 11 5 2" xfId="2266" xr:uid="{B135DCF2-546E-40CA-A8A7-5C0F66D73E68}"/>
    <cellStyle name="Normal 11 5 2 2" xfId="2267" xr:uid="{F46D76B2-9716-473E-BECA-08D6E0B5CBE2}"/>
    <cellStyle name="Normal 11 5 3" xfId="2268" xr:uid="{0EDD9E8A-72EC-441E-B35F-15FF5B4316A3}"/>
    <cellStyle name="Normal 11 6" xfId="2269" xr:uid="{3892F014-AEA6-43C5-AF0F-4FCD6E54A816}"/>
    <cellStyle name="Normal 11 6 2" xfId="2270" xr:uid="{03074015-6271-40AE-9836-F45EAD1295F2}"/>
    <cellStyle name="Normal 11 7" xfId="2271" xr:uid="{9ECE8095-1664-4562-889B-EF789EE88035}"/>
    <cellStyle name="Normal 11 8" xfId="2272" xr:uid="{1BF5EDE5-42C4-46ED-A053-33B1FC8C9A99}"/>
    <cellStyle name="Normal 11 9" xfId="2273" xr:uid="{EA5ABF98-F16C-4206-AEE9-98880332C7EE}"/>
    <cellStyle name="Normal 12" xfId="2274" xr:uid="{6F621255-ED68-460D-9055-79E3C972AC57}"/>
    <cellStyle name="Normal 12 2" xfId="2275" xr:uid="{1758607C-9A84-4BD3-A81E-61EB7366BD66}"/>
    <cellStyle name="Normal 12 2 2" xfId="2276" xr:uid="{4EBD4F9C-A263-41C6-A1DA-1F3F5D117305}"/>
    <cellStyle name="Normal 12 2 2 2" xfId="2277" xr:uid="{556DC561-AC7E-48CE-9158-8B2AF81470CE}"/>
    <cellStyle name="Normal 12 2 2 2 2" xfId="2278" xr:uid="{6DFBB5CB-FE51-4433-8F2D-C81411CDA5D1}"/>
    <cellStyle name="Normal 12 2 2 3" xfId="2279" xr:uid="{0E3DE5BD-A963-4403-8E87-40A440975740}"/>
    <cellStyle name="Normal 12 2 3" xfId="2280" xr:uid="{18B9645D-CD8A-4F9B-BF3D-C444E4EF85D9}"/>
    <cellStyle name="Normal 12 2 3 2" xfId="2281" xr:uid="{2B7C53C7-4C68-40FA-B7A2-BCF709B6C1BA}"/>
    <cellStyle name="Normal 12 2 3 2 2" xfId="2282" xr:uid="{6B9DF0F9-B7C2-46D5-8548-2A1A80827C42}"/>
    <cellStyle name="Normal 12 2 3 3" xfId="2283" xr:uid="{D6E4708D-F4F1-4872-BA7C-CDB4F16E1DB8}"/>
    <cellStyle name="Normal 12 2 4" xfId="2284" xr:uid="{E9D7571F-03DE-4A8D-9714-C231C46E4447}"/>
    <cellStyle name="Normal 12 2 4 2" xfId="2285" xr:uid="{043F1DC3-6FA4-4D17-947A-65063BC0063A}"/>
    <cellStyle name="Normal 12 2 4 2 2" xfId="2286" xr:uid="{6C30E4A6-CD92-4E62-9A31-78F6FC8808E3}"/>
    <cellStyle name="Normal 12 2 4 3" xfId="2287" xr:uid="{14130C12-F20B-4A16-B3A2-C43789203B18}"/>
    <cellStyle name="Normal 12 2 5" xfId="2288" xr:uid="{4C0CFDCF-0D9D-496A-B24E-0977B5DAE9A4}"/>
    <cellStyle name="Normal 12 2 5 2" xfId="2289" xr:uid="{635ECFCE-B0D5-4E30-A45B-CA2BBEFB1242}"/>
    <cellStyle name="Normal 12 2 6" xfId="2290" xr:uid="{D05495F0-8977-441D-B89F-281C0BCE70C3}"/>
    <cellStyle name="Normal 12 2 7" xfId="6954" xr:uid="{7958A4AD-8AF0-46C3-A484-6982D2508B40}"/>
    <cellStyle name="Normal 12 3" xfId="2291" xr:uid="{0C876F3C-3690-42B4-B3E7-BF8FF134D69D}"/>
    <cellStyle name="Normal 12 3 2" xfId="2292" xr:uid="{626072A6-E818-4F5E-89CD-D1B9799033D9}"/>
    <cellStyle name="Normal 12 3 2 2" xfId="2293" xr:uid="{60E404BA-F7C1-4692-9330-0A19999DA388}"/>
    <cellStyle name="Normal 12 3 2 3" xfId="6237" xr:uid="{0EE7EE81-7B92-4381-98A9-3F65832A3EAA}"/>
    <cellStyle name="Normal 12 3 3" xfId="2294" xr:uid="{3E48AE30-BA23-48B7-9166-95BBE4C4C84C}"/>
    <cellStyle name="Normal 12 3 7" xfId="2295" xr:uid="{ED3E2E64-4FFF-414F-8726-283118BB7826}"/>
    <cellStyle name="Normal 12 4" xfId="2296" xr:uid="{50050361-BB6D-4E50-A085-C232F67E40F0}"/>
    <cellStyle name="Normal 12 4 2" xfId="2297" xr:uid="{B4A622AE-B523-49DF-8803-EFF837D44563}"/>
    <cellStyle name="Normal 12 4 2 2" xfId="2298" xr:uid="{67448A0C-65A9-466B-B74D-93222ECE8A50}"/>
    <cellStyle name="Normal 12 4 3" xfId="2299" xr:uid="{8CC3C4FA-54A9-4D4A-9D16-50C972D00F19}"/>
    <cellStyle name="Normal 12 5" xfId="2300" xr:uid="{715A8B80-E51E-4722-9770-2E0C61B5594A}"/>
    <cellStyle name="Normal 12 5 2" xfId="2301" xr:uid="{A6E02BAA-3C62-43BE-B23C-92267774BEF3}"/>
    <cellStyle name="Normal 12 5 2 2" xfId="2302" xr:uid="{F6CBF909-88A9-4892-856B-456B4E36CE7E}"/>
    <cellStyle name="Normal 12 5 3" xfId="2303" xr:uid="{DCCD0433-D529-4736-BDFC-6D18D672BDB8}"/>
    <cellStyle name="Normal 12 6" xfId="2304" xr:uid="{D4D921B6-1BE6-466B-9B9C-2FF7FFA46CAC}"/>
    <cellStyle name="Normal 12 6 2" xfId="2305" xr:uid="{46802797-DB61-47A5-A420-52766E189C76}"/>
    <cellStyle name="Normal 12 7" xfId="2306" xr:uid="{02B10818-F78B-45F6-BADB-C0BC7FCD9487}"/>
    <cellStyle name="Normal 13" xfId="2307" xr:uid="{EE327F2F-36BD-4874-933D-FBA251E9EA9C}"/>
    <cellStyle name="Normal 13 2" xfId="2308" xr:uid="{3CF9909D-F298-4901-B904-39706D43F7E7}"/>
    <cellStyle name="Normal 13 3" xfId="6238" xr:uid="{FC2A918D-B006-4670-AE28-31B59873268C}"/>
    <cellStyle name="Normal 133 2 2" xfId="2309" xr:uid="{56A8DB29-FC1E-46B2-981A-283AC782C8CB}"/>
    <cellStyle name="Normal 138 2" xfId="6942" xr:uid="{4E375AD6-B165-421E-B7CB-E5B16C99D80D}"/>
    <cellStyle name="Normal 14" xfId="2310" xr:uid="{4C6C9D3B-F0F4-4570-B296-1E51E33A28A1}"/>
    <cellStyle name="Normal 14 2" xfId="2311" xr:uid="{96FDBAB2-8408-464F-91BC-87BA96AD4CAA}"/>
    <cellStyle name="Normal 15" xfId="2312" xr:uid="{E8E64AD1-02B8-46A3-9544-6CDAA8AFDF81}"/>
    <cellStyle name="Normal 15 2" xfId="2313" xr:uid="{2B6B94F8-9C01-4FD0-B5C9-E3DF4A76B715}"/>
    <cellStyle name="Normal 15 2 2" xfId="2314" xr:uid="{3924C3A3-5BD6-44AD-B130-CE6D273C5690}"/>
    <cellStyle name="Normal 15 2 2 2" xfId="2315" xr:uid="{EB31EDA2-2916-474B-A877-2518E7E30377}"/>
    <cellStyle name="Normal 15 2 2 2 2" xfId="2316" xr:uid="{5BEB4229-DB48-4424-A784-A5A5DFC406C7}"/>
    <cellStyle name="Normal 15 2 2 3" xfId="2317" xr:uid="{42221601-DA59-4E1C-A948-51FA86FB03DE}"/>
    <cellStyle name="Normal 15 2 3" xfId="2318" xr:uid="{4232EAC5-C114-4FF5-85AD-D95A22964C6F}"/>
    <cellStyle name="Normal 15 2 3 2" xfId="2319" xr:uid="{48EB14D4-59F0-484A-8F5E-9E8E5A25652F}"/>
    <cellStyle name="Normal 15 2 3 2 2" xfId="2320" xr:uid="{3EA7E37E-A958-4FA4-8732-54A798099BEE}"/>
    <cellStyle name="Normal 15 2 3 3" xfId="2321" xr:uid="{4A284A35-AB8F-45A8-ADBD-BC342ECFE91F}"/>
    <cellStyle name="Normal 15 2 4" xfId="2322" xr:uid="{EBC73C24-72EB-41FB-BF49-08D55F17BADC}"/>
    <cellStyle name="Normal 15 2 4 2" xfId="2323" xr:uid="{CD33D2AB-ABD0-4859-A670-EC5DEB447075}"/>
    <cellStyle name="Normal 15 2 4 2 2" xfId="2324" xr:uid="{A234B3BC-CE4A-4477-BF46-F6CC3AE865E7}"/>
    <cellStyle name="Normal 15 2 4 3" xfId="2325" xr:uid="{33186B38-8AE6-421F-AB15-2598860DE373}"/>
    <cellStyle name="Normal 15 2 5" xfId="2326" xr:uid="{D8BD5C30-0DA0-4159-B136-9672F407967E}"/>
    <cellStyle name="Normal 15 2 5 2" xfId="2327" xr:uid="{0B2697F2-3A75-43C5-951C-7A04BE0ACE99}"/>
    <cellStyle name="Normal 15 2 6" xfId="2328" xr:uid="{BE53C6DE-E592-412F-B86C-68F22790D5B5}"/>
    <cellStyle name="Normal 15 2 7" xfId="6239" xr:uid="{ACD24C4B-9D9E-4595-A324-6242788233B0}"/>
    <cellStyle name="Normal 15 3" xfId="2329" xr:uid="{086D4140-D1B5-476B-AE14-E84D048E1CA9}"/>
    <cellStyle name="Normal 15 3 2" xfId="2330" xr:uid="{4D1806ED-DAE2-4538-8B5C-F2095E45C058}"/>
    <cellStyle name="Normal 15 3 2 2" xfId="2331" xr:uid="{52806E0E-5FCF-4C13-B41D-17558534F728}"/>
    <cellStyle name="Normal 15 3 3" xfId="2332" xr:uid="{EE02F8C5-6109-4365-BA17-062724390B36}"/>
    <cellStyle name="Normal 15 4" xfId="2333" xr:uid="{579C53D1-15CB-4143-AF18-82661C2E8F13}"/>
    <cellStyle name="Normal 15 4 2" xfId="2334" xr:uid="{889A68D3-7888-41F1-866D-B7A13BC0CB92}"/>
    <cellStyle name="Normal 15 4 2 2" xfId="2335" xr:uid="{EA694DA4-0526-4543-AF51-FBEC025B300E}"/>
    <cellStyle name="Normal 15 4 3" xfId="2336" xr:uid="{B56C57AC-3C79-436B-AAAC-445016098DDE}"/>
    <cellStyle name="Normal 15 5" xfId="2337" xr:uid="{D5318F42-56C8-4D90-AF53-CBC8F9312204}"/>
    <cellStyle name="Normal 15 5 2" xfId="2338" xr:uid="{6D1F5BF1-5FF0-442F-9346-22D6D7B4E0B2}"/>
    <cellStyle name="Normal 15 5 2 2" xfId="2339" xr:uid="{A52B3BCE-6F56-4A8B-A6F3-23BB42CB73D7}"/>
    <cellStyle name="Normal 15 5 3" xfId="2340" xr:uid="{E5024D41-EC56-4653-82BF-8FD4FA027460}"/>
    <cellStyle name="Normal 15 6" xfId="2341" xr:uid="{BC3BFD34-381E-46AB-B6BD-1875293A1628}"/>
    <cellStyle name="Normal 15 6 2" xfId="2342" xr:uid="{8460F798-B85C-452E-BEC4-558AD13AA9F7}"/>
    <cellStyle name="Normal 15 7" xfId="2343" xr:uid="{43A20F0A-F4A5-49D1-97DF-C13D2DBE1EA1}"/>
    <cellStyle name="Normal 15 8" xfId="6240" xr:uid="{2B376820-CE46-40D8-804F-0F6B35F3741B}"/>
    <cellStyle name="Normal 16" xfId="2344" xr:uid="{BF192F11-2566-4B56-AC6F-992069EBB4D3}"/>
    <cellStyle name="Normal 16 2" xfId="2345" xr:uid="{9457F1C4-A6B6-4C80-B248-55D749DF5A9C}"/>
    <cellStyle name="Normal 16 2 2" xfId="2346" xr:uid="{E4CF7B7C-91C6-458A-A148-A3E085769328}"/>
    <cellStyle name="Normal 16 2 2 2" xfId="2347" xr:uid="{B060F281-E93A-4AA0-A4B6-4CC3FFFB2901}"/>
    <cellStyle name="Normal 16 2 2 2 2" xfId="2348" xr:uid="{C181378B-B8F5-4302-93D6-763F715DA371}"/>
    <cellStyle name="Normal 16 2 2 3" xfId="2349" xr:uid="{2713C824-5FF5-4074-9FAE-1F74D7E7EA67}"/>
    <cellStyle name="Normal 16 2 3" xfId="2350" xr:uid="{9489552F-35DA-4872-A473-4B76459F0A3C}"/>
    <cellStyle name="Normal 16 2 3 2" xfId="2351" xr:uid="{A11DEC6A-75A0-45CF-8B90-6B29F0EEB3DB}"/>
    <cellStyle name="Normal 16 2 3 2 2" xfId="2352" xr:uid="{74DC1A4F-37F9-4BF0-ACF6-F061054D945B}"/>
    <cellStyle name="Normal 16 2 3 3" xfId="2353" xr:uid="{F53F58E8-AF2D-4184-91F5-3EE6C5933FF9}"/>
    <cellStyle name="Normal 16 2 4" xfId="2354" xr:uid="{479C1A92-59EA-4607-8BE9-419195772086}"/>
    <cellStyle name="Normal 16 2 4 2" xfId="2355" xr:uid="{07CFC7DB-066D-4246-9C39-5163484DB5F8}"/>
    <cellStyle name="Normal 16 2 4 2 2" xfId="2356" xr:uid="{D7DAD9A3-D94C-4892-B7D3-88F180AE6A0D}"/>
    <cellStyle name="Normal 16 2 4 3" xfId="2357" xr:uid="{A8AE0E55-8496-4296-B8BE-488EFE7AE454}"/>
    <cellStyle name="Normal 16 2 5" xfId="2358" xr:uid="{930A443E-3297-4FA3-A544-D98EB6BE5BCB}"/>
    <cellStyle name="Normal 16 2 5 2" xfId="2359" xr:uid="{89342EFC-C2E7-4706-A369-0192DE7BD466}"/>
    <cellStyle name="Normal 16 2 6" xfId="2360" xr:uid="{13014D91-BDA5-40EC-AAED-13785D0A6C1A}"/>
    <cellStyle name="Normal 16 3" xfId="2361" xr:uid="{3E027D44-1A19-418C-8C22-5FF62CEE106F}"/>
    <cellStyle name="Normal 16 3 2" xfId="2362" xr:uid="{772921F4-A4BF-4EF6-88A7-FACA704C0E48}"/>
    <cellStyle name="Normal 16 3 2 2" xfId="2363" xr:uid="{26AA3AEE-EA79-47EA-B4BE-7653D4DE1101}"/>
    <cellStyle name="Normal 16 3 3" xfId="2364" xr:uid="{1A5A64E0-2199-4987-8A4C-128917694C1F}"/>
    <cellStyle name="Normal 16 4" xfId="2365" xr:uid="{CF3E105F-E385-4BF0-BD08-878A649F25CB}"/>
    <cellStyle name="Normal 16 4 2" xfId="2366" xr:uid="{94ECE487-C88C-4880-8DC4-084F9FE0C857}"/>
    <cellStyle name="Normal 16 4 2 2" xfId="2367" xr:uid="{98C1224A-D7A7-4ADE-9F2E-A3A7912D7D2A}"/>
    <cellStyle name="Normal 16 4 3" xfId="2368" xr:uid="{A5C22723-3065-47F4-9BAB-A1802EEC5ADE}"/>
    <cellStyle name="Normal 16 5" xfId="2369" xr:uid="{01721FFF-E15C-4040-9C88-95BC21CE7618}"/>
    <cellStyle name="Normal 16 5 2" xfId="2370" xr:uid="{3DC2610C-5FB2-4388-BCFE-905CE027F552}"/>
    <cellStyle name="Normal 16 5 2 2" xfId="2371" xr:uid="{5624A9D6-4FC2-430F-A8C5-7D2851878346}"/>
    <cellStyle name="Normal 16 5 3" xfId="2372" xr:uid="{E8263AA8-C17F-4868-831E-E8F250C6AE74}"/>
    <cellStyle name="Normal 16 6" xfId="2373" xr:uid="{A74A25FF-C660-4AF6-9888-1D8D957D763E}"/>
    <cellStyle name="Normal 16 6 2" xfId="2374" xr:uid="{BE5CEB06-903F-4522-933B-820751699F17}"/>
    <cellStyle name="Normal 16 7" xfId="2375" xr:uid="{123B236A-FD94-4D30-A9BE-6F891FC711F7}"/>
    <cellStyle name="Normal 16 8" xfId="2376" xr:uid="{73CA9C63-E9CA-4867-9372-3F7188D23C34}"/>
    <cellStyle name="Normal 16 9" xfId="2377" xr:uid="{ECD1525D-616D-45A0-A579-75C042E0685F}"/>
    <cellStyle name="Normal 169" xfId="2378" xr:uid="{070010FF-CD77-4F75-944A-23EA2DC52D7A}"/>
    <cellStyle name="Normal 17" xfId="2379" xr:uid="{4F750580-7737-4ACA-923D-F461F8F4C559}"/>
    <cellStyle name="Normal 17 2" xfId="2380" xr:uid="{31B974FC-16A3-4D13-8714-27A86F434593}"/>
    <cellStyle name="Normal 17 2 2" xfId="2381" xr:uid="{BD811BDC-87CE-4D0E-9DBF-15204E07CA54}"/>
    <cellStyle name="Normal 17 2 2 2" xfId="2382" xr:uid="{63D1456C-499A-4762-B66B-BD3D3C0EEF0F}"/>
    <cellStyle name="Normal 17 2 2 2 2" xfId="2383" xr:uid="{B2CEC035-31A6-4E4D-86BD-DA91D164E1F4}"/>
    <cellStyle name="Normal 17 2 2 3" xfId="2384" xr:uid="{4B149BF6-0622-4B5C-BB69-7491C6AECE7F}"/>
    <cellStyle name="Normal 17 2 3" xfId="2385" xr:uid="{4E6ED8A1-4DF2-4DDA-B5EE-37D4A7365F17}"/>
    <cellStyle name="Normal 17 2 3 2" xfId="2386" xr:uid="{0AE7616D-3D76-4182-892F-8B8745867AE8}"/>
    <cellStyle name="Normal 17 2 3 2 2" xfId="2387" xr:uid="{48239CC3-18FB-4BD4-AB32-0AC52089E9B1}"/>
    <cellStyle name="Normal 17 2 3 3" xfId="2388" xr:uid="{9438241C-7D70-4BE1-A7B9-07687EE92869}"/>
    <cellStyle name="Normal 17 2 4" xfId="2389" xr:uid="{3540FBF7-7450-49BB-88D7-972CC9286144}"/>
    <cellStyle name="Normal 17 2 4 2" xfId="2390" xr:uid="{BAA0DDE1-E2B6-4A0E-AB58-E3DD21BBD35D}"/>
    <cellStyle name="Normal 17 2 4 2 2" xfId="2391" xr:uid="{715C5F8B-51C9-4922-AE84-ACB7C357685B}"/>
    <cellStyle name="Normal 17 2 4 3" xfId="2392" xr:uid="{8F59176A-8E7B-4AAD-872C-321C839298FB}"/>
    <cellStyle name="Normal 17 2 5" xfId="2393" xr:uid="{BF2632AF-F886-44AC-B1D0-146914F4CD7E}"/>
    <cellStyle name="Normal 17 2 5 2" xfId="2394" xr:uid="{3E9A9BDE-278F-413C-827E-96D6535CAA5A}"/>
    <cellStyle name="Normal 17 2 6" xfId="2395" xr:uid="{3A1452A3-8B62-4672-8E5B-16EBF52E9852}"/>
    <cellStyle name="Normal 17 2 7" xfId="6241" xr:uid="{848D3318-3220-43CA-A66B-978A36E29774}"/>
    <cellStyle name="Normal 17 3" xfId="2396" xr:uid="{4212F704-F8B9-47C5-BF8E-A39D9ED3CAF1}"/>
    <cellStyle name="Normal 17 3 2" xfId="2397" xr:uid="{A7018773-881E-4D68-91B6-28C00693E70F}"/>
    <cellStyle name="Normal 17 3 2 2" xfId="2398" xr:uid="{62787645-D58B-470E-9D2F-EEA66EB66253}"/>
    <cellStyle name="Normal 17 3 3" xfId="2399" xr:uid="{F594197D-9C9F-436F-BEF1-525EF1C13EC4}"/>
    <cellStyle name="Normal 17 4" xfId="2400" xr:uid="{BC67FBDD-19B9-417E-9910-DE726B55FAAA}"/>
    <cellStyle name="Normal 17 4 2" xfId="2401" xr:uid="{3B5BC84C-C5C0-41D9-9D4F-15A09741BFFF}"/>
    <cellStyle name="Normal 17 4 2 2" xfId="2402" xr:uid="{A9AFACEA-2858-4201-9825-73DE847DAF35}"/>
    <cellStyle name="Normal 17 4 3" xfId="2403" xr:uid="{DCE08E9E-2FE1-43D5-83D9-2F79743E08CF}"/>
    <cellStyle name="Normal 17 5" xfId="2404" xr:uid="{72BC7831-177C-4B55-B355-C032A46021BF}"/>
    <cellStyle name="Normal 17 5 2" xfId="2405" xr:uid="{4DC409AB-AE16-4B20-ACB2-DBF958DBDE3D}"/>
    <cellStyle name="Normal 17 5 2 2" xfId="2406" xr:uid="{13E0F707-0799-4B8A-9FD5-BCCFD1CC171F}"/>
    <cellStyle name="Normal 17 5 3" xfId="2407" xr:uid="{0D04AAE9-65B6-459C-A3DD-77E67ACA77A4}"/>
    <cellStyle name="Normal 17 6" xfId="2408" xr:uid="{EB5012C0-BF8C-4FCC-9F14-B338A56D079D}"/>
    <cellStyle name="Normal 17 6 2" xfId="2409" xr:uid="{10646AFE-6982-4B17-A289-3AD794F29E47}"/>
    <cellStyle name="Normal 17 7" xfId="2410" xr:uid="{B8143C8C-E00F-4E4E-BA0E-A1ED8C741646}"/>
    <cellStyle name="Normal 17 8" xfId="6242" xr:uid="{B3137C20-3963-4774-B7C2-48F39A2EF6AB}"/>
    <cellStyle name="Normal 18" xfId="2411" xr:uid="{7CA72F30-04C8-4654-967E-44790B997427}"/>
    <cellStyle name="Normal 18 2" xfId="2412" xr:uid="{DF7E4FA1-C4B0-435C-88D6-9A7337A8929F}"/>
    <cellStyle name="Normal 18 2 2" xfId="2413" xr:uid="{DE451253-2696-492F-8749-8B212F374672}"/>
    <cellStyle name="Normal 18 2 2 2" xfId="2414" xr:uid="{DC7AE843-5942-4881-A8EF-C1C8CF06F98E}"/>
    <cellStyle name="Normal 18 2 2 2 2" xfId="2415" xr:uid="{F67083E8-099F-4729-A2DD-493A83B20CC8}"/>
    <cellStyle name="Normal 18 2 2 3" xfId="2416" xr:uid="{4C046A7A-3817-4C6F-8990-0DBF56BF65B4}"/>
    <cellStyle name="Normal 18 2 3" xfId="2417" xr:uid="{8B46D00B-13AE-4701-85A5-2350709F789F}"/>
    <cellStyle name="Normal 18 2 3 2" xfId="2418" xr:uid="{79264218-871B-4130-842D-63250C763CE8}"/>
    <cellStyle name="Normal 18 2 3 2 2" xfId="2419" xr:uid="{646B22D2-C021-4F72-9659-D77F6D9A87C2}"/>
    <cellStyle name="Normal 18 2 3 3" xfId="2420" xr:uid="{7BE50888-D373-4CE4-9390-219ADED812B3}"/>
    <cellStyle name="Normal 18 2 4" xfId="2421" xr:uid="{AF690760-76ED-4D52-8F09-A0975D10A2B2}"/>
    <cellStyle name="Normal 18 2 4 2" xfId="2422" xr:uid="{D7736ADB-654F-4714-9C9C-3D30D691E375}"/>
    <cellStyle name="Normal 18 2 4 2 2" xfId="2423" xr:uid="{4F1066C8-F198-4CD3-84DC-D6230C174896}"/>
    <cellStyle name="Normal 18 2 4 3" xfId="2424" xr:uid="{4F6933A0-18EC-4288-A953-1D8BB4285BC3}"/>
    <cellStyle name="Normal 18 2 5" xfId="2425" xr:uid="{A0CBD12F-4858-48DA-9A62-F48E20D5C6AD}"/>
    <cellStyle name="Normal 18 2 5 2" xfId="2426" xr:uid="{7D5EA552-CEE1-46E5-B895-FC59B68D2779}"/>
    <cellStyle name="Normal 18 2 6" xfId="2427" xr:uid="{ADC8F85E-86D6-47EF-9DA1-A33A9AD73A3D}"/>
    <cellStyle name="Normal 18 3" xfId="2428" xr:uid="{22369BC5-682F-4C0C-92AC-1449774DAD66}"/>
    <cellStyle name="Normal 18 3 2" xfId="2429" xr:uid="{C7DF0B31-301D-4215-B74D-2A968DA2024D}"/>
    <cellStyle name="Normal 18 3 2 2" xfId="2430" xr:uid="{C4BA0A5B-4617-4D2E-B9B9-F5DBE0AF6345}"/>
    <cellStyle name="Normal 18 3 3" xfId="2431" xr:uid="{54F2FBB3-9929-494D-B496-F5BB7B6B48C6}"/>
    <cellStyle name="Normal 18 4" xfId="2432" xr:uid="{21CA8198-71DE-4C01-8F7D-AC814E1C0134}"/>
    <cellStyle name="Normal 18 4 2" xfId="2433" xr:uid="{BC8B3E5A-99E1-487F-82C8-8C2E40862827}"/>
    <cellStyle name="Normal 18 4 2 2" xfId="2434" xr:uid="{0E5D6634-D001-40D5-BA8B-14525E46FD8D}"/>
    <cellStyle name="Normal 18 4 3" xfId="2435" xr:uid="{D3B7685C-E6CC-436F-97C2-E71763B238DE}"/>
    <cellStyle name="Normal 18 5" xfId="2436" xr:uid="{275CC2AF-A824-401D-A968-C27D09F9AECD}"/>
    <cellStyle name="Normal 18 5 2" xfId="2437" xr:uid="{24551EE9-3F01-4AA3-ABB9-D88580A65261}"/>
    <cellStyle name="Normal 18 5 2 2" xfId="2438" xr:uid="{860211CE-87FA-4CA0-BB16-E016FF1BB6D5}"/>
    <cellStyle name="Normal 18 5 3" xfId="2439" xr:uid="{EE2354DD-D1A8-4D0F-B4B2-C465E25BCA91}"/>
    <cellStyle name="Normal 18 6" xfId="2440" xr:uid="{034DB4A0-1BF7-42D4-B806-E9C894640D57}"/>
    <cellStyle name="Normal 18 6 2" xfId="2441" xr:uid="{4AF7F07D-169A-4464-AA97-F574FD3C29B2}"/>
    <cellStyle name="Normal 18 7" xfId="2442" xr:uid="{5DE6ADAF-360E-4FF2-9CAE-D4F04320D079}"/>
    <cellStyle name="Normal 19" xfId="2443" xr:uid="{EAE36AE2-6443-4250-8F4F-E878067173F8}"/>
    <cellStyle name="Normal 19 2" xfId="2444" xr:uid="{BBA7D019-3107-4271-B4AA-6E9CFDDF67B2}"/>
    <cellStyle name="Normal 19 2 2" xfId="2445" xr:uid="{90A9DC5D-529E-44DE-9DE4-BB8D492A9A8D}"/>
    <cellStyle name="Normal 19 2 2 2" xfId="2446" xr:uid="{C03F31E9-3C99-4405-A4C7-67017ABA8047}"/>
    <cellStyle name="Normal 19 2 2 2 2" xfId="2447" xr:uid="{C367F40C-0D55-4FD8-8102-34539797BD38}"/>
    <cellStyle name="Normal 19 2 2 3" xfId="2448" xr:uid="{0E9C809E-89F1-4ABF-A591-5E368D8BA4D5}"/>
    <cellStyle name="Normal 19 2 3" xfId="2449" xr:uid="{D11ABE35-B528-4CB6-8BA8-43819A6EA35C}"/>
    <cellStyle name="Normal 19 2 3 2" xfId="2450" xr:uid="{297F32E1-D07D-485A-AB2E-1D287302423F}"/>
    <cellStyle name="Normal 19 2 3 2 2" xfId="2451" xr:uid="{3F687F33-D660-4269-AFF7-5AF430BBDD19}"/>
    <cellStyle name="Normal 19 2 3 3" xfId="2452" xr:uid="{EDE1078D-46AC-4B84-821A-028D7D71E20E}"/>
    <cellStyle name="Normal 19 2 4" xfId="2453" xr:uid="{F6B57753-E2A2-4EC4-9DD1-C6AE375747F7}"/>
    <cellStyle name="Normal 19 2 4 2" xfId="2454" xr:uid="{ACE534D0-1C05-4957-A35E-0EB002F9D898}"/>
    <cellStyle name="Normal 19 2 4 2 2" xfId="2455" xr:uid="{067DFBD7-2F15-46A2-9138-F26BC966D4DC}"/>
    <cellStyle name="Normal 19 2 4 3" xfId="2456" xr:uid="{BDE3152E-C23A-487A-A624-82EFBF841105}"/>
    <cellStyle name="Normal 19 2 5" xfId="2457" xr:uid="{8DA6E1A9-A3D3-4A51-99AB-F4F3E3CA3390}"/>
    <cellStyle name="Normal 19 2 5 2" xfId="2458" xr:uid="{8EF58572-44B2-405E-8722-07CEE2399D61}"/>
    <cellStyle name="Normal 19 2 6" xfId="2459" xr:uid="{D66C8B15-9E28-482A-B20A-C82F1021C0E1}"/>
    <cellStyle name="Normal 19 3" xfId="2460" xr:uid="{CBFB2111-1426-422F-B576-5E94250AF10D}"/>
    <cellStyle name="Normal 19 3 2" xfId="2461" xr:uid="{220F80CE-2A17-4424-93F1-78897F414B0B}"/>
    <cellStyle name="Normal 19 3 2 2" xfId="2462" xr:uid="{ED483729-1608-465B-8D5D-6D818A94A9FD}"/>
    <cellStyle name="Normal 19 3 3" xfId="2463" xr:uid="{66248198-DEF2-4D13-9702-2A2BEE3B31DC}"/>
    <cellStyle name="Normal 19 4" xfId="2464" xr:uid="{AF08B035-7EB8-4323-A24E-E2EF7E575FAE}"/>
    <cellStyle name="Normal 19 4 2" xfId="2465" xr:uid="{9A8AFFAE-8E94-46FA-9861-E467865A5D16}"/>
    <cellStyle name="Normal 19 4 2 2" xfId="2466" xr:uid="{B539C0DF-AA20-44DB-B267-260E05BC531B}"/>
    <cellStyle name="Normal 19 4 3" xfId="2467" xr:uid="{1B283264-5FFF-4512-8B41-FFECE962FF66}"/>
    <cellStyle name="Normal 19 5" xfId="2468" xr:uid="{CF9CE2EE-4C92-4E76-B90A-8DC7C2A6585B}"/>
    <cellStyle name="Normal 19 5 2" xfId="2469" xr:uid="{941C623F-0415-4375-AEA3-320C38174EF9}"/>
    <cellStyle name="Normal 19 5 2 2" xfId="2470" xr:uid="{001FC98E-27A6-4AFF-BE9C-DD557FC11E38}"/>
    <cellStyle name="Normal 19 5 3" xfId="2471" xr:uid="{5127FD32-EB30-407B-B253-1F49644FF016}"/>
    <cellStyle name="Normal 19 6" xfId="2472" xr:uid="{5F89E4E2-6C1B-4240-8B29-2876785524EF}"/>
    <cellStyle name="Normal 19 6 2" xfId="2473" xr:uid="{CEE05450-156A-4550-BC64-7E8153F8867C}"/>
    <cellStyle name="Normal 19 7" xfId="2474" xr:uid="{751C7366-1C8B-4913-AF04-5D312136355D}"/>
    <cellStyle name="Normal 19 8" xfId="6243" xr:uid="{B8D23D3B-5FD3-449A-8882-D482632C89F7}"/>
    <cellStyle name="Normal 2" xfId="2475" xr:uid="{77BB8098-8505-49BE-95D5-F580A2ED2FA7}"/>
    <cellStyle name="Normal 2 10" xfId="2476" xr:uid="{589F0AA0-7F38-43E1-81C4-14E0F35150B8}"/>
    <cellStyle name="Normal 2 10 2" xfId="4592" xr:uid="{09184CA1-D76A-4B1F-9A89-D149157CDFF7}"/>
    <cellStyle name="Normal 2 10 3" xfId="6244" xr:uid="{6B951254-2F44-4E9F-8E59-800C4E5B2900}"/>
    <cellStyle name="Normal 2 11" xfId="2477" xr:uid="{EDB57A26-8A8D-4469-9EE2-235F79F87F67}"/>
    <cellStyle name="Normal 2 11 2" xfId="6245" xr:uid="{3B550B1D-5AF8-4D67-83B1-7644BE2719A8}"/>
    <cellStyle name="Normal 2 12" xfId="2478" xr:uid="{B0B3B950-AE00-4DC4-990E-09391FED6256}"/>
    <cellStyle name="Normal 2 13" xfId="2479" xr:uid="{CA836D07-A252-423F-AC2F-D0CBB846B0C4}"/>
    <cellStyle name="Normal 2 14" xfId="2480" xr:uid="{7F98348D-18CD-479B-A1BF-BAEC3F935AE2}"/>
    <cellStyle name="Normal 2 14 2" xfId="6246" xr:uid="{3470448B-081D-46DE-A48B-4465D1976047}"/>
    <cellStyle name="Normal 2 15" xfId="2481" xr:uid="{C76A8997-F234-4E5C-A0CE-A6300C093F59}"/>
    <cellStyle name="Normal 2 15 2" xfId="6247" xr:uid="{EF69F137-BD3A-4BE6-BC99-2439D8B974E3}"/>
    <cellStyle name="Normal 2 16" xfId="2482" xr:uid="{0B2FDF56-BFFD-44A6-9820-0AF3865C720B}"/>
    <cellStyle name="Normal 2 16 2" xfId="6248" xr:uid="{B378FC37-B031-496C-84DC-64BF74112946}"/>
    <cellStyle name="Normal 2 17" xfId="2483" xr:uid="{9861E9C7-CD84-41BF-A153-5B37A4EEE436}"/>
    <cellStyle name="Normal 2 17 2" xfId="6249" xr:uid="{5B2DC362-6BE3-417B-8237-8F0359D9B615}"/>
    <cellStyle name="Normal 2 18" xfId="2484" xr:uid="{E9A32A77-ACD7-45A0-B240-659FBDE12AEE}"/>
    <cellStyle name="Normal 2 19" xfId="2485" xr:uid="{6730A5E0-7D99-4833-B8BE-86631A6EF82E}"/>
    <cellStyle name="Normal 2 19 2" xfId="6250" xr:uid="{43FB68EE-74C9-4E94-8FA7-E23B59A0AA77}"/>
    <cellStyle name="Normal 2 2" xfId="2486" xr:uid="{F07FD68B-40A6-4E5B-BE66-B9DF08B43D3D}"/>
    <cellStyle name="Normal 2 2 10" xfId="2487" xr:uid="{35DD3C51-33EA-4861-B86E-984270C69E69}"/>
    <cellStyle name="Normal 2 2 11" xfId="2488" xr:uid="{71A0E3A9-364E-4043-B596-D0490F3C5B88}"/>
    <cellStyle name="Normal 2 2 12" xfId="2489" xr:uid="{BCC1DAF5-760B-476D-BB5C-F3951FFB0A97}"/>
    <cellStyle name="Normal 2 2 13" xfId="2490" xr:uid="{85A4C9A7-B187-4850-BDC6-82580B7ABA20}"/>
    <cellStyle name="Normal 2 2 14" xfId="2491" xr:uid="{49562853-8D70-4C46-89F7-884630B048E7}"/>
    <cellStyle name="Normal 2 2 15" xfId="2492" xr:uid="{1A91F00B-B7EC-46D5-A177-4931D388853F}"/>
    <cellStyle name="Normal 2 2 16" xfId="2493" xr:uid="{B003176E-E60E-4397-AD7C-1EAF3CD3D655}"/>
    <cellStyle name="Normal 2 2 17" xfId="2494" xr:uid="{36A62908-E08C-4A81-8C0C-E1C2F64ACE9D}"/>
    <cellStyle name="Normal 2 2 18" xfId="6938" xr:uid="{84E874E3-C7E3-4F2B-B9B0-AE28176820F1}"/>
    <cellStyle name="Normal 2 2 2" xfId="2495" xr:uid="{8D83D1B5-49C5-4451-BADD-772E934B44E2}"/>
    <cellStyle name="Normal 2 2 2 2" xfId="2496" xr:uid="{B389F2F0-22F4-4761-B9B4-ADFCC1D6B1EE}"/>
    <cellStyle name="Normal 2 2 2 2 2" xfId="2497" xr:uid="{7B4C5F62-FF1B-41A2-AFED-5BB7A76C8470}"/>
    <cellStyle name="Normal 2 2 2 2 2 2" xfId="2498" xr:uid="{04201006-949D-46D6-BE76-206D2834D940}"/>
    <cellStyle name="Normal 2 2 2 2 2 2 2" xfId="2499" xr:uid="{092FBC45-A8BD-43BE-BC35-E6692985E1E7}"/>
    <cellStyle name="Normal 2 2 2 2 2 2 2 2" xfId="2500" xr:uid="{D89A5E13-84E4-40FD-989D-CC713BAFD0B1}"/>
    <cellStyle name="Normal 2 2 2 2 2 3" xfId="2501" xr:uid="{7DE2670B-5DE2-48F2-B50E-54F96AFF319B}"/>
    <cellStyle name="Normal 2 2 2 2 2 4" xfId="2502" xr:uid="{62601443-CBE9-4B8D-B9C6-0089517F5216}"/>
    <cellStyle name="Normal 2 2 2 2 2 5" xfId="2503" xr:uid="{CE736E48-737B-47F6-8796-EF07ED108418}"/>
    <cellStyle name="Normal 2 2 2 2 2 6" xfId="6251" xr:uid="{311EEE23-891E-4976-A8AB-82C15F1B02DB}"/>
    <cellStyle name="Normal 2 2 2 2 3" xfId="2504" xr:uid="{E87D27F8-A836-4702-AEEB-C0466051B191}"/>
    <cellStyle name="Normal 2 2 2 2 3 2" xfId="6252" xr:uid="{E51D0087-BFB7-4F2B-ADD0-08837547FC13}"/>
    <cellStyle name="Normal 2 2 2 2 3 3" xfId="6253" xr:uid="{B0BC723B-517F-41DD-BB12-B4564092A37D}"/>
    <cellStyle name="Normal 2 2 2 2 4" xfId="2505" xr:uid="{571443A7-D7BD-4F25-9166-A18921DD5661}"/>
    <cellStyle name="Normal 2 2 2 2 5" xfId="2506" xr:uid="{0FAD0F3C-1B9B-4459-B84C-8022A8E8A1CE}"/>
    <cellStyle name="Normal 2 2 2 2 6" xfId="6254" xr:uid="{0D0C362C-E6D7-46DF-ADAF-F09E351724C1}"/>
    <cellStyle name="Normal 2 2 2 3" xfId="2507" xr:uid="{E7D153D8-13A3-4362-A84F-7EEAD1117C0E}"/>
    <cellStyle name="Normal 2 2 2 3 2" xfId="2508" xr:uid="{26891C24-0EED-4B43-BADA-88334408D19B}"/>
    <cellStyle name="Normal 2 2 2 3 2 2" xfId="2509" xr:uid="{95D612AF-9FDE-45CE-9847-831298D80DA2}"/>
    <cellStyle name="Normal 2 2 2 3 3" xfId="2510" xr:uid="{CEEE28F5-C872-48F3-A78E-E8071C7CA5EF}"/>
    <cellStyle name="Normal 2 2 2 3 4" xfId="6255" xr:uid="{454F00A0-C194-4604-BFC0-0B0CF0A4DC4C}"/>
    <cellStyle name="Normal 2 2 2 4" xfId="2511" xr:uid="{242D689B-A424-44A1-B948-87A291B5EEAB}"/>
    <cellStyle name="Normal 2 2 2 4 2" xfId="2512" xr:uid="{BC11C821-0E78-4126-B00A-486314F57F8B}"/>
    <cellStyle name="Normal 2 2 2 4 2 2" xfId="2513" xr:uid="{46F6103F-64FC-45C9-B40D-67C25CA0273D}"/>
    <cellStyle name="Normal 2 2 2 4 3" xfId="2514" xr:uid="{730A1C22-E445-41B5-A211-890BD08D146A}"/>
    <cellStyle name="Normal 2 2 2 4 4" xfId="6256" xr:uid="{F12C2F9D-61CC-4967-B026-8FDFD87BBD4C}"/>
    <cellStyle name="Normal 2 2 2 5" xfId="2515" xr:uid="{A3A523DF-378F-4468-B97F-45ABF120EEEE}"/>
    <cellStyle name="Normal 2 2 2 5 2" xfId="2516" xr:uid="{A5AC2B33-69C2-42A6-A85D-CA73B22EE8A3}"/>
    <cellStyle name="Normal 2 2 2 6" xfId="2517" xr:uid="{1F1F6905-3C37-45FA-82DF-99FFCE7613A9}"/>
    <cellStyle name="Normal 2 2 2 7" xfId="2518" xr:uid="{349D88B5-A508-485F-8064-B24B9DF8396B}"/>
    <cellStyle name="Normal 2 2 2 8" xfId="6257" xr:uid="{54C65541-D103-4746-A163-F99CBF2D4EA6}"/>
    <cellStyle name="Normal 2 2 2_3CD Kaynes 2012" xfId="6258" xr:uid="{C2FA49B9-8F8A-4863-AC6C-15801DDADC3C}"/>
    <cellStyle name="Normal 2 2 3" xfId="2519" xr:uid="{9C676B5F-CAF2-4C92-9F87-C5245FBBDE1C}"/>
    <cellStyle name="Normal 2 2 3 2" xfId="2520" xr:uid="{526F373A-52D4-4089-A1AB-BADE9627CBA4}"/>
    <cellStyle name="Normal 2 2 3 2 2" xfId="2521" xr:uid="{4D739CFD-ED6E-4C63-8601-74A80914B2B4}"/>
    <cellStyle name="Normal 2 2 3 3" xfId="2522" xr:uid="{AD210A8B-F58A-4AAF-813C-879A2A635CBD}"/>
    <cellStyle name="Normal 2 2 4" xfId="2523" xr:uid="{F9788A11-9916-4552-B361-FB887A648BC7}"/>
    <cellStyle name="Normal 2 2 4 2" xfId="2524" xr:uid="{0EAB9051-D952-4A08-B228-0D722883E69F}"/>
    <cellStyle name="Normal 2 2 4 2 2" xfId="2525" xr:uid="{4F42ED6C-AF42-46CD-8DFA-72E704658D37}"/>
    <cellStyle name="Normal 2 2 4 3" xfId="2526" xr:uid="{C0B8AE65-A017-4A80-92F4-C1408010AB23}"/>
    <cellStyle name="Normal 2 2 5" xfId="2527" xr:uid="{5CF9686A-1AF8-420A-BB95-63321609716F}"/>
    <cellStyle name="Normal 2 2 5 2" xfId="2528" xr:uid="{5DFEF792-66D9-4144-A9A1-5B432208E7CD}"/>
    <cellStyle name="Normal 2 2 5 2 2" xfId="2529" xr:uid="{5CFA0CF8-F8DB-4058-9FCD-B929D9546027}"/>
    <cellStyle name="Normal 2 2 5 3" xfId="2530" xr:uid="{8A05619D-405E-4196-A2A9-336F2D02F2DD}"/>
    <cellStyle name="Normal 2 2 6" xfId="2531" xr:uid="{9931ABB3-149C-4EF3-A868-D2E0A9DA0338}"/>
    <cellStyle name="Normal 2 2 6 2" xfId="2532" xr:uid="{471AB36D-1444-48F4-B674-31CFDF5F8304}"/>
    <cellStyle name="Normal 2 2 7" xfId="2533" xr:uid="{A82E2D60-6176-4D27-8FF4-9441863A7FD7}"/>
    <cellStyle name="Normal 2 2 8" xfId="2534" xr:uid="{926F3CBD-A664-404B-90C9-76B16DDCE843}"/>
    <cellStyle name="Normal 2 2 9" xfId="2535" xr:uid="{893F2641-2018-4B98-B2F3-28BC17336962}"/>
    <cellStyle name="Normal 2 2_Financials Dec'08-Nissin" xfId="2536" xr:uid="{197A1E13-D101-4009-B0D8-613EF766D0C2}"/>
    <cellStyle name="Normal 2 20" xfId="2537" xr:uid="{9AC174F5-3FEC-44EA-BD54-09743F748532}"/>
    <cellStyle name="Normal 2 20 2" xfId="6259" xr:uid="{0E9ECAEA-E0F1-4391-A08F-EF93646CAC4E}"/>
    <cellStyle name="Normal 2 21" xfId="6937" xr:uid="{C47FD017-80BE-4E1A-8F47-407E8945F201}"/>
    <cellStyle name="Normal 2 22" xfId="6962" xr:uid="{B6E4A419-7962-4815-B2F1-2ABF17310165}"/>
    <cellStyle name="Normal 2 3" xfId="2538" xr:uid="{D1FDE125-D522-4B91-BD7A-81E06CDFA6D5}"/>
    <cellStyle name="Normal 2 3 2" xfId="2539" xr:uid="{0F359698-1984-420E-804A-7001290AE1AD}"/>
    <cellStyle name="Normal 2 3 2 2" xfId="2540" xr:uid="{1E0DC4BA-4EB6-41C9-8405-4F7123DC6278}"/>
    <cellStyle name="Normal 2 3 2 2 2" xfId="2541" xr:uid="{07821925-DCC1-4DA7-931A-B5E0A639F701}"/>
    <cellStyle name="Normal 2 3 2 2 3" xfId="6260" xr:uid="{51066FEB-64B5-42EB-8094-2862DC7ED2B5}"/>
    <cellStyle name="Normal 2 3 2 3" xfId="2542" xr:uid="{FAD77036-2F4A-4205-88AA-4C4EBB215985}"/>
    <cellStyle name="Normal 2 3 2 3 2" xfId="6261" xr:uid="{E84E703F-671C-474C-BE0C-93A47D42E1D8}"/>
    <cellStyle name="Normal 2 3 2 4" xfId="6262" xr:uid="{5F292662-5373-4933-A4E6-B929BC775504}"/>
    <cellStyle name="Normal 2 3 2 5" xfId="6263" xr:uid="{CF1586AE-7942-48C7-B091-1E127230BB0D}"/>
    <cellStyle name="Normal 2 3 3" xfId="2543" xr:uid="{55D05A65-549E-4DAE-BC0A-8DDC6D53D12C}"/>
    <cellStyle name="Normal 2 3 3 2" xfId="2544" xr:uid="{0EC96D02-262C-4565-BC7C-6C80D3CA35CB}"/>
    <cellStyle name="Normal 2 3 3 2 2" xfId="2545" xr:uid="{49006777-1C8F-430D-A0C2-B7306296D04B}"/>
    <cellStyle name="Normal 2 3 3 3" xfId="2546" xr:uid="{77C8C7DF-D68D-4B7E-A683-832574809CDD}"/>
    <cellStyle name="Normal 2 3 3 4" xfId="6264" xr:uid="{095B15C6-6EFC-45D4-B5B9-0810E2759A7E}"/>
    <cellStyle name="Normal 2 3 4" xfId="2547" xr:uid="{988E88CA-E12A-4D7E-88BC-CC95F47AAA35}"/>
    <cellStyle name="Normal 2 3 4 2" xfId="2548" xr:uid="{E853ACA3-DBB1-482A-8BE3-ED16B1C5445B}"/>
    <cellStyle name="Normal 2 3 4 2 2" xfId="2549" xr:uid="{D2A126FC-64F8-41E4-A0F1-CABC61F3FE4A}"/>
    <cellStyle name="Normal 2 3 4 3" xfId="2550" xr:uid="{6B43A025-B4C8-4C91-91DF-7D14F74C9B77}"/>
    <cellStyle name="Normal 2 3 4 4" xfId="6265" xr:uid="{C6A7D228-59F2-4B81-A06D-4EDC0426DD3B}"/>
    <cellStyle name="Normal 2 3 5" xfId="2551" xr:uid="{C1ACE2B4-D8CF-437C-9648-F192EB995FAC}"/>
    <cellStyle name="Normal 2 3 5 2" xfId="2552" xr:uid="{9AD16F3A-DE03-4020-B837-C41C6957F162}"/>
    <cellStyle name="Normal 2 3 5 3" xfId="6266" xr:uid="{7C7ACFE5-CC4A-49FE-B839-E080FED49F0D}"/>
    <cellStyle name="Normal 2 3 6" xfId="2553" xr:uid="{A9537228-5EB4-49D1-863D-EA37BEF215E5}"/>
    <cellStyle name="Normal 2 3 6 2" xfId="6267" xr:uid="{1531670F-9836-4FE2-9F6C-A0589E64E503}"/>
    <cellStyle name="Normal 2 3 6 3" xfId="6268" xr:uid="{BD6C4CA4-D619-4EB1-B2FC-A3FB7D394CA8}"/>
    <cellStyle name="Normal 2 3 6 4" xfId="6269" xr:uid="{E7B851A1-56F4-4411-A66A-816D783A07BD}"/>
    <cellStyle name="Normal 2 3 7" xfId="6270" xr:uid="{D65B71F0-CEAA-4053-978F-8BDCEE994942}"/>
    <cellStyle name="Normal 2 3 8" xfId="6271" xr:uid="{116E59EB-47E6-4E24-AA29-DA9DD266A548}"/>
    <cellStyle name="Normal 2 3_Form 3CD AY 2012-13" xfId="6272" xr:uid="{687D56C2-F5C7-4DBF-8660-B3A9ECEC7511}"/>
    <cellStyle name="Normal 2 4" xfId="2554" xr:uid="{B13355D4-3631-4850-A122-8EA75DED1FC4}"/>
    <cellStyle name="Normal 2 4 2" xfId="2555" xr:uid="{05E1056A-9F75-45DB-9A49-F36B6F45DF34}"/>
    <cellStyle name="Normal 2 4 3" xfId="2556" xr:uid="{097F1992-0968-4B35-8131-E192FA5F13C6}"/>
    <cellStyle name="Normal 2 4 4" xfId="6273" xr:uid="{442F7C43-9A50-465C-8ADF-5581E44D6D62}"/>
    <cellStyle name="Normal 2 4 5" xfId="6274" xr:uid="{1D4CEF39-F7B0-4288-A0AD-7927E497F81D}"/>
    <cellStyle name="Normal 2 4 5 2" xfId="6275" xr:uid="{3EEF559D-1971-481A-A87F-57ADCB8DCF8F}"/>
    <cellStyle name="Normal 2 4 5 3" xfId="6276" xr:uid="{438CEA22-EE41-4EC0-8953-35BF1144F688}"/>
    <cellStyle name="Normal 2 4 6" xfId="6277" xr:uid="{7CEA3A07-CCDD-44D3-8FCE-B03FEC7A531B}"/>
    <cellStyle name="Normal 2 4 7" xfId="6278" xr:uid="{DE80254A-C849-46A8-A421-BBA4A2E7473C}"/>
    <cellStyle name="Normal 2 4 8" xfId="6279" xr:uid="{BD4A64B6-DEBB-443B-BDF4-A7922B9E3B49}"/>
    <cellStyle name="Normal 2 4_3CD Kaynes 2012" xfId="6280" xr:uid="{2817909B-B3A5-4D7B-85F0-20AD838B955B}"/>
    <cellStyle name="Normal 2 42" xfId="2557" xr:uid="{FC7F359C-D646-4A91-95E9-C2770A43FFED}"/>
    <cellStyle name="Normal 2 5" xfId="2558" xr:uid="{8C81BA5C-4EEC-492B-91F9-700D1BF47BF4}"/>
    <cellStyle name="Normal 2 5 2" xfId="2559" xr:uid="{60DFD916-A982-4BC4-9417-A2C17B9E394E}"/>
    <cellStyle name="Normal 2 5 2 2" xfId="6281" xr:uid="{514266F4-0882-4202-BD6E-1C29FDE2E639}"/>
    <cellStyle name="Normal 2 5 2 3" xfId="6282" xr:uid="{DE70F7F7-558C-4B74-A90E-79828EE2894B}"/>
    <cellStyle name="Normal 2 5 2 4" xfId="6283" xr:uid="{5D0EEEE3-A099-49EC-BBA6-64AC59BAC42B}"/>
    <cellStyle name="Normal 2 5 3" xfId="2560" xr:uid="{4204B3C4-161C-4C89-8479-04E950B639D7}"/>
    <cellStyle name="Normal 2 5 3 2" xfId="6284" xr:uid="{4B309DD5-784E-4105-A099-94114564C4F7}"/>
    <cellStyle name="Normal 2 5 4" xfId="6285" xr:uid="{AC15C68D-54D6-496B-B02A-49EE75C2CF9B}"/>
    <cellStyle name="Normal 2 5 5" xfId="6286" xr:uid="{7ECA21E3-115A-4E3E-AEF3-F0E6246A1496}"/>
    <cellStyle name="Normal 2 5_3CD Kaynes 2012" xfId="6287" xr:uid="{BDF18CC2-EDF4-436B-AAFD-4A80667ED1A8}"/>
    <cellStyle name="Normal 2 6" xfId="2561" xr:uid="{77D026D8-C446-46BE-893C-4F9744DB229E}"/>
    <cellStyle name="Normal 2 6 2" xfId="2562" xr:uid="{8BA88DCE-7F4F-46B7-8851-A4762D1D6A1B}"/>
    <cellStyle name="Normal 2 6 2 2" xfId="6288" xr:uid="{2E6BF987-6C50-4877-9B49-6056227BA5A1}"/>
    <cellStyle name="Normal 2 6 2 3" xfId="6289" xr:uid="{DA1FCE1D-6810-43EA-AB78-9EFE3C29354D}"/>
    <cellStyle name="Normal 2 6 2 4" xfId="6290" xr:uid="{9F1D5189-BCF2-41C1-AB83-CA43EA1B70FD}"/>
    <cellStyle name="Normal 2 6 3" xfId="6291" xr:uid="{A8CED3F8-7E3F-4F1F-A82A-37075FD1038F}"/>
    <cellStyle name="Normal 2 6 4" xfId="6292" xr:uid="{A008C8B0-6AD6-4094-8593-F84E9ED5D853}"/>
    <cellStyle name="Normal 2 6 5" xfId="6293" xr:uid="{783623CC-983F-4FF0-9092-96DCED09CBB2}"/>
    <cellStyle name="Normal 2 6_3CD Kaynes 2012" xfId="6294" xr:uid="{D9133330-EC78-47B0-9137-785AAE3EF421}"/>
    <cellStyle name="Normal 2 7" xfId="2563" xr:uid="{F149DFC5-2CC7-42AE-ABB2-EC3A045AFFCB}"/>
    <cellStyle name="Normal 2 7 2" xfId="2564" xr:uid="{7B1F4A5B-B3B1-4631-A402-E669D79C5B22}"/>
    <cellStyle name="Normal 2 7 2 2" xfId="6295" xr:uid="{E92E3D3D-0CE8-44FC-A68E-268113E7EA32}"/>
    <cellStyle name="Normal 2 7 2 3" xfId="6296" xr:uid="{A9DD818B-DA37-4395-83C3-C7CB35D5D610}"/>
    <cellStyle name="Normal 2 7 2 4" xfId="6297" xr:uid="{C8ECB69B-FA6F-405D-8908-DFF50E1E6F72}"/>
    <cellStyle name="Normal 2 7 3" xfId="6298" xr:uid="{ADACE9A5-9FF6-4BA1-B21F-375BB0970629}"/>
    <cellStyle name="Normal 2 7 4" xfId="6299" xr:uid="{E1A0F660-676B-40E9-B2C2-377EE984068A}"/>
    <cellStyle name="Normal 2 7 5" xfId="6300" xr:uid="{0D158D6B-2AA4-403C-8B4D-AB0A5E3E6E80}"/>
    <cellStyle name="Normal 2 7_3CD Kaynes 2012" xfId="6301" xr:uid="{2A4E288B-9A8B-46DB-9E38-268F691E1D6A}"/>
    <cellStyle name="Normal 2 8" xfId="2565" xr:uid="{86040B32-F704-42CE-80E1-D562F831EA79}"/>
    <cellStyle name="Normal 2 8 2" xfId="6302" xr:uid="{1824D64E-F552-49C6-AAAA-6A34BBBD24BF}"/>
    <cellStyle name="Normal 2 8 2 2" xfId="6303" xr:uid="{4B712A55-099D-4A8D-8581-36462999E0E6}"/>
    <cellStyle name="Normal 2 8 2 3" xfId="6304" xr:uid="{2D883DFD-7DC3-49C2-A01B-FE737BB9DA3F}"/>
    <cellStyle name="Normal 2 8 3" xfId="6305" xr:uid="{873AD486-ED33-4DA9-B621-0B8220DE22C0}"/>
    <cellStyle name="Normal 2 8 4" xfId="6306" xr:uid="{F04217DB-C92D-489B-889F-02D99050EC9D}"/>
    <cellStyle name="Normal 2 8 5" xfId="6307" xr:uid="{870FEC18-DCB2-4CB6-814A-C8B518BA3B3A}"/>
    <cellStyle name="Normal 2 8_3CD Kaynes 2012" xfId="6308" xr:uid="{C0E2D6F6-E3C9-4E02-92DC-38E5FFF31007}"/>
    <cellStyle name="Normal 2 9" xfId="2566" xr:uid="{F6FDC64C-2AED-473F-9EBD-0B76AC2A05EC}"/>
    <cellStyle name="Normal 2 9 2" xfId="6309" xr:uid="{BCCE2354-FB1F-4B5F-8BB2-EDF04F16C8D6}"/>
    <cellStyle name="Normal 2 9 3" xfId="6310" xr:uid="{0821C480-A977-47F3-A712-059F484EFAE3}"/>
    <cellStyle name="Normal 2 9 4" xfId="6311" xr:uid="{C81945E8-6279-447B-B848-002395D7D107}"/>
    <cellStyle name="Normal 2_2008.09.10 SCHEDULES -Working" xfId="2567" xr:uid="{12AE4E51-E804-4D9D-8453-0F4E7DEAAD03}"/>
    <cellStyle name="Normal 20" xfId="2568" xr:uid="{F2C28F1E-2DA5-4DDF-8F1F-DC7C96043E68}"/>
    <cellStyle name="Normal 20 2" xfId="2569" xr:uid="{A52109FC-4E10-4F27-A083-C4F6482F21CC}"/>
    <cellStyle name="Normal 20 2 2" xfId="2570" xr:uid="{0E7BA0C8-9F29-4C60-80C3-2EBA96D38779}"/>
    <cellStyle name="Normal 20 2 2 2" xfId="2571" xr:uid="{56335321-AD1D-42E1-B7BA-794B06699B7D}"/>
    <cellStyle name="Normal 20 2 2 2 2" xfId="2572" xr:uid="{26F39A08-FA52-4A21-A63D-506A4EF09F63}"/>
    <cellStyle name="Normal 20 2 2 3" xfId="2573" xr:uid="{44310096-B00C-4CA5-9B6F-8DE2AEAB3E58}"/>
    <cellStyle name="Normal 20 2 3" xfId="2574" xr:uid="{F018C43B-4866-41EC-AC9B-DFBB42347968}"/>
    <cellStyle name="Normal 20 2 3 2" xfId="2575" xr:uid="{334F9A43-004D-4D5A-B2DA-4C60985EBDCD}"/>
    <cellStyle name="Normal 20 2 3 2 2" xfId="2576" xr:uid="{40D3D3EE-6A5B-4C88-BCE0-A4305E5C86FA}"/>
    <cellStyle name="Normal 20 2 3 3" xfId="2577" xr:uid="{EAD34E34-3D8E-4FC3-A7FB-97359962F7E8}"/>
    <cellStyle name="Normal 20 2 4" xfId="2578" xr:uid="{1FADC8E4-C51F-492B-BCC4-BBCC6C97D8B4}"/>
    <cellStyle name="Normal 20 2 4 2" xfId="2579" xr:uid="{3E7169EB-041A-45A3-B68B-78384238A756}"/>
    <cellStyle name="Normal 20 2 4 2 2" xfId="2580" xr:uid="{001FFDB7-9D1F-4331-990E-E91E175B6D18}"/>
    <cellStyle name="Normal 20 2 4 3" xfId="2581" xr:uid="{5154F77D-3CD4-4AC6-A059-00B40E93208A}"/>
    <cellStyle name="Normal 20 2 5" xfId="2582" xr:uid="{011CBBE6-C3A7-4C93-B06A-2CFF8CE20976}"/>
    <cellStyle name="Normal 20 2 5 2" xfId="2583" xr:uid="{52FF6BC9-AEF0-4A89-B34A-568780A473A5}"/>
    <cellStyle name="Normal 20 2 6" xfId="2584" xr:uid="{92994CA0-C739-4F3A-895A-DE7DAB9300A7}"/>
    <cellStyle name="Normal 20 3" xfId="2585" xr:uid="{426D67D0-17CB-464D-B35B-68AC4E9113D1}"/>
    <cellStyle name="Normal 20 3 2" xfId="2586" xr:uid="{ADA4D325-A954-47FE-BE6D-0F5491ACC896}"/>
    <cellStyle name="Normal 20 3 2 2" xfId="2587" xr:uid="{89F0C491-EBFA-4AA5-89FD-6B4E654B9F15}"/>
    <cellStyle name="Normal 20 3 3" xfId="2588" xr:uid="{BC05BB3A-87CC-455E-BEB5-743EDB276FEE}"/>
    <cellStyle name="Normal 20 4" xfId="2589" xr:uid="{3F15DFDA-111D-4A2D-ABD2-A6B6D3167CF8}"/>
    <cellStyle name="Normal 20 4 2" xfId="2590" xr:uid="{19354CCA-A68A-41BF-823F-400B8E96DAB9}"/>
    <cellStyle name="Normal 20 4 2 2" xfId="2591" xr:uid="{D25EC16F-51ED-47A6-A85C-20F1C3690BAC}"/>
    <cellStyle name="Normal 20 4 3" xfId="2592" xr:uid="{6B749DB0-0045-4BE6-B8DB-5AC1E9F5CD0A}"/>
    <cellStyle name="Normal 20 5" xfId="2593" xr:uid="{F9A0601F-16A5-4FA7-A828-0B72F8D53A96}"/>
    <cellStyle name="Normal 20 5 2" xfId="2594" xr:uid="{8188E90D-F8D9-49C2-85DC-D35F60060A07}"/>
    <cellStyle name="Normal 20 5 2 2" xfId="2595" xr:uid="{2C087E8E-FD9B-464D-B9E1-07031580542B}"/>
    <cellStyle name="Normal 20 5 3" xfId="2596" xr:uid="{571CC04B-E9B9-4851-83E4-9F7E6190DE41}"/>
    <cellStyle name="Normal 20 6" xfId="2597" xr:uid="{D1EF76DD-0B40-42D3-A0B3-319B6AFB779E}"/>
    <cellStyle name="Normal 20 6 2" xfId="2598" xr:uid="{6F0F1B14-06E4-4194-8E06-29F026E60592}"/>
    <cellStyle name="Normal 20 7" xfId="2599" xr:uid="{D31F193A-F614-46AD-92A6-F47FFF72FB02}"/>
    <cellStyle name="Normal 20 8" xfId="6312" xr:uid="{323B7313-0891-4F13-89A1-9608D3D88411}"/>
    <cellStyle name="Normal 21" xfId="2600" xr:uid="{4533CDB7-9ACE-4F7A-BEE9-980D110F640F}"/>
    <cellStyle name="Normal 21 2" xfId="2601" xr:uid="{0743E7FD-5831-4803-A03E-9BB12BD9DFF3}"/>
    <cellStyle name="Normal 21 2 2" xfId="2602" xr:uid="{00EFA349-11E9-46A1-87BF-EC0F3F10329F}"/>
    <cellStyle name="Normal 21 2 2 2" xfId="2603" xr:uid="{64B3ED08-AF1C-46A6-8623-DB3C2F2F2FCC}"/>
    <cellStyle name="Normal 21 2 2 2 2" xfId="2604" xr:uid="{51738070-185C-4653-A0F8-1DE1155C39EC}"/>
    <cellStyle name="Normal 21 2 2 3" xfId="2605" xr:uid="{684B0B7C-D8EC-4C14-AA3A-AECCF4893C32}"/>
    <cellStyle name="Normal 21 2 2 4" xfId="6313" xr:uid="{992C315A-083A-48DB-886E-ACFE39820C72}"/>
    <cellStyle name="Normal 21 2 3" xfId="2606" xr:uid="{F0BDBF87-1760-4AB1-9AE4-9ABB19B32382}"/>
    <cellStyle name="Normal 21 2 3 2" xfId="2607" xr:uid="{B4CD32FD-6058-462D-92F9-C1ABC736A0AD}"/>
    <cellStyle name="Normal 21 2 3 2 2" xfId="2608" xr:uid="{EEAEC46F-1987-4F80-A730-7094D47A5D93}"/>
    <cellStyle name="Normal 21 2 3 3" xfId="2609" xr:uid="{FA4F4A24-63FC-409F-ADC5-7FE1EE747410}"/>
    <cellStyle name="Normal 21 2 3 4" xfId="6314" xr:uid="{ECDDCA9B-BE40-470D-BDA5-038DA952E6FD}"/>
    <cellStyle name="Normal 21 2 4" xfId="2610" xr:uid="{E504AB34-91DB-40D9-B1EA-1DDC48F0070D}"/>
    <cellStyle name="Normal 21 2 4 2" xfId="2611" xr:uid="{A6DCD34F-D853-464E-AEB1-0F0274A4549E}"/>
    <cellStyle name="Normal 21 2 4 2 2" xfId="2612" xr:uid="{AA96CEDF-D5FB-457A-A4E2-CB3428B77139}"/>
    <cellStyle name="Normal 21 2 4 3" xfId="2613" xr:uid="{4DD227E8-9455-421B-A148-3AA80BE4ABB6}"/>
    <cellStyle name="Normal 21 2 5" xfId="2614" xr:uid="{7636FD61-79D5-43C2-873F-624AE0CDEFBE}"/>
    <cellStyle name="Normal 21 2 5 2" xfId="2615" xr:uid="{CB527DAD-0E23-484B-BE44-B1C5DEDB4A24}"/>
    <cellStyle name="Normal 21 2 6" xfId="2616" xr:uid="{16F76ABF-B033-4A52-B4B9-EEAD1E5072C1}"/>
    <cellStyle name="Normal 21 2 7" xfId="6315" xr:uid="{0223182B-6713-4240-83AC-F603498BC356}"/>
    <cellStyle name="Normal 21 3" xfId="2617" xr:uid="{723B5007-BB43-4DED-9A2A-2D0F02EACFA5}"/>
    <cellStyle name="Normal 21 3 2" xfId="2618" xr:uid="{FA0B40A3-183A-4707-85DC-44CB630AFC7B}"/>
    <cellStyle name="Normal 21 3 2 2" xfId="2619" xr:uid="{81B8A19B-B275-4F3B-B208-3B8B300AEDF6}"/>
    <cellStyle name="Normal 21 3 3" xfId="2620" xr:uid="{86E513EA-FBB8-4ACD-A518-E74BAD307FF1}"/>
    <cellStyle name="Normal 21 3 4" xfId="6316" xr:uid="{512F7CE8-7E0B-4CE4-8D14-C0EF95986A34}"/>
    <cellStyle name="Normal 21 4" xfId="2621" xr:uid="{F5AF9D22-04AE-4556-8185-86D53D8F0ACC}"/>
    <cellStyle name="Normal 21 4 2" xfId="2622" xr:uid="{29A0E9FA-020D-4044-9B08-6FC7ADEE383E}"/>
    <cellStyle name="Normal 21 4 2 2" xfId="2623" xr:uid="{C02E13BD-C0D1-48C0-BDC4-95438550F920}"/>
    <cellStyle name="Normal 21 4 3" xfId="2624" xr:uid="{EC9B64AD-5396-483E-9C80-3A5E803E4E78}"/>
    <cellStyle name="Normal 21 4 4" xfId="6317" xr:uid="{4E2F4A88-8C66-43F9-872D-6978B645EE7C}"/>
    <cellStyle name="Normal 21 5" xfId="2625" xr:uid="{4965BE5C-6E63-48CD-A4B8-B32BE58A748F}"/>
    <cellStyle name="Normal 21 5 2" xfId="2626" xr:uid="{CED32956-6629-421C-AE3D-5BCE61F07863}"/>
    <cellStyle name="Normal 21 5 2 2" xfId="2627" xr:uid="{D0B83CC0-FA91-4AB0-B11E-D912E7E6961D}"/>
    <cellStyle name="Normal 21 5 3" xfId="2628" xr:uid="{E66AD4F8-7532-47BE-AD4D-D4BC1BC19F76}"/>
    <cellStyle name="Normal 21 6" xfId="2629" xr:uid="{34B47543-F097-4C91-91BE-E1ED325ADC0A}"/>
    <cellStyle name="Normal 21 6 2" xfId="2630" xr:uid="{54A70190-569D-4F2B-A2B1-E58E452CC158}"/>
    <cellStyle name="Normal 21 7" xfId="2631" xr:uid="{2B41200F-2E5C-475A-BB7F-BE382CD00AF2}"/>
    <cellStyle name="Normal 21 8" xfId="6318" xr:uid="{96E2C010-8D2F-4342-B554-F8F99E460DFA}"/>
    <cellStyle name="Normal 22" xfId="2632" xr:uid="{F683011C-CC71-4C1E-A218-E0DF906DADDA}"/>
    <cellStyle name="Normal 22 2" xfId="2633" xr:uid="{D48E25CA-A56A-40B9-9963-B1ECC71DB490}"/>
    <cellStyle name="Normal 22 2 2" xfId="2634" xr:uid="{D8CAECC4-4150-4805-956B-F02AF329810D}"/>
    <cellStyle name="Normal 22 2 2 2" xfId="2635" xr:uid="{69261180-DE0D-430D-ACDE-FDF4C8381F40}"/>
    <cellStyle name="Normal 22 2 2 2 2" xfId="2636" xr:uid="{EDCDA0E1-C177-4F4C-9A0D-FE02E2441DC8}"/>
    <cellStyle name="Normal 22 2 2 3" xfId="2637" xr:uid="{036501F4-5522-41FB-B464-2785AA8BB47C}"/>
    <cellStyle name="Normal 22 2 2 4" xfId="6319" xr:uid="{F09D2CB4-3865-49C8-8354-D5ECFAB9E27A}"/>
    <cellStyle name="Normal 22 2 3" xfId="2638" xr:uid="{C2EF261E-D47C-46F3-985F-F1EF9A84837D}"/>
    <cellStyle name="Normal 22 2 3 2" xfId="2639" xr:uid="{37B59109-422A-47B5-A4E8-795396BE2A5A}"/>
    <cellStyle name="Normal 22 2 3 2 2" xfId="2640" xr:uid="{65B7E896-0CCC-410A-92F0-24AEB621B2ED}"/>
    <cellStyle name="Normal 22 2 3 3" xfId="2641" xr:uid="{500EE881-7884-4808-8BB3-E7DB6D7A54A4}"/>
    <cellStyle name="Normal 22 2 3 4" xfId="6320" xr:uid="{40026D03-61D3-4342-ACDD-EC414AD8F569}"/>
    <cellStyle name="Normal 22 2 4" xfId="2642" xr:uid="{69BDFB36-7238-457D-B086-0E831D161E68}"/>
    <cellStyle name="Normal 22 2 4 2" xfId="2643" xr:uid="{5D2EC942-F8E2-4123-BCF1-732194C8459D}"/>
    <cellStyle name="Normal 22 2 4 2 2" xfId="2644" xr:uid="{D854A294-7DDC-46C4-88B1-F24D1BAA0E60}"/>
    <cellStyle name="Normal 22 2 4 3" xfId="2645" xr:uid="{A3C1FA8B-A8AE-4D03-AE2E-6DC7F9AA4A36}"/>
    <cellStyle name="Normal 22 2 5" xfId="2646" xr:uid="{F1DFD64B-DF82-4716-ACB7-2A13833A67FB}"/>
    <cellStyle name="Normal 22 2 5 2" xfId="2647" xr:uid="{02463CA5-338A-4F71-97A1-DD0675903BEA}"/>
    <cellStyle name="Normal 22 2 6" xfId="2648" xr:uid="{70F40C3F-EE37-4E3F-A61F-38C59ADA2F45}"/>
    <cellStyle name="Normal 22 2 7" xfId="6321" xr:uid="{836771EB-65FB-478F-B2C4-7776E7B1722E}"/>
    <cellStyle name="Normal 22 3" xfId="2649" xr:uid="{E98AAB1E-C10B-4C04-8659-41B1E72131EC}"/>
    <cellStyle name="Normal 22 3 2" xfId="2650" xr:uid="{2DFF20DB-19CE-4870-83C7-28687C13E6AB}"/>
    <cellStyle name="Normal 22 3 2 2" xfId="2651" xr:uid="{9F3B347F-B1A5-4446-8536-237E766DBA31}"/>
    <cellStyle name="Normal 22 3 3" xfId="2652" xr:uid="{065CDA77-4C67-46AF-9775-B1F35C5C36E8}"/>
    <cellStyle name="Normal 22 3 4" xfId="6322" xr:uid="{82AC5587-E217-490A-A622-73384216671C}"/>
    <cellStyle name="Normal 22 4" xfId="2653" xr:uid="{2AA6F0AE-C987-42E6-92DA-02D9882D72F3}"/>
    <cellStyle name="Normal 22 4 2" xfId="2654" xr:uid="{E59188A5-B41C-426E-9DD4-32B5377D9647}"/>
    <cellStyle name="Normal 22 4 2 2" xfId="2655" xr:uid="{D43F2459-E439-4ACD-B4E7-59D267506295}"/>
    <cellStyle name="Normal 22 4 3" xfId="2656" xr:uid="{AD39C6C4-30D6-4EEB-807A-0B2CEF0CE591}"/>
    <cellStyle name="Normal 22 4 4" xfId="6323" xr:uid="{4AB7AA8F-1856-4F50-9120-339ADABCB06A}"/>
    <cellStyle name="Normal 22 5" xfId="2657" xr:uid="{0D5DFADE-D332-4AF9-921B-D292CFC91A93}"/>
    <cellStyle name="Normal 22 5 2" xfId="2658" xr:uid="{140FAD09-32BC-45F2-9CAB-07E0D82DAA81}"/>
    <cellStyle name="Normal 22 5 2 2" xfId="2659" xr:uid="{DB209C8B-3A80-4F54-AC90-F980D74C8D28}"/>
    <cellStyle name="Normal 22 5 3" xfId="2660" xr:uid="{FCB4DDA2-B135-464B-B254-E29EF89A3202}"/>
    <cellStyle name="Normal 22 5 4" xfId="6324" xr:uid="{E525CEA2-0DA9-4F30-A52D-8E0877ECED93}"/>
    <cellStyle name="Normal 22 6" xfId="2661" xr:uid="{ED80D6F9-E48A-4B46-8E00-74D7D5730FC2}"/>
    <cellStyle name="Normal 22 6 2" xfId="2662" xr:uid="{92E797D6-E079-41F7-9C14-19F20F46D1C0}"/>
    <cellStyle name="Normal 22 7" xfId="2663" xr:uid="{80B71901-A73E-485C-AA95-F33D1533EEB0}"/>
    <cellStyle name="Normal 22 8" xfId="6325" xr:uid="{84158245-806F-44DA-90BA-864B9D69F97B}"/>
    <cellStyle name="Normal 23" xfId="2664" xr:uid="{D2F198F8-D8DB-4266-B1F3-24B3BEF3E5FE}"/>
    <cellStyle name="Normal 23 2" xfId="2665" xr:uid="{6C775E5B-CC1D-4A0E-ABA5-D25EF8D743F2}"/>
    <cellStyle name="Normal 23 2 2" xfId="2666" xr:uid="{33DA12B6-E9B7-4A3D-8F91-A3CC73CD6C17}"/>
    <cellStyle name="Normal 23 2 2 2" xfId="2667" xr:uid="{BCAB595E-C98B-4348-91D5-85573BCA87B5}"/>
    <cellStyle name="Normal 23 2 2 2 2" xfId="2668" xr:uid="{678944E7-8BEE-456E-B37F-8B5757A08AA3}"/>
    <cellStyle name="Normal 23 2 2 3" xfId="2669" xr:uid="{DAB234E8-F81A-4B10-9AFA-D76A670631D5}"/>
    <cellStyle name="Normal 23 2 2 4" xfId="6326" xr:uid="{31770CEE-CEB1-436C-B7B5-35087975EE42}"/>
    <cellStyle name="Normal 23 2 3" xfId="2670" xr:uid="{740E0EA7-A5C4-4E4B-AD56-0B3C4008AA6A}"/>
    <cellStyle name="Normal 23 2 3 2" xfId="2671" xr:uid="{90D9E535-8FB6-456F-95A4-F81FEFEA7E6C}"/>
    <cellStyle name="Normal 23 2 3 2 2" xfId="2672" xr:uid="{5ABF7E42-8226-40F8-9836-EA55E3D5A979}"/>
    <cellStyle name="Normal 23 2 3 3" xfId="2673" xr:uid="{755885E0-8D76-48BA-B11F-502E2E8E886B}"/>
    <cellStyle name="Normal 23 2 3 4" xfId="6327" xr:uid="{B929E63A-9AF3-4626-AE2F-BD30C5B86CF7}"/>
    <cellStyle name="Normal 23 2 4" xfId="2674" xr:uid="{FDFEF8AC-93D5-4515-BC28-06FED7B9D51C}"/>
    <cellStyle name="Normal 23 2 4 2" xfId="2675" xr:uid="{3487283A-4F0A-40F7-9627-956799703EB7}"/>
    <cellStyle name="Normal 23 2 4 2 2" xfId="2676" xr:uid="{6ACF4181-D7F2-4B59-93A4-DF9FFCC0FCD1}"/>
    <cellStyle name="Normal 23 2 4 3" xfId="2677" xr:uid="{6E129C88-B371-403C-B16C-C7D01D0A38AA}"/>
    <cellStyle name="Normal 23 2 5" xfId="2678" xr:uid="{F5996FC9-92B2-4CF3-B63E-6F5C0BB56CB7}"/>
    <cellStyle name="Normal 23 2 5 2" xfId="2679" xr:uid="{D7AEDDA1-DDF7-470B-B5C6-3D9F99245640}"/>
    <cellStyle name="Normal 23 2 6" xfId="2680" xr:uid="{85444F6F-FFA8-4140-9D43-8EB45333ADFF}"/>
    <cellStyle name="Normal 23 2 7" xfId="6328" xr:uid="{B140BEEE-A22C-45F6-A691-83BBDD17D90C}"/>
    <cellStyle name="Normal 23 3" xfId="2681" xr:uid="{9A561296-E27C-472A-AE09-792B6557431D}"/>
    <cellStyle name="Normal 23 3 2" xfId="2682" xr:uid="{25D4D267-C38C-4227-ADD4-784E5D8FAFAA}"/>
    <cellStyle name="Normal 23 3 2 2" xfId="2683" xr:uid="{4C4AB807-3935-45C9-8607-E46D670112D2}"/>
    <cellStyle name="Normal 23 3 3" xfId="2684" xr:uid="{10694B9E-3E36-436B-BC5A-DB28DC536EFF}"/>
    <cellStyle name="Normal 23 3 4" xfId="6329" xr:uid="{B6862811-5A93-458B-8D2E-57EB2676F630}"/>
    <cellStyle name="Normal 23 4" xfId="2685" xr:uid="{DC08DB2E-3D69-49EE-B794-625E621218A2}"/>
    <cellStyle name="Normal 23 4 2" xfId="2686" xr:uid="{89C3A38C-482F-41FA-B6D4-3C9C3A78E3DB}"/>
    <cellStyle name="Normal 23 4 2 2" xfId="2687" xr:uid="{5B8C6321-6B09-4DD9-B28A-5A531183C5A4}"/>
    <cellStyle name="Normal 23 4 3" xfId="2688" xr:uid="{333685BD-D4E3-4409-807B-B2B4BD100935}"/>
    <cellStyle name="Normal 23 4 4" xfId="6330" xr:uid="{BA89EA6F-31D9-46AE-A33F-A19B3DA0C65C}"/>
    <cellStyle name="Normal 23 5" xfId="2689" xr:uid="{32494778-2D51-4157-8052-683F5EACDE9E}"/>
    <cellStyle name="Normal 23 5 2" xfId="2690" xr:uid="{259EEFA8-68ED-412A-9D34-892A9EEC5A37}"/>
    <cellStyle name="Normal 23 5 2 2" xfId="2691" xr:uid="{8D42B601-8CFD-4DC1-A240-AA5C9573D442}"/>
    <cellStyle name="Normal 23 5 3" xfId="2692" xr:uid="{0B5471FC-7F4E-40CA-9331-B3747EFA013C}"/>
    <cellStyle name="Normal 23 6" xfId="2693" xr:uid="{85DB69F4-869B-462E-8397-60AE03C51EF3}"/>
    <cellStyle name="Normal 23 6 2" xfId="2694" xr:uid="{2D770274-D892-45C5-B973-87A480281999}"/>
    <cellStyle name="Normal 23 7" xfId="2695" xr:uid="{831D0B58-3FB9-44FB-BCFF-6D06B799E81E}"/>
    <cellStyle name="Normal 23 8" xfId="6331" xr:uid="{A5406E62-5022-4A64-B7D1-065A16057626}"/>
    <cellStyle name="Normal 24" xfId="2696" xr:uid="{6F9E5608-CF5F-4099-8DAB-EB01A8AB5C65}"/>
    <cellStyle name="Normal 24 2" xfId="2697" xr:uid="{BF6D0E44-A4F3-46CA-A12D-0D37F86C292D}"/>
    <cellStyle name="Normal 24 2 2" xfId="2698" xr:uid="{47811826-6896-4048-A433-FC0CCBA43F7C}"/>
    <cellStyle name="Normal 24 2 2 2" xfId="2699" xr:uid="{B517419A-6A84-40B9-996A-7C0A304CD83E}"/>
    <cellStyle name="Normal 24 2 2 2 2" xfId="2700" xr:uid="{5DC4D106-5544-4A2C-9473-07AF39F121D5}"/>
    <cellStyle name="Normal 24 2 2 3" xfId="2701" xr:uid="{FF54BDF7-F705-4B41-B7E7-170BFC7272F2}"/>
    <cellStyle name="Normal 24 2 2 4" xfId="6332" xr:uid="{ECCCEF6C-5FD5-4A5A-9155-FEF211852480}"/>
    <cellStyle name="Normal 24 2 3" xfId="2702" xr:uid="{35595DC5-D032-4738-9A3D-AA9ECAECF431}"/>
    <cellStyle name="Normal 24 2 3 2" xfId="2703" xr:uid="{7401F351-1F01-43A5-9A56-2CFE27929829}"/>
    <cellStyle name="Normal 24 2 3 2 2" xfId="2704" xr:uid="{ED6EF8D4-D4A2-4762-ACCC-CB93AA02FD00}"/>
    <cellStyle name="Normal 24 2 3 3" xfId="2705" xr:uid="{6259D85B-C06A-4EE1-AC9A-DADFB3D2FCE8}"/>
    <cellStyle name="Normal 24 2 3 4" xfId="6333" xr:uid="{9CBD5045-961D-4DDB-8E6F-C4A61139B2C7}"/>
    <cellStyle name="Normal 24 2 4" xfId="2706" xr:uid="{355419A2-3E22-4221-967E-469BD155A62B}"/>
    <cellStyle name="Normal 24 2 4 2" xfId="2707" xr:uid="{3AFA8162-76A1-4D85-BD74-6E8E81E4EF6C}"/>
    <cellStyle name="Normal 24 2 4 2 2" xfId="2708" xr:uid="{BC959397-EBD0-4D23-BF2F-CAE7E1ACE050}"/>
    <cellStyle name="Normal 24 2 4 3" xfId="2709" xr:uid="{479C40CA-D90D-42B5-A5E7-D0F9F0C65F73}"/>
    <cellStyle name="Normal 24 2 5" xfId="2710" xr:uid="{8B2F5026-160E-4B80-9D68-86CE786FF26C}"/>
    <cellStyle name="Normal 24 2 5 2" xfId="2711" xr:uid="{C1A718EB-766F-4D22-B17D-FB204BA372C1}"/>
    <cellStyle name="Normal 24 2 6" xfId="2712" xr:uid="{609FF58E-29EC-46A9-8CBA-38DDB78D86C9}"/>
    <cellStyle name="Normal 24 2 7" xfId="6334" xr:uid="{DC0260A2-43CD-41E6-AF3E-7AEA0FD3C7F6}"/>
    <cellStyle name="Normal 24 3" xfId="2713" xr:uid="{24402181-5EEE-4D3C-903C-92514ABB73B9}"/>
    <cellStyle name="Normal 24 3 2" xfId="2714" xr:uid="{6D04BBFB-379A-4700-87FE-09528D19A6C1}"/>
    <cellStyle name="Normal 24 3 2 2" xfId="2715" xr:uid="{79C8E342-0464-43DE-B003-AC5AA998BCF0}"/>
    <cellStyle name="Normal 24 3 3" xfId="2716" xr:uid="{CBDEE5D0-CE22-4E2C-93B0-2AF352D8C4C7}"/>
    <cellStyle name="Normal 24 3 4" xfId="6335" xr:uid="{EB8CC13E-15B3-454B-94DF-18CE93670E35}"/>
    <cellStyle name="Normal 24 4" xfId="2717" xr:uid="{B86A1255-67A1-4019-9419-806FB189E7E6}"/>
    <cellStyle name="Normal 24 4 2" xfId="2718" xr:uid="{7E13CDB8-A831-46F9-B548-981D13BA8090}"/>
    <cellStyle name="Normal 24 4 2 2" xfId="2719" xr:uid="{507C087E-8F8B-41C5-936A-0797FEC3B8A2}"/>
    <cellStyle name="Normal 24 4 3" xfId="2720" xr:uid="{CF948A8D-6A23-4985-BFC6-663EA3580A7E}"/>
    <cellStyle name="Normal 24 4 4" xfId="6336" xr:uid="{2B0E5F21-C549-4C70-BB46-62E1A497731E}"/>
    <cellStyle name="Normal 24 5" xfId="2721" xr:uid="{29911291-3379-4DC9-8925-5968AA849EED}"/>
    <cellStyle name="Normal 24 5 2" xfId="2722" xr:uid="{707E6FE1-3A86-420F-82F1-D23A116B3C66}"/>
    <cellStyle name="Normal 24 5 2 2" xfId="2723" xr:uid="{0E209F3D-7738-4370-ACF1-C4D3EEAA0811}"/>
    <cellStyle name="Normal 24 5 3" xfId="2724" xr:uid="{F1AB891D-B6F9-4F35-B3DB-03181642298F}"/>
    <cellStyle name="Normal 24 6" xfId="2725" xr:uid="{68F6C508-FCA8-4B1D-9BFE-7D6DE19B86DC}"/>
    <cellStyle name="Normal 24 6 2" xfId="2726" xr:uid="{DCAD935F-4911-491B-BFEB-C7BBD952156D}"/>
    <cellStyle name="Normal 24 7" xfId="2727" xr:uid="{B8AFD4B9-02F4-4A3E-B1AE-923D48F706B6}"/>
    <cellStyle name="Normal 24 8" xfId="6337" xr:uid="{10AE8E82-769E-42BB-9B7D-4117EFE528BF}"/>
    <cellStyle name="Normal 25" xfId="2728" xr:uid="{FAFA639A-B63A-4043-9497-8EEC08038F9E}"/>
    <cellStyle name="Normal 25 2" xfId="6338" xr:uid="{C1678E55-4A72-4E9A-9D8C-78AA681A3EA5}"/>
    <cellStyle name="Normal 25 2 2" xfId="6339" xr:uid="{AD162839-B518-4FC4-B0D7-E85742E8C67B}"/>
    <cellStyle name="Normal 25 2 3" xfId="6340" xr:uid="{AE098B35-AA74-460E-ACB7-548767E7BC63}"/>
    <cellStyle name="Normal 25 3" xfId="6341" xr:uid="{DCD973A7-BD39-49BA-92A8-8DCAF38D5BB6}"/>
    <cellStyle name="Normal 25 4" xfId="6342" xr:uid="{D805EC79-54BE-46A9-B70C-36D773FA77A7}"/>
    <cellStyle name="Normal 25 5" xfId="6343" xr:uid="{96312DC0-FD84-428D-B9D7-D5BB9E6FC41B}"/>
    <cellStyle name="Normal 26" xfId="2729" xr:uid="{C5B55DC8-BB2E-4B90-842E-39D82449C4FA}"/>
    <cellStyle name="Normal 26 2" xfId="2730" xr:uid="{32E688B4-A84B-4325-BB0E-8D6655364AF1}"/>
    <cellStyle name="Normal 26 2 2" xfId="2731" xr:uid="{470FDA34-B772-4570-AA51-0D37805EABD7}"/>
    <cellStyle name="Normal 26 2 2 2" xfId="2732" xr:uid="{0745B492-10E5-451F-AD80-A8C162209087}"/>
    <cellStyle name="Normal 26 2 2 2 2" xfId="2733" xr:uid="{E3881E0A-75D5-42EE-B927-886F51B22FE3}"/>
    <cellStyle name="Normal 26 2 2 3" xfId="2734" xr:uid="{27F0C53B-6BA1-460E-8DCE-643B797CBF5F}"/>
    <cellStyle name="Normal 26 2 2 4" xfId="6344" xr:uid="{1AB2FD3C-F25F-4DCC-8C4E-6B60413090A0}"/>
    <cellStyle name="Normal 26 2 3" xfId="2735" xr:uid="{D6A452CB-EAAD-4292-B31A-5AE0D3A67EBC}"/>
    <cellStyle name="Normal 26 2 3 2" xfId="2736" xr:uid="{AFD41E78-42C2-4FD3-B18B-C65FB4FA4C0E}"/>
    <cellStyle name="Normal 26 2 3 2 2" xfId="2737" xr:uid="{0D4DAEA5-F784-4120-8B3A-540DCBC5D8DF}"/>
    <cellStyle name="Normal 26 2 3 3" xfId="2738" xr:uid="{8D51CA78-35C5-4383-9BA4-6464B5AD43F2}"/>
    <cellStyle name="Normal 26 2 3 4" xfId="6345" xr:uid="{88202744-E7A1-4FE5-A3C2-9C1287D7AC0C}"/>
    <cellStyle name="Normal 26 2 4" xfId="2739" xr:uid="{97B1CCCC-342C-4FAC-950E-6D349C7B881D}"/>
    <cellStyle name="Normal 26 2 4 2" xfId="2740" xr:uid="{DB527C94-38DF-4E9D-8061-A5BF3A69D05D}"/>
    <cellStyle name="Normal 26 2 4 2 2" xfId="2741" xr:uid="{75B16622-B789-42B6-862B-3EAAF2A17858}"/>
    <cellStyle name="Normal 26 2 4 3" xfId="2742" xr:uid="{A1D438FF-F57A-4FAC-A4B7-54AD44817302}"/>
    <cellStyle name="Normal 26 2 5" xfId="2743" xr:uid="{70BDD9D1-E676-4A12-821A-B04928C92B3A}"/>
    <cellStyle name="Normal 26 2 5 2" xfId="2744" xr:uid="{8A27405F-E5E3-4EA2-A4CA-A5E7D618AC44}"/>
    <cellStyle name="Normal 26 2 6" xfId="2745" xr:uid="{474D28B3-19EE-42C4-8EAB-474A9674D8DE}"/>
    <cellStyle name="Normal 26 2 7" xfId="6346" xr:uid="{4B337E4C-F6FA-460C-9428-310935E43AAA}"/>
    <cellStyle name="Normal 26 3" xfId="2746" xr:uid="{13124FCB-5397-4211-B5A8-6E12F07312CE}"/>
    <cellStyle name="Normal 26 3 2" xfId="2747" xr:uid="{162023C2-A251-46C6-909A-28B32D3BFD1B}"/>
    <cellStyle name="Normal 26 3 2 2" xfId="2748" xr:uid="{7A8D24EB-5966-43FB-B069-B45B56B7625C}"/>
    <cellStyle name="Normal 26 3 3" xfId="2749" xr:uid="{243EF65A-4B88-4FC1-AC00-E37943493482}"/>
    <cellStyle name="Normal 26 3 4" xfId="6347" xr:uid="{A079BD90-D888-447E-BDF9-93F7436091A5}"/>
    <cellStyle name="Normal 26 4" xfId="2750" xr:uid="{A39D9B53-F540-4747-8277-DDD50497ED65}"/>
    <cellStyle name="Normal 26 4 2" xfId="2751" xr:uid="{AB5A4C4A-41E0-4A94-9BE1-793DB54137EB}"/>
    <cellStyle name="Normal 26 4 2 2" xfId="2752" xr:uid="{0345610A-AFC2-427B-BFEB-20FB904D70F6}"/>
    <cellStyle name="Normal 26 4 3" xfId="2753" xr:uid="{E110E30F-EA91-46C3-820E-94F44F76AF6B}"/>
    <cellStyle name="Normal 26 4 4" xfId="6348" xr:uid="{C3859A13-306A-4407-A4A9-EA2197AF1083}"/>
    <cellStyle name="Normal 26 5" xfId="2754" xr:uid="{12522C73-C881-4E16-B6E6-F051107EA1A1}"/>
    <cellStyle name="Normal 26 5 2" xfId="2755" xr:uid="{B6326181-77D6-459B-AAE0-657C26B02DE8}"/>
    <cellStyle name="Normal 26 5 2 2" xfId="2756" xr:uid="{ED61C1F2-CB94-4596-9396-33C99728EF30}"/>
    <cellStyle name="Normal 26 5 3" xfId="2757" xr:uid="{DCF0BC3A-1409-41FF-901F-F10B3E7EB940}"/>
    <cellStyle name="Normal 26 6" xfId="2758" xr:uid="{0C20C7A5-4365-4E0F-8E55-CC4F662E5BF7}"/>
    <cellStyle name="Normal 26 6 2" xfId="2759" xr:uid="{6AA920FA-C1B8-4CFC-BC18-8F62A5625DFC}"/>
    <cellStyle name="Normal 26 7" xfId="2760" xr:uid="{A9EACF9A-304F-4FC7-8943-1252B3E4123C}"/>
    <cellStyle name="Normal 26 8" xfId="6349" xr:uid="{0899B40B-5367-415D-9B96-0DACD3A39D58}"/>
    <cellStyle name="Normal 27" xfId="2761" xr:uid="{779B0BCB-B5AE-4E5D-876B-5E05EA4E62B2}"/>
    <cellStyle name="Normal 27 2" xfId="2762" xr:uid="{1A5C8AC4-CBD1-46C4-8C2A-EBC31C96AA94}"/>
    <cellStyle name="Normal 27 2 2" xfId="2763" xr:uid="{3A0BCE93-82CC-43BF-9F3B-A5903236BDED}"/>
    <cellStyle name="Normal 27 2 2 2" xfId="2764" xr:uid="{F0E1640F-2957-4AE5-B492-57F01B628676}"/>
    <cellStyle name="Normal 27 2 2 2 2" xfId="2765" xr:uid="{B9EC63F9-09D0-43C6-B5D3-72CDF158BE27}"/>
    <cellStyle name="Normal 27 2 2 3" xfId="2766" xr:uid="{6D0A8B3C-E2F0-47BF-AC1D-4D9BF5F591C1}"/>
    <cellStyle name="Normal 27 2 2 4" xfId="6350" xr:uid="{84F57E4A-914F-4DB5-BC8C-E92A24B18701}"/>
    <cellStyle name="Normal 27 2 3" xfId="2767" xr:uid="{30E3D206-AD04-44B8-BD55-89CE9AA9C1E1}"/>
    <cellStyle name="Normal 27 2 3 2" xfId="2768" xr:uid="{E4557A08-D8A6-4DC1-B91E-C05EA34FEE67}"/>
    <cellStyle name="Normal 27 2 3 2 2" xfId="2769" xr:uid="{AD98BEF4-ABEC-49AF-959B-F6C090EEDD03}"/>
    <cellStyle name="Normal 27 2 3 3" xfId="2770" xr:uid="{EB7226A0-1615-4EA5-B15C-68FD51019B97}"/>
    <cellStyle name="Normal 27 2 3 4" xfId="6351" xr:uid="{8E34955D-53C4-434A-A6A8-5BCC9713C5A8}"/>
    <cellStyle name="Normal 27 2 4" xfId="2771" xr:uid="{B00EBCBE-DB07-4FD1-AB3F-52183DC8930E}"/>
    <cellStyle name="Normal 27 2 4 2" xfId="2772" xr:uid="{EA224F41-C361-4BD8-92A0-172E1103A332}"/>
    <cellStyle name="Normal 27 2 4 2 2" xfId="2773" xr:uid="{C7CD8818-0F57-48B5-8ED3-C3608EEDF7F3}"/>
    <cellStyle name="Normal 27 2 4 3" xfId="2774" xr:uid="{0BB77AFC-81CB-4202-813B-3E665F1F23BB}"/>
    <cellStyle name="Normal 27 2 5" xfId="2775" xr:uid="{3ECF13E3-F11D-4ED3-9F43-958BD67BA28F}"/>
    <cellStyle name="Normal 27 2 5 2" xfId="2776" xr:uid="{4B687491-E137-470B-86B6-BAC5A5DE3698}"/>
    <cellStyle name="Normal 27 2 6" xfId="2777" xr:uid="{AC15A734-FDE6-4CC5-8143-2C0B58CE23D2}"/>
    <cellStyle name="Normal 27 2 7" xfId="6352" xr:uid="{B56109F2-5E9D-44E5-A985-28E475085F64}"/>
    <cellStyle name="Normal 27 3" xfId="2778" xr:uid="{5A7DA882-9CBB-459E-8D6E-AD331B673B25}"/>
    <cellStyle name="Normal 27 3 2" xfId="2779" xr:uid="{48765AEF-35F5-4923-8850-A5561BDDD1AC}"/>
    <cellStyle name="Normal 27 3 2 2" xfId="2780" xr:uid="{9D792995-756A-4D97-8B21-8C60F6ED22D9}"/>
    <cellStyle name="Normal 27 3 3" xfId="2781" xr:uid="{B56B7FCF-C14A-4156-B11F-1FEDF8D27C3F}"/>
    <cellStyle name="Normal 27 3 4" xfId="6353" xr:uid="{5A7AE97C-BA22-47E6-ADE0-A28903255A21}"/>
    <cellStyle name="Normal 27 4" xfId="2782" xr:uid="{704856A1-C7E2-4C9F-8256-3760023809FA}"/>
    <cellStyle name="Normal 27 4 2" xfId="2783" xr:uid="{710E0189-A69E-4045-9F42-5D09BF7D7C8B}"/>
    <cellStyle name="Normal 27 4 2 2" xfId="2784" xr:uid="{7794753F-3A08-4D8E-BD06-C515BB8BE39E}"/>
    <cellStyle name="Normal 27 4 3" xfId="2785" xr:uid="{A6D3BD5D-D48B-43FF-B80F-27940A6D61F1}"/>
    <cellStyle name="Normal 27 4 4" xfId="6354" xr:uid="{32837798-8FB0-4EFA-A79E-CAB4CB05CF22}"/>
    <cellStyle name="Normal 27 5" xfId="2786" xr:uid="{96FE5E1C-E0C4-4245-A291-E4FB5D271E42}"/>
    <cellStyle name="Normal 27 5 2" xfId="2787" xr:uid="{678251E3-BD26-4C40-82B5-A610E06E37DA}"/>
    <cellStyle name="Normal 27 5 2 2" xfId="2788" xr:uid="{70D30CEB-F820-4051-9968-36D203EB4CAC}"/>
    <cellStyle name="Normal 27 5 3" xfId="2789" xr:uid="{64C11EBF-305C-4181-82F5-62477B0042DE}"/>
    <cellStyle name="Normal 27 6" xfId="2790" xr:uid="{AFCE712E-483B-42EA-8151-49D5BDA45136}"/>
    <cellStyle name="Normal 27 6 2" xfId="2791" xr:uid="{8B5C67EC-F0A8-4324-AF00-87BC40338E0F}"/>
    <cellStyle name="Normal 27 7" xfId="2792" xr:uid="{B9DD63E8-6EB6-4D81-8FBE-DD935C83EAEA}"/>
    <cellStyle name="Normal 27 8" xfId="6355" xr:uid="{3A2CBAC4-FCE5-4119-AB1F-C0B8B4E9FB8B}"/>
    <cellStyle name="Normal 28" xfId="2793" xr:uid="{F0F3EDD8-0640-465E-92EE-5C1375EC18C8}"/>
    <cellStyle name="Normal 28 2" xfId="2794" xr:uid="{F1BA7437-310D-46B7-93EF-B55BA0041510}"/>
    <cellStyle name="Normal 28 2 2" xfId="2795" xr:uid="{B6D67C7F-1A6B-440B-BE1D-5D2E282C466A}"/>
    <cellStyle name="Normal 28 2 2 2" xfId="2796" xr:uid="{87160CA4-1976-476F-8DBF-E3AC3D51A77D}"/>
    <cellStyle name="Normal 28 2 2 2 2" xfId="2797" xr:uid="{6A01A492-18FC-4D20-A513-6DE836817131}"/>
    <cellStyle name="Normal 28 2 2 3" xfId="2798" xr:uid="{9A313EE4-EEA2-4015-9E6C-ABDBEFBA8854}"/>
    <cellStyle name="Normal 28 2 2 4" xfId="6356" xr:uid="{6A73BADF-A91C-44F2-BAFA-2F7109CC860F}"/>
    <cellStyle name="Normal 28 2 3" xfId="2799" xr:uid="{9AA8B3E8-C9C3-4C94-A6F4-81F770BAA480}"/>
    <cellStyle name="Normal 28 2 3 2" xfId="2800" xr:uid="{CA37C0D9-9B8D-45A2-9604-13545E870FAF}"/>
    <cellStyle name="Normal 28 2 3 2 2" xfId="2801" xr:uid="{46B43B1C-15AF-4136-AF1F-90E35AA5D16F}"/>
    <cellStyle name="Normal 28 2 3 3" xfId="2802" xr:uid="{F04083A1-3127-4A96-B3A0-DF9544DF0A5A}"/>
    <cellStyle name="Normal 28 2 3 4" xfId="6357" xr:uid="{12C0DA06-4599-49D0-903A-E94A7562B60E}"/>
    <cellStyle name="Normal 28 2 4" xfId="2803" xr:uid="{C6D71584-2CEC-442B-95BC-16F169FFB44E}"/>
    <cellStyle name="Normal 28 2 4 2" xfId="2804" xr:uid="{7572FA54-B970-4D0F-8857-1C7584C3F16E}"/>
    <cellStyle name="Normal 28 2 4 2 2" xfId="2805" xr:uid="{4500CB39-D102-4E01-A055-9E82156A12B5}"/>
    <cellStyle name="Normal 28 2 4 3" xfId="2806" xr:uid="{37008324-68A4-4B89-B2C1-654E6A03F579}"/>
    <cellStyle name="Normal 28 2 5" xfId="2807" xr:uid="{4AE74540-8506-4B31-94F0-468E8C8BA9F6}"/>
    <cellStyle name="Normal 28 2 5 2" xfId="2808" xr:uid="{5F35915C-6F2A-4418-9C39-6FD03CF77910}"/>
    <cellStyle name="Normal 28 2 6" xfId="2809" xr:uid="{422E8911-1B55-4D9F-8BA3-D4FA7D6DACA7}"/>
    <cellStyle name="Normal 28 2 7" xfId="6358" xr:uid="{A9876EF7-26E2-42B3-A7AE-AE8719BED69A}"/>
    <cellStyle name="Normal 28 3" xfId="2810" xr:uid="{A1AD18A4-1AFE-4CB7-9956-514D88946C90}"/>
    <cellStyle name="Normal 28 3 2" xfId="2811" xr:uid="{5C11594A-5E90-4FBE-9B95-3139B45F97A4}"/>
    <cellStyle name="Normal 28 3 2 2" xfId="2812" xr:uid="{05305CE0-89A2-4C23-B2A6-551B73E8F792}"/>
    <cellStyle name="Normal 28 3 3" xfId="2813" xr:uid="{550A6F6C-BFBF-45E1-BB2A-CFEBE270598A}"/>
    <cellStyle name="Normal 28 3 4" xfId="6359" xr:uid="{AB67BEF6-1D02-4F83-A523-5ADA11FBE04A}"/>
    <cellStyle name="Normal 28 4" xfId="2814" xr:uid="{B21467B5-CE6B-46F8-A568-F70D3CC8D3B5}"/>
    <cellStyle name="Normal 28 4 2" xfId="2815" xr:uid="{C0B35C04-DDEA-4623-A1CF-AE7D710A1752}"/>
    <cellStyle name="Normal 28 4 2 2" xfId="2816" xr:uid="{82E55D8B-A55C-418E-BD31-4599C07FC4D3}"/>
    <cellStyle name="Normal 28 4 3" xfId="2817" xr:uid="{EEFCC661-D869-49D2-8CA6-1183B603D082}"/>
    <cellStyle name="Normal 28 4 4" xfId="6360" xr:uid="{88F4B731-6D6F-4163-906B-DB9B03C622C6}"/>
    <cellStyle name="Normal 28 5" xfId="2818" xr:uid="{51009B6C-C3C9-4D1F-B279-F5CE610D6C19}"/>
    <cellStyle name="Normal 28 5 2" xfId="2819" xr:uid="{1821FDDB-720E-4AD4-9E58-9B797813870F}"/>
    <cellStyle name="Normal 28 5 2 2" xfId="2820" xr:uid="{B499DFBB-9322-424F-A21A-B720CBE3E27B}"/>
    <cellStyle name="Normal 28 5 3" xfId="2821" xr:uid="{1BE7B242-E1B5-41DB-AA64-6DE15A9FA01E}"/>
    <cellStyle name="Normal 28 6" xfId="2822" xr:uid="{61EC2877-3394-4AEF-8FF2-875F4932E7FD}"/>
    <cellStyle name="Normal 28 6 2" xfId="2823" xr:uid="{9307EA28-5F58-4B9A-A72A-CD16F36E410C}"/>
    <cellStyle name="Normal 28 7" xfId="2824" xr:uid="{A6147408-2583-43C9-ABBF-D006DF65B0F8}"/>
    <cellStyle name="Normal 28 8" xfId="6361" xr:uid="{031CF1CA-F66F-4D81-81BF-D38DEA7959CA}"/>
    <cellStyle name="Normal 29" xfId="2825" xr:uid="{AA2D6DEB-9832-4FB2-9FA4-0700A753A6E3}"/>
    <cellStyle name="Normal 29 2" xfId="6362" xr:uid="{3DABB06D-2468-48B0-B94C-D1B4E99CDA38}"/>
    <cellStyle name="Normal 29 2 2" xfId="6363" xr:uid="{6D077F47-2851-445E-84B1-A7AAC67A8D3B}"/>
    <cellStyle name="Normal 29 2 2 2" xfId="6934" xr:uid="{7E9B6A4B-8417-42C2-A26B-34C3A8E10F4A}"/>
    <cellStyle name="Normal 29 2 3" xfId="6364" xr:uid="{CA5C6401-4A60-4EFC-922E-93E7421D5BE4}"/>
    <cellStyle name="Normal 29 3" xfId="6365" xr:uid="{1E472E9B-DF3F-4D0B-918A-8D1DACDCE9F6}"/>
    <cellStyle name="Normal 29 4" xfId="6366" xr:uid="{62F54997-54F2-4171-9B44-129DDCFA4088}"/>
    <cellStyle name="Normal 29 5" xfId="6367" xr:uid="{CF9921FD-65B6-4F4B-A032-1E190F3FFF68}"/>
    <cellStyle name="Normal 3" xfId="2826" xr:uid="{CF6AAB4B-CB10-414A-A3E7-3C08EB590A1C}"/>
    <cellStyle name="Normal 3 10" xfId="2827" xr:uid="{3A69DD4F-370B-44B5-8DC4-B24344957645}"/>
    <cellStyle name="Normal 3 11" xfId="2828" xr:uid="{0FCFF2AC-FA46-488F-AA5B-D6881017AB7B}"/>
    <cellStyle name="Normal 3 12" xfId="2829" xr:uid="{FDD3A59C-9049-4710-82C5-F8E1F6B59E5E}"/>
    <cellStyle name="Normal 3 13" xfId="2830" xr:uid="{B467C249-B811-4875-AC8C-610D69CBDAAB}"/>
    <cellStyle name="Normal 3 14" xfId="2831" xr:uid="{72914DA2-5D07-43DD-AEB6-27BBE8CF5319}"/>
    <cellStyle name="Normal 3 15" xfId="2832" xr:uid="{C98DE1CC-FC0C-4101-A406-8D812EF32072}"/>
    <cellStyle name="Normal 3 16" xfId="6368" xr:uid="{A2164133-AB43-4C8D-990D-497E1F5D2230}"/>
    <cellStyle name="Normal 3 17" xfId="6940" xr:uid="{D276D12E-4ECB-4E40-AC8B-063D87D6A148}"/>
    <cellStyle name="Normal 3 2" xfId="2833" xr:uid="{0E532C7A-C803-43AB-832E-556DDDC54A10}"/>
    <cellStyle name="Normal 3 2 10" xfId="6944" xr:uid="{8106D789-86E4-4833-B542-07C864809F24}"/>
    <cellStyle name="Normal 3 2 2" xfId="2834" xr:uid="{0DC101AF-F359-476C-BD1B-250F923971D8}"/>
    <cellStyle name="Normal 3 2 2 2" xfId="2835" xr:uid="{5EE71ABF-BFF4-4D8D-9B46-F7523E0CC415}"/>
    <cellStyle name="Normal 3 2 2 2 2" xfId="2836" xr:uid="{E8A8E78B-81AA-4143-883A-3ADAA563841E}"/>
    <cellStyle name="Normal 3 2 2 2 2 2" xfId="2837" xr:uid="{3FD1A769-9111-4D1A-960E-4E7ACD73E248}"/>
    <cellStyle name="Normal 3 2 2 2 3" xfId="2838" xr:uid="{2F26DF39-1879-4185-B074-155D008DB5AF}"/>
    <cellStyle name="Normal 3 2 2 2 4" xfId="6369" xr:uid="{99F7DD2F-1A6A-46CA-B21C-F0A9F3CFBCFF}"/>
    <cellStyle name="Normal 3 2 2 3" xfId="2839" xr:uid="{992E5609-00E2-4902-9620-21673E6168D6}"/>
    <cellStyle name="Normal 3 2 2 3 2" xfId="2840" xr:uid="{AA74BED8-44C4-4AE8-88D8-09F9C8118DA3}"/>
    <cellStyle name="Normal 3 2 2 3 2 2" xfId="2841" xr:uid="{15E9C9D6-15CC-4109-99DA-59921BF13C60}"/>
    <cellStyle name="Normal 3 2 2 3 3" xfId="2842" xr:uid="{909B0E08-A936-4199-9A31-EEE3EDCF5430}"/>
    <cellStyle name="Normal 3 2 2 4" xfId="2843" xr:uid="{70D2DA47-85B6-4FD2-8838-EC7F206D33DB}"/>
    <cellStyle name="Normal 3 2 2 4 2" xfId="2844" xr:uid="{4380C109-3BA4-466E-B54E-79A98B5B2C2D}"/>
    <cellStyle name="Normal 3 2 2 4 2 2" xfId="2845" xr:uid="{7AB9999F-FE0B-4A53-BB40-333C7C2FAE43}"/>
    <cellStyle name="Normal 3 2 2 4 3" xfId="2846" xr:uid="{BB58337D-09B1-49F2-BCD6-F6B1BD5158FE}"/>
    <cellStyle name="Normal 3 2 2 5" xfId="2847" xr:uid="{50A80958-BF0D-47E6-8B8A-67D05C68A358}"/>
    <cellStyle name="Normal 3 2 2 5 2" xfId="2848" xr:uid="{2C887FA7-47DC-41B1-90D6-727D424A3A9A}"/>
    <cellStyle name="Normal 3 2 2 6" xfId="2849" xr:uid="{A17CBB27-97BC-4585-A904-C00E4BCF982C}"/>
    <cellStyle name="Normal 3 2 2 7" xfId="6370" xr:uid="{4455F97A-2305-4530-941D-6F3D288868C5}"/>
    <cellStyle name="Normal 3 2 3" xfId="2850" xr:uid="{A315D2AD-05C6-4F09-9F3C-16DA4E98B8C6}"/>
    <cellStyle name="Normal 3 2 3 2" xfId="2851" xr:uid="{6C9FAA04-6C55-4D0F-B9CA-23FD5983D90B}"/>
    <cellStyle name="Normal 3 2 3 2 2" xfId="2852" xr:uid="{3CDF5F2B-4FCE-41F3-8D59-44EDF138C3E7}"/>
    <cellStyle name="Normal 3 2 3 3" xfId="2853" xr:uid="{24D1A4CB-3A0D-4A01-B0CA-3733995302FB}"/>
    <cellStyle name="Normal 3 2 3 4" xfId="6371" xr:uid="{2560E389-20E5-4ADA-B646-7CD6818BA8DE}"/>
    <cellStyle name="Normal 3 2 4" xfId="2854" xr:uid="{60DDA6D1-2D3E-44E2-ADE1-ED881412BCEE}"/>
    <cellStyle name="Normal 3 2 4 2" xfId="2855" xr:uid="{5F673918-391E-4E75-8170-F2CA6B9F5D87}"/>
    <cellStyle name="Normal 3 2 4 2 2" xfId="2856" xr:uid="{0BD4122F-C39B-4AA1-85BD-EACA1435E23B}"/>
    <cellStyle name="Normal 3 2 4 3" xfId="2857" xr:uid="{E71F184C-FCD4-4E57-9C28-5F2F80A7D7DC}"/>
    <cellStyle name="Normal 3 2 4 4" xfId="6372" xr:uid="{CD2924E7-CE28-4BE0-8209-C09A1C8B1DE4}"/>
    <cellStyle name="Normal 3 2 5" xfId="2858" xr:uid="{5C344493-5038-4B9D-82E2-5E87D58156F0}"/>
    <cellStyle name="Normal 3 2 5 2" xfId="2859" xr:uid="{A05B77F6-B770-480F-AADA-D00DCD98B5C6}"/>
    <cellStyle name="Normal 3 2 5 2 2" xfId="2860" xr:uid="{04B9B214-0879-40F5-A0CE-990FB2BA07E0}"/>
    <cellStyle name="Normal 3 2 5 3" xfId="2861" xr:uid="{92ED0C6D-A2BE-46A0-B48E-0F4B91B083C9}"/>
    <cellStyle name="Normal 3 2 5 4" xfId="6373" xr:uid="{60EA0817-D615-4075-B985-5645035808E8}"/>
    <cellStyle name="Normal 3 2 6" xfId="2862" xr:uid="{FE5BD52F-E8A7-4A4F-B34A-AE86956D5225}"/>
    <cellStyle name="Normal 3 2 6 2" xfId="2863" xr:uid="{DCB5DFF7-A29A-43FB-8339-8F62793DE9E5}"/>
    <cellStyle name="Normal 3 2 7" xfId="2864" xr:uid="{1BBBA478-F176-477E-8187-79CF2102EA45}"/>
    <cellStyle name="Normal 3 2 8" xfId="2865" xr:uid="{D9125244-DF6E-44F3-BD81-7C3AA952BD73}"/>
    <cellStyle name="Normal 3 2 9" xfId="6374" xr:uid="{8BE46AED-D559-4473-82AA-211533FE0DBA}"/>
    <cellStyle name="Normal 3 3" xfId="2866" xr:uid="{69AAA6F4-4F8C-453F-84FB-559F9ED200FF}"/>
    <cellStyle name="Normal 3 3 2" xfId="2867" xr:uid="{A8F14D74-D566-4E4D-8D89-2B9ECD2824C0}"/>
    <cellStyle name="Normal 3 3 2 2" xfId="2868" xr:uid="{C4B188F3-CFD3-484E-A963-2DA391A2CBBE}"/>
    <cellStyle name="Normal 3 3 2 2 2" xfId="2869" xr:uid="{5D4864D6-B2A7-4E8B-8B28-563E20CF1ABD}"/>
    <cellStyle name="Normal 3 3 2 3" xfId="2870" xr:uid="{8D959DBE-754B-40D2-B954-6C3DABF0A3D6}"/>
    <cellStyle name="Normal 3 3 3" xfId="2871" xr:uid="{723C383F-22DA-475F-A379-DACBCF533069}"/>
    <cellStyle name="Normal 3 3 3 2" xfId="2872" xr:uid="{E25F2BF6-C654-4BEB-9A2A-913EA0E3CDF8}"/>
    <cellStyle name="Normal 3 3 3 2 2" xfId="2873" xr:uid="{4E28FF1E-E2E9-47E3-A5CC-7743764A139F}"/>
    <cellStyle name="Normal 3 3 3 3" xfId="2874" xr:uid="{11CACBDD-9325-4AF0-A618-2979A53A92FF}"/>
    <cellStyle name="Normal 3 3 4" xfId="2875" xr:uid="{85D9E334-FD51-4E60-AB4F-ABDBD584FAC9}"/>
    <cellStyle name="Normal 3 3 4 2" xfId="2876" xr:uid="{B0DD4763-8906-4A84-9FD4-6350CC9408C5}"/>
    <cellStyle name="Normal 3 3 4 2 2" xfId="2877" xr:uid="{F6DFEC72-0292-43EE-A1E5-A7A06A86566D}"/>
    <cellStyle name="Normal 3 3 4 3" xfId="2878" xr:uid="{48B32773-2314-4A6D-B451-51C856219781}"/>
    <cellStyle name="Normal 3 3 5" xfId="2879" xr:uid="{2B5F64AB-02AC-4CF4-BE64-E72A920D0151}"/>
    <cellStyle name="Normal 3 3 5 2" xfId="2880" xr:uid="{30D2BB7F-E11B-470C-AA08-49C83BA35AFA}"/>
    <cellStyle name="Normal 3 3 6" xfId="2881" xr:uid="{F940302A-8D73-49B5-A86B-CD251E495D0F}"/>
    <cellStyle name="Normal 3 3 7" xfId="2882" xr:uid="{0E229361-40BF-45A1-A850-828690C291E2}"/>
    <cellStyle name="Normal 3 3 8" xfId="6375" xr:uid="{B06B8CDC-71F9-4416-A103-D0A2E2E93697}"/>
    <cellStyle name="Normal 3 4" xfId="2883" xr:uid="{4CDE460A-8891-41D1-BA66-3D9B29BAFD68}"/>
    <cellStyle name="Normal 3 4 2" xfId="2884" xr:uid="{73E618CA-6FB0-4E5E-99FA-1FE634639C5D}"/>
    <cellStyle name="Normal 3 4 2 2" xfId="2885" xr:uid="{9A0D4B92-7557-42B9-A1B5-939BE27B02DB}"/>
    <cellStyle name="Normal 3 4 3" xfId="2886" xr:uid="{C8EA815F-DCF3-45E1-A766-5F8B6EA2D8D4}"/>
    <cellStyle name="Normal 3 4 4" xfId="6376" xr:uid="{852A4184-F7F3-4047-8E93-DAE45F7CD8EA}"/>
    <cellStyle name="Normal 3 5" xfId="2887" xr:uid="{382C48D6-4845-4809-8392-9D5F10B2E245}"/>
    <cellStyle name="Normal 3 5 2" xfId="2888" xr:uid="{0421CF91-42AA-477B-B844-0E0705FC6969}"/>
    <cellStyle name="Normal 3 5 2 2" xfId="2889" xr:uid="{235B5DCE-E7B1-479D-8D91-E8AEE59D83CB}"/>
    <cellStyle name="Normal 3 5 2 3" xfId="6377" xr:uid="{262962FF-F9E0-4AD3-93C3-5B8B26C46120}"/>
    <cellStyle name="Normal 3 5 3" xfId="2890" xr:uid="{4877AE64-5153-41B2-841B-A0FC68EDCEDB}"/>
    <cellStyle name="Normal 3 5 3 2" xfId="6378" xr:uid="{5AA30D9B-E88D-4B4A-BD69-FD6028E358C5}"/>
    <cellStyle name="Normal 3 5 4" xfId="6379" xr:uid="{60BF86F2-3FEE-4A49-86F8-7580241E5828}"/>
    <cellStyle name="Normal 3 6" xfId="2891" xr:uid="{56CB8DA4-01B8-4CA1-A606-E69D0E2E4FFE}"/>
    <cellStyle name="Normal 3 6 2" xfId="2892" xr:uid="{4F0449EB-51D3-49B7-9525-9756AA5B8473}"/>
    <cellStyle name="Normal 3 6 2 2" xfId="2893" xr:uid="{532743FD-58E9-46D2-8C0A-345CD2B8C511}"/>
    <cellStyle name="Normal 3 6 2 3" xfId="6380" xr:uid="{5EFE9EC8-C204-4757-B331-C65BC209BE9D}"/>
    <cellStyle name="Normal 3 6 3" xfId="2894" xr:uid="{E102E8C6-FD7F-4A73-8D72-F37512A19551}"/>
    <cellStyle name="Normal 3 6 3 2" xfId="6381" xr:uid="{F2F3D2E7-1D02-40B7-8A5F-C0C6C1BB5D57}"/>
    <cellStyle name="Normal 3 6 4" xfId="6382" xr:uid="{72E5C4AE-F704-4A00-BCA2-FEAFAB22A7CF}"/>
    <cellStyle name="Normal 3 7" xfId="2895" xr:uid="{E526A249-8F35-48AE-9935-2956FF30D265}"/>
    <cellStyle name="Normal 3 7 2" xfId="2896" xr:uid="{74AD183E-B19F-44B4-8C61-8CC198EC55BE}"/>
    <cellStyle name="Normal 3 7 2 2" xfId="6383" xr:uid="{774A208D-B6DC-4631-B48F-2336C054F2BB}"/>
    <cellStyle name="Normal 3 7 3" xfId="6384" xr:uid="{AB6F6167-A99E-4836-9E3A-419DE716A783}"/>
    <cellStyle name="Normal 3 8" xfId="2897" xr:uid="{CDD1F5A8-485B-44BF-A286-C6419791618C}"/>
    <cellStyle name="Normal 3 8 2" xfId="6385" xr:uid="{9AEE74C9-55FF-45DB-93CA-DC1BFF8C8576}"/>
    <cellStyle name="Normal 3 9" xfId="2898" xr:uid="{81D236D7-0DAC-485D-8348-C46531F1161C}"/>
    <cellStyle name="Normal 3_3CD Kaynes 2012" xfId="6386" xr:uid="{A6914709-44FC-4A1C-91E9-4CD756629094}"/>
    <cellStyle name="Normal 30" xfId="2899" xr:uid="{3103BD9E-6B2F-4BF3-8FC9-1EB234A606F0}"/>
    <cellStyle name="Normal 30 10" xfId="6941" xr:uid="{B981858C-84C9-48E3-BD19-2BAD796A6299}"/>
    <cellStyle name="Normal 30 2" xfId="2900" xr:uid="{14E74617-2475-4099-B6AB-E0594580C53A}"/>
    <cellStyle name="Normal 30 2 2" xfId="2901" xr:uid="{45C096BB-C2F4-4B41-BE87-403B228BAD33}"/>
    <cellStyle name="Normal 30 2 2 2" xfId="2902" xr:uid="{3F52C630-5E74-4EAC-954B-C5ED2564FCF6}"/>
    <cellStyle name="Normal 30 2 2 2 2" xfId="2903" xr:uid="{7B7C13DB-2959-4E7A-985C-205F05880106}"/>
    <cellStyle name="Normal 30 2 2 3" xfId="2904" xr:uid="{2F1DF48F-7B7C-4F5E-9188-6D1E1DC4E0B4}"/>
    <cellStyle name="Normal 30 2 2 4" xfId="6387" xr:uid="{8FCF2BCA-6CBD-448F-A702-0B78F56F2421}"/>
    <cellStyle name="Normal 30 2 3" xfId="2905" xr:uid="{FACD3FED-15AC-4B9E-8355-8F695E364405}"/>
    <cellStyle name="Normal 30 2 3 2" xfId="2906" xr:uid="{0168A676-31D4-408A-B180-AD39E03F6650}"/>
    <cellStyle name="Normal 30 2 3 2 2" xfId="2907" xr:uid="{F2351001-D9D7-4EEA-8031-546EB9C3B98B}"/>
    <cellStyle name="Normal 30 2 3 3" xfId="2908" xr:uid="{3B9D5A69-537E-4491-B58E-CED33AC61D8F}"/>
    <cellStyle name="Normal 30 2 3 4" xfId="6388" xr:uid="{95A25CB3-9EEA-4555-AAA2-155B419F06BF}"/>
    <cellStyle name="Normal 30 2 4" xfId="2909" xr:uid="{43AE05A8-2424-463F-8F8E-0E46D589BD8B}"/>
    <cellStyle name="Normal 30 2 4 2" xfId="2910" xr:uid="{47507550-6D25-4B90-9A15-001D3ADCF13A}"/>
    <cellStyle name="Normal 30 2 4 2 2" xfId="2911" xr:uid="{898579AA-0C5D-4C99-BA5F-E4E8E5753410}"/>
    <cellStyle name="Normal 30 2 4 3" xfId="2912" xr:uid="{4C227555-ED8C-48AA-BD17-471042199A7C}"/>
    <cellStyle name="Normal 30 2 5" xfId="2913" xr:uid="{B9A780B5-D114-40FF-A171-2C57BCCB5DF2}"/>
    <cellStyle name="Normal 30 2 5 2" xfId="2914" xr:uid="{3109D9AA-DF1B-4DB1-B4B9-D0075C5C790F}"/>
    <cellStyle name="Normal 30 2 6" xfId="2915" xr:uid="{881D00D4-2313-46E8-8912-35C5E87323E3}"/>
    <cellStyle name="Normal 30 2 7" xfId="6389" xr:uid="{82E46DD6-40A0-498F-AEC0-2ACEFC888731}"/>
    <cellStyle name="Normal 30 3" xfId="2916" xr:uid="{EC12ADAD-234D-4BC9-8776-931384588034}"/>
    <cellStyle name="Normal 30 3 2" xfId="2917" xr:uid="{4BA67853-7052-434A-99B8-86CD958887DB}"/>
    <cellStyle name="Normal 30 3 2 2" xfId="2918" xr:uid="{D9A110E6-7483-405F-834C-171D7725E32C}"/>
    <cellStyle name="Normal 30 3 3" xfId="2919" xr:uid="{045CB996-0D6E-4C2A-A558-1AF4CA8A6917}"/>
    <cellStyle name="Normal 30 3 4" xfId="6390" xr:uid="{0C89B46F-80EE-454F-8719-69459DA6377F}"/>
    <cellStyle name="Normal 30 4" xfId="2920" xr:uid="{1ED0E534-60BC-45A7-B856-5E72193DC4FE}"/>
    <cellStyle name="Normal 30 4 2" xfId="2921" xr:uid="{A116414B-487C-451D-84C8-0ECB82F4DC66}"/>
    <cellStyle name="Normal 30 4 2 2" xfId="2922" xr:uid="{B7509571-15C8-4C1A-8DBF-81CC40476F17}"/>
    <cellStyle name="Normal 30 4 3" xfId="2923" xr:uid="{0067D85B-C854-4811-B6BC-DF962EAD81F8}"/>
    <cellStyle name="Normal 30 4 4" xfId="6391" xr:uid="{C84DD316-D52D-4DED-A770-D100DE6BA39C}"/>
    <cellStyle name="Normal 30 5" xfId="2924" xr:uid="{B286459C-631D-41C7-93BC-190AF3353426}"/>
    <cellStyle name="Normal 30 5 2" xfId="2925" xr:uid="{566E207E-703A-4667-BA8F-C28905ED2A0A}"/>
    <cellStyle name="Normal 30 5 2 2" xfId="2926" xr:uid="{F8D3FA1F-2EB5-4EF3-AABB-D4B7CA9047A9}"/>
    <cellStyle name="Normal 30 5 3" xfId="2927" xr:uid="{3FC35D01-FB10-4FB3-9DF5-09487012BA94}"/>
    <cellStyle name="Normal 30 6" xfId="2928" xr:uid="{C40CDDA7-C0D6-4424-9D13-DF938D3141E0}"/>
    <cellStyle name="Normal 30 6 2" xfId="2929" xr:uid="{C118E64B-78CB-4B83-867F-D66238ED6A16}"/>
    <cellStyle name="Normal 30 7" xfId="2930" xr:uid="{AFC161D1-A0B4-4EC6-8B46-937978AD5D18}"/>
    <cellStyle name="Normal 30 8" xfId="2931" xr:uid="{98DE3FFA-3216-45B7-B53D-5DE70C51FDF6}"/>
    <cellStyle name="Normal 30 9" xfId="6392" xr:uid="{79AF4C63-975A-4FF9-8C81-842AE2AEEA59}"/>
    <cellStyle name="Normal 31" xfId="2932" xr:uid="{A9899351-A90A-44D7-8CD1-70F98FE1A1B3}"/>
    <cellStyle name="Normal 31 2" xfId="2933" xr:uid="{01C9C8A6-E335-49BD-B6EC-020F5784C563}"/>
    <cellStyle name="Normal 31 2 2" xfId="6393" xr:uid="{69851037-A104-4314-A193-1DAFB4DC6A4B}"/>
    <cellStyle name="Normal 31 2 3" xfId="6394" xr:uid="{6AEFCFC1-9B9D-4CFC-BA89-9D8148F31AE6}"/>
    <cellStyle name="Normal 31 2 4" xfId="6395" xr:uid="{06E535CF-3BE7-41C4-8265-7347474005D4}"/>
    <cellStyle name="Normal 31 3" xfId="6396" xr:uid="{B9574848-B462-4CD7-BB7E-F08722A3282E}"/>
    <cellStyle name="Normal 31 4" xfId="6397" xr:uid="{BD36D19F-F00B-4934-826E-45E7A203EB2A}"/>
    <cellStyle name="Normal 31 5" xfId="6398" xr:uid="{CB1CCEE3-F687-4648-9366-5F11526F395B}"/>
    <cellStyle name="Normal 32" xfId="2934" xr:uid="{744C0296-1808-46F7-99D6-8655AEAF4C5E}"/>
    <cellStyle name="Normal 32 2" xfId="6399" xr:uid="{5D10417B-149A-4512-A089-4C0F3327ACE7}"/>
    <cellStyle name="Normal 32 2 2" xfId="6400" xr:uid="{E166DC2D-622E-45FB-8751-87FDF7C52881}"/>
    <cellStyle name="Normal 32 2 3" xfId="6401" xr:uid="{A3D4F37E-AEED-46B6-8B59-2DB21D273319}"/>
    <cellStyle name="Normal 32 3" xfId="6402" xr:uid="{BDE9FC63-AED9-49D1-B8F7-A83DE90E79A2}"/>
    <cellStyle name="Normal 32 4" xfId="6403" xr:uid="{9A4A9FEC-37E0-4F4C-8602-DDBCB97CFA2C}"/>
    <cellStyle name="Normal 32 5" xfId="6404" xr:uid="{A170A86A-9004-4755-AD84-0A1BEE0F173A}"/>
    <cellStyle name="Normal 33" xfId="2935" xr:uid="{9B41037C-7D5F-4DCB-A416-A9EAD9FD9395}"/>
    <cellStyle name="Normal 33 2" xfId="2936" xr:uid="{2B82202B-4F64-4422-A2CD-2F7FE1DB1CC5}"/>
    <cellStyle name="Normal 33 2 2" xfId="2937" xr:uid="{A30A2C4B-434A-4D9C-9124-E7FFF58DA879}"/>
    <cellStyle name="Normal 33 2 2 2" xfId="2938" xr:uid="{A0884B48-E929-4D25-AC2B-AAF91F95C1B6}"/>
    <cellStyle name="Normal 33 2 2 3" xfId="6405" xr:uid="{D79FB73B-FE75-4075-A4BE-E23936952123}"/>
    <cellStyle name="Normal 33 2 3" xfId="2939" xr:uid="{5D73C53A-6FF2-4F8E-9075-8CAF6F695716}"/>
    <cellStyle name="Normal 33 2 3 2" xfId="6406" xr:uid="{B936F900-9868-44E3-907F-68F15F702C9A}"/>
    <cellStyle name="Normal 33 2 4" xfId="2940" xr:uid="{7795B5AB-879D-40ED-8C54-4006AB9738FF}"/>
    <cellStyle name="Normal 33 2 5" xfId="6407" xr:uid="{18F056E6-D24F-47A7-A0EB-F259C2A6B151}"/>
    <cellStyle name="Normal 33 3" xfId="2941" xr:uid="{E65F9493-6612-4519-BB3D-D427E3A7E8D4}"/>
    <cellStyle name="Normal 33 3 2" xfId="2942" xr:uid="{0A9ADBB7-E5F2-46A8-BF30-04CA8B7B28BC}"/>
    <cellStyle name="Normal 33 3 2 2" xfId="2943" xr:uid="{569A02C1-7C36-4AC5-AAF7-929039199493}"/>
    <cellStyle name="Normal 33 3 3" xfId="2944" xr:uid="{7AF0787E-C72A-4ABC-BB0D-D2C41E64E735}"/>
    <cellStyle name="Normal 33 3 4" xfId="6408" xr:uid="{9CDBE780-8337-4FFD-BCFD-C1E89772EC8C}"/>
    <cellStyle name="Normal 33 4" xfId="2945" xr:uid="{0A7948A0-6C61-4D6B-A5B4-9F7A0B85E6A1}"/>
    <cellStyle name="Normal 33 4 2" xfId="2946" xr:uid="{74CEA47B-4430-436C-A39D-84DD04693654}"/>
    <cellStyle name="Normal 33 4 2 2" xfId="2947" xr:uid="{A8E67244-9807-4C36-9196-9626D64F6EED}"/>
    <cellStyle name="Normal 33 4 3" xfId="2948" xr:uid="{93849D68-CC79-415F-8B0C-C83F0621C5A1}"/>
    <cellStyle name="Normal 33 4 4" xfId="6409" xr:uid="{A88E5086-01DE-4E33-ACDE-35736A76369A}"/>
    <cellStyle name="Normal 33 5" xfId="2949" xr:uid="{6310DB1B-887D-4438-B6B7-67A1A7EDA78D}"/>
    <cellStyle name="Normal 33 5 2" xfId="2950" xr:uid="{42388EB4-F05A-485D-A7E2-55F9D7660BD9}"/>
    <cellStyle name="Normal 33 6" xfId="2951" xr:uid="{659A8F59-FAC2-4A17-9331-E54082CA07CF}"/>
    <cellStyle name="Normal 33 7" xfId="6410" xr:uid="{92EF9010-E702-40CF-9115-EC96E5BC5B12}"/>
    <cellStyle name="Normal 34" xfId="2952" xr:uid="{EDCD0E4E-8400-41F3-ADFA-2138BBC986D7}"/>
    <cellStyle name="Normal 34 2" xfId="2953" xr:uid="{C8F71369-06BC-4E22-ACC1-BBE1779AC3B7}"/>
    <cellStyle name="Normal 34 2 2" xfId="2954" xr:uid="{8A615040-C816-446E-8D88-05000411FF9D}"/>
    <cellStyle name="Normal 34 2 2 2" xfId="2955" xr:uid="{55EB7D3F-9842-4162-A693-F776B359687E}"/>
    <cellStyle name="Normal 34 2 3" xfId="2956" xr:uid="{3B20443A-182C-4103-87EB-9AAA1FDA0531}"/>
    <cellStyle name="Normal 34 2 3 2" xfId="6411" xr:uid="{9A7C5543-920B-4581-B89F-3DAFB6CF08FA}"/>
    <cellStyle name="Normal 34 2 4" xfId="6412" xr:uid="{114DAC56-48EF-43C6-A68B-141C418CA1E1}"/>
    <cellStyle name="Normal 34 3" xfId="2957" xr:uid="{79CE1031-B873-4397-81D4-EB8F9293166E}"/>
    <cellStyle name="Normal 34 3 2" xfId="2958" xr:uid="{EE372F25-E5AB-4522-BD5D-15D123A18BC8}"/>
    <cellStyle name="Normal 34 3 2 2" xfId="2959" xr:uid="{11CAC632-5384-46C0-9DD1-CD3CC8E86013}"/>
    <cellStyle name="Normal 34 3 3" xfId="2960" xr:uid="{75B4B1BF-2B21-4199-9F71-04E0BCA6874C}"/>
    <cellStyle name="Normal 34 3 4" xfId="6413" xr:uid="{943901B5-FC81-4173-B8CC-44D64EDF3961}"/>
    <cellStyle name="Normal 34 4" xfId="2961" xr:uid="{6849C617-C257-4841-B0ED-120BC54C0C7D}"/>
    <cellStyle name="Normal 34 4 2" xfId="2962" xr:uid="{CF231280-6EAE-4C6C-A783-434C2B59ED28}"/>
    <cellStyle name="Normal 34 4 2 2" xfId="2963" xr:uid="{5262FD9B-6A82-4F84-9953-7DCE00E962E8}"/>
    <cellStyle name="Normal 34 4 3" xfId="2964" xr:uid="{3CF88C29-80BC-474C-A907-F596227C945D}"/>
    <cellStyle name="Normal 34 5" xfId="2965" xr:uid="{2CFD1E70-1152-4295-9040-38FB27B10D73}"/>
    <cellStyle name="Normal 34 5 2" xfId="2966" xr:uid="{1B4671A4-D008-4B79-A9F4-641D48C0F96E}"/>
    <cellStyle name="Normal 34 6" xfId="2967" xr:uid="{88521A77-3818-4269-8FF2-C62F77DCA200}"/>
    <cellStyle name="Normal 34 7" xfId="6414" xr:uid="{023769A6-83DA-4E4F-AAF5-8955DD406C9E}"/>
    <cellStyle name="Normal 35" xfId="6415" xr:uid="{713D85CA-4D6E-4367-A37B-62680612E9BC}"/>
    <cellStyle name="Normal 35 2" xfId="2968" xr:uid="{E0D7B3EE-97F5-4874-8DA5-F25D1760F088}"/>
    <cellStyle name="Normal 35 2 2" xfId="2969" xr:uid="{C4FCBE64-B325-4949-8CBA-8B5F4DD685F7}"/>
    <cellStyle name="Normal 35 2 2 2" xfId="2970" xr:uid="{CFD9431E-0B16-409D-8C58-2FD74F5C0F3D}"/>
    <cellStyle name="Normal 35 2 3" xfId="2971" xr:uid="{A7338286-2302-47DC-B23E-D450D8FE860F}"/>
    <cellStyle name="Normal 35 3" xfId="2972" xr:uid="{928E373B-7CC7-4B43-B0C5-198EA4340B6B}"/>
    <cellStyle name="Normal 35 3 2" xfId="2973" xr:uid="{CAEA5EC9-3D15-4E30-944B-E8DF69EC1F95}"/>
    <cellStyle name="Normal 35 3 2 2" xfId="2974" xr:uid="{54381BBE-A687-4B4D-8373-BDEFA2BD92DE}"/>
    <cellStyle name="Normal 35 3 3" xfId="2975" xr:uid="{523CD901-B0EE-4270-B972-670631DB9289}"/>
    <cellStyle name="Normal 35 4" xfId="2976" xr:uid="{B22F0D5B-34E2-4977-B4A5-FECB2E5045C2}"/>
    <cellStyle name="Normal 35 4 2" xfId="2977" xr:uid="{EE117331-0A81-4A05-995F-C890B2C2598A}"/>
    <cellStyle name="Normal 35 4 2 2" xfId="2978" xr:uid="{3D3F75D8-B9E6-4C1E-9EE6-3A4C6548EF66}"/>
    <cellStyle name="Normal 35 4 3" xfId="2979" xr:uid="{21123484-8E6D-4141-B768-8A29DEF50FB1}"/>
    <cellStyle name="Normal 35 5" xfId="2980" xr:uid="{6E161EA9-0415-4FAF-867D-7BF4DBFDC2D9}"/>
    <cellStyle name="Normal 35 5 2" xfId="2981" xr:uid="{B12F07DA-D626-4602-9099-6F8C16897C24}"/>
    <cellStyle name="Normal 35 6" xfId="2982" xr:uid="{E1731B00-17CE-42E5-A210-2644C6288481}"/>
    <cellStyle name="Normal 36" xfId="6416" xr:uid="{211111D7-DCAF-4311-83FC-554F4A4C5F8A}"/>
    <cellStyle name="Normal 36 2" xfId="2983" xr:uid="{BBF56D92-EECC-4831-B83B-458DCA4DBCF9}"/>
    <cellStyle name="Normal 36 2 2" xfId="2984" xr:uid="{1561C689-62C2-49D6-AA02-D134D85AE0DD}"/>
    <cellStyle name="Normal 36 2 2 2" xfId="2985" xr:uid="{12830DB4-CE77-4180-A1D2-BACA5367C8A0}"/>
    <cellStyle name="Normal 36 2 3" xfId="2986" xr:uid="{227606DD-A42F-4379-ABD8-3F5C4D26647F}"/>
    <cellStyle name="Normal 36 2 4" xfId="6417" xr:uid="{93B64FD5-6E8D-4FBF-8F7E-AB3530C2DD3E}"/>
    <cellStyle name="Normal 36 3" xfId="2987" xr:uid="{C0E5E427-43F7-4C8A-AD93-3565D43D18A3}"/>
    <cellStyle name="Normal 36 3 2" xfId="2988" xr:uid="{57A456D8-6AD4-4F8F-9FF5-925C439268CA}"/>
    <cellStyle name="Normal 36 3 2 2" xfId="2989" xr:uid="{8BEAD939-3270-4371-9CDA-002B61469053}"/>
    <cellStyle name="Normal 36 3 3" xfId="2990" xr:uid="{9B8F10DD-62E7-4AD8-919A-11746FC2185A}"/>
    <cellStyle name="Normal 36 4" xfId="2991" xr:uid="{AE2A5423-3D48-4C30-90A3-0546DE818C2E}"/>
    <cellStyle name="Normal 36 4 2" xfId="2992" xr:uid="{EC372C2D-4D6A-402A-818A-3D0E365B94C1}"/>
    <cellStyle name="Normal 36 4 2 2" xfId="2993" xr:uid="{EE2AC60D-4F44-44E7-BF34-81F81F5D2D7A}"/>
    <cellStyle name="Normal 36 4 3" xfId="2994" xr:uid="{A4889EDC-7134-4CB6-99D6-B6DD77A02FDC}"/>
    <cellStyle name="Normal 36 5" xfId="2995" xr:uid="{3F3DC91C-9ADF-49E6-A39D-CEF899055F5D}"/>
    <cellStyle name="Normal 36 5 2" xfId="2996" xr:uid="{00C89EB8-C198-4BFC-9575-2A34DC0BD4BB}"/>
    <cellStyle name="Normal 36 6" xfId="2997" xr:uid="{B99B0508-F377-48D3-AE27-E0A9BECECC6C}"/>
    <cellStyle name="Normal 37" xfId="6418" xr:uid="{8AB741ED-64BB-4165-ACFA-14268EAA63C9}"/>
    <cellStyle name="Normal 37 2" xfId="2998" xr:uid="{A5AA8744-D802-4DA2-8E7B-E961B4C23130}"/>
    <cellStyle name="Normal 37 2 2" xfId="2999" xr:uid="{A1780D18-D94B-4456-B446-01084313A549}"/>
    <cellStyle name="Normal 37 2 2 2" xfId="3000" xr:uid="{C8A2A527-E0EA-4835-877F-34A58CC49CFE}"/>
    <cellStyle name="Normal 37 2 3" xfId="3001" xr:uid="{A6D241F9-6C5B-4C35-915C-17766A08E9CA}"/>
    <cellStyle name="Normal 37 3" xfId="3002" xr:uid="{490D0534-7098-4D55-BA74-B00DE1744C2A}"/>
    <cellStyle name="Normal 37 3 2" xfId="3003" xr:uid="{8585E892-7F09-4F87-8740-F9837ECB0863}"/>
    <cellStyle name="Normal 37 3 2 2" xfId="3004" xr:uid="{EA595ADA-E3CA-4CD6-9C6B-225E466A0AAE}"/>
    <cellStyle name="Normal 37 3 3" xfId="3005" xr:uid="{8B04D9E1-91BB-478A-8A5A-C79E1F4B60AF}"/>
    <cellStyle name="Normal 37 4" xfId="3006" xr:uid="{E1546D5D-0D83-4382-94A3-8F8C3BFE996B}"/>
    <cellStyle name="Normal 37 4 2" xfId="3007" xr:uid="{B67CD1EC-BEA4-452A-9AA8-D13F991B50A2}"/>
    <cellStyle name="Normal 37 4 2 2" xfId="3008" xr:uid="{D2CEE1EA-710B-427D-A21A-3B372384F06E}"/>
    <cellStyle name="Normal 37 4 3" xfId="3009" xr:uid="{F303A259-E1E2-414B-A8AB-CA9381B1E501}"/>
    <cellStyle name="Normal 37 5" xfId="3010" xr:uid="{B8C26889-243C-4FF4-AE80-B050D45DAB05}"/>
    <cellStyle name="Normal 37 5 2" xfId="3011" xr:uid="{29455165-3479-469B-8218-F6811DEE3FA8}"/>
    <cellStyle name="Normal 37 6" xfId="3012" xr:uid="{9C1B6BBC-E93E-4781-9CF1-307B17AD850D}"/>
    <cellStyle name="Normal 38" xfId="6419" xr:uid="{14C572BA-3024-4F29-80DD-1B994EA8E60E}"/>
    <cellStyle name="Normal 38 2" xfId="3013" xr:uid="{A8790DBB-9D74-4345-8438-469C8E0EB538}"/>
    <cellStyle name="Normal 38 2 2" xfId="3014" xr:uid="{5C7EEBE6-87F9-4AF9-A818-29DE34154B7D}"/>
    <cellStyle name="Normal 38 2 2 2" xfId="3015" xr:uid="{DBAE7988-16E2-4D9B-A9C5-945066415831}"/>
    <cellStyle name="Normal 38 2 3" xfId="3016" xr:uid="{6B2EF8CA-B091-4AE3-BE95-8CDA1D1A0E9D}"/>
    <cellStyle name="Normal 38 3" xfId="3017" xr:uid="{4960F1A9-C274-4AFE-9847-1C4EA93B6A7C}"/>
    <cellStyle name="Normal 38 3 2" xfId="3018" xr:uid="{2C703892-0804-413B-A5CA-3844A2D160E7}"/>
    <cellStyle name="Normal 38 3 2 2" xfId="3019" xr:uid="{DBB03D6E-1571-4093-B74A-A459944B5801}"/>
    <cellStyle name="Normal 38 3 3" xfId="3020" xr:uid="{517D56A8-C3EA-48C5-BD29-ADD71299B6D4}"/>
    <cellStyle name="Normal 38 4" xfId="3021" xr:uid="{6EA7DF68-DC2B-4619-8B9B-C088EEE39F28}"/>
    <cellStyle name="Normal 38 4 2" xfId="3022" xr:uid="{8914B79A-C8AA-4358-8A42-29C3C8BD664E}"/>
    <cellStyle name="Normal 38 4 2 2" xfId="3023" xr:uid="{808FEAE6-6E3C-4DE7-B865-817A61FB0C08}"/>
    <cellStyle name="Normal 38 4 3" xfId="3024" xr:uid="{CC77B3E6-5349-43DA-8F82-7F4B3B4FCC32}"/>
    <cellStyle name="Normal 38 5" xfId="3025" xr:uid="{C611954A-55DF-44CB-978C-7AE1F7647C8B}"/>
    <cellStyle name="Normal 38 5 2" xfId="3026" xr:uid="{BD28F754-EE1A-41A0-8D8B-0F479A4E4521}"/>
    <cellStyle name="Normal 38 6" xfId="3027" xr:uid="{F2161373-AEF9-4852-8169-3791DA5C797E}"/>
    <cellStyle name="Normal 39" xfId="6420" xr:uid="{C93F9A84-66D9-496A-8839-4D76DE9B7F89}"/>
    <cellStyle name="Normal 39 2" xfId="3028" xr:uid="{42A0158D-C95B-4E5A-BFD7-FEEF8E3D9773}"/>
    <cellStyle name="Normal 39 2 2" xfId="3029" xr:uid="{9A2636F6-A653-4105-B6AF-12FA6F5D7086}"/>
    <cellStyle name="Normal 39 2 2 2" xfId="3030" xr:uid="{8A91F38C-24E9-4425-9418-6B4AC9C81B1A}"/>
    <cellStyle name="Normal 39 2 3" xfId="3031" xr:uid="{B405F037-4C35-46C9-A856-3B1ABCD89904}"/>
    <cellStyle name="Normal 39 3" xfId="3032" xr:uid="{D5DF5A51-416D-4CF4-9087-380CDF5ECCB1}"/>
    <cellStyle name="Normal 39 3 2" xfId="3033" xr:uid="{41D3C737-C954-4660-93CF-CC2988E39A31}"/>
    <cellStyle name="Normal 39 3 2 2" xfId="3034" xr:uid="{BECC47AF-BFA0-42CA-B32E-E02CDFB477BD}"/>
    <cellStyle name="Normal 39 3 3" xfId="3035" xr:uid="{894C9D8B-B81F-4E92-86BE-C06C27AC1974}"/>
    <cellStyle name="Normal 39 4" xfId="3036" xr:uid="{DE8BCF38-221F-45A8-BCC0-508444351163}"/>
    <cellStyle name="Normal 39 4 2" xfId="3037" xr:uid="{DFF0A29B-C9D6-4E91-8B7E-B9F468134513}"/>
    <cellStyle name="Normal 39 4 2 2" xfId="3038" xr:uid="{5919F106-823F-460E-BB3B-F94118CAFC2A}"/>
    <cellStyle name="Normal 39 4 3" xfId="3039" xr:uid="{1FFA2A17-58FA-4B23-8972-2687025B4FFD}"/>
    <cellStyle name="Normal 39 5" xfId="3040" xr:uid="{E8AC864F-193C-492C-9A76-BC3982B24CFE}"/>
    <cellStyle name="Normal 39 5 2" xfId="3041" xr:uid="{6EEC3DB9-2873-4CA6-9266-EFF36C7C01A2}"/>
    <cellStyle name="Normal 39 6" xfId="3042" xr:uid="{5668E1C0-05E0-4ACC-ABB5-F503AE8E8AB0}"/>
    <cellStyle name="Normal 4" xfId="3043" xr:uid="{FE6AAEB8-D6E1-4DE2-B4C0-834B5BFE4713}"/>
    <cellStyle name="Normal 4 10" xfId="6935" xr:uid="{1629FA43-88FE-4DCA-8911-41A83B5091F1}"/>
    <cellStyle name="Normal 4 2" xfId="3044" xr:uid="{77B97425-B9AC-4A2C-8218-7D3257361BEF}"/>
    <cellStyle name="Normal 4 2 2" xfId="3045" xr:uid="{349F7D48-5B84-4DC3-ADE1-1D5DDE09C9C8}"/>
    <cellStyle name="Normal 4 2 2 2" xfId="3046" xr:uid="{03A78A76-842D-4BD2-966F-8E62E00E8B3D}"/>
    <cellStyle name="Normal 4 2 2 2 2" xfId="3047" xr:uid="{5A580CDA-1BD4-4B2C-A48B-BE5C268B8547}"/>
    <cellStyle name="Normal 4 2 2 2 2 2" xfId="3048" xr:uid="{175A232E-EB9D-4BA3-9C89-C043D178B038}"/>
    <cellStyle name="Normal 4 2 2 2 3" xfId="3049" xr:uid="{A9FE0FEB-5551-4AF8-A078-9FCFABA20EF8}"/>
    <cellStyle name="Normal 4 2 2 2 4" xfId="6421" xr:uid="{97192E8C-E039-42A3-B789-E716516A3B95}"/>
    <cellStyle name="Normal 4 2 2 3" xfId="3050" xr:uid="{682A7E26-79C7-4DEC-B1FA-221F23D13E28}"/>
    <cellStyle name="Normal 4 2 2 3 2" xfId="3051" xr:uid="{15819A12-3B3A-48BC-A117-F09C660AB29F}"/>
    <cellStyle name="Normal 4 2 2 3 2 2" xfId="3052" xr:uid="{00276C13-BD2C-4D42-89CD-EC75D193444B}"/>
    <cellStyle name="Normal 4 2 2 3 3" xfId="3053" xr:uid="{BCD12900-16ED-447D-9514-A48841DF96CA}"/>
    <cellStyle name="Normal 4 2 2 3 4" xfId="6422" xr:uid="{303C3EF6-CF17-4CED-B4D7-9C329063121E}"/>
    <cellStyle name="Normal 4 2 2 4" xfId="3054" xr:uid="{88769772-4D46-4CB0-AC00-CDE469783782}"/>
    <cellStyle name="Normal 4 2 2 4 2" xfId="3055" xr:uid="{A9BAD0BE-1B25-4D33-B89C-5B394B89F2BA}"/>
    <cellStyle name="Normal 4 2 2 4 2 2" xfId="3056" xr:uid="{22C38076-8D49-4993-A356-E3878F35A825}"/>
    <cellStyle name="Normal 4 2 2 4 3" xfId="3057" xr:uid="{7D4285B8-14FB-4B5C-B2EE-C8F8FECD21A1}"/>
    <cellStyle name="Normal 4 2 2 4 4" xfId="6423" xr:uid="{C7F3CFB9-F7A2-436D-887A-51F440DF94FA}"/>
    <cellStyle name="Normal 4 2 2 5" xfId="3058" xr:uid="{E3515909-B771-4E41-B2C6-0FF566DF387A}"/>
    <cellStyle name="Normal 4 2 2 5 2" xfId="3059" xr:uid="{956C9762-FFD3-44D8-8286-D455810AEC02}"/>
    <cellStyle name="Normal 4 2 2 6" xfId="3060" xr:uid="{EA1F25B6-30BA-4B1A-827D-057F1CE7994A}"/>
    <cellStyle name="Normal 4 2 2 7" xfId="6424" xr:uid="{EEFA80AA-2F69-41AB-9EB8-18DC7B7A86D8}"/>
    <cellStyle name="Normal 4 2 2 8" xfId="6947" xr:uid="{7DE378CC-4141-4C4E-9E6F-C6707044C9D4}"/>
    <cellStyle name="Normal 4 2 3" xfId="3061" xr:uid="{59D39CA1-5E5E-468F-A786-59CD63E11E9C}"/>
    <cellStyle name="Normal 4 2 3 2" xfId="3062" xr:uid="{7542ADA5-E93C-4D4C-A810-98A97C8D541D}"/>
    <cellStyle name="Normal 4 2 3 2 2" xfId="3063" xr:uid="{762276B5-8A47-4FE1-AB66-DDD324994524}"/>
    <cellStyle name="Normal 4 2 3 2 3" xfId="6425" xr:uid="{99144506-2954-4986-B590-D820AAB0EEFD}"/>
    <cellStyle name="Normal 4 2 3 3" xfId="3064" xr:uid="{57360A33-640E-47E4-ABDD-C0246ADF1974}"/>
    <cellStyle name="Normal 4 2 3 4" xfId="6426" xr:uid="{C2DFACA4-BCDD-43AB-90E8-D2ADB795E624}"/>
    <cellStyle name="Normal 4 2 4" xfId="3065" xr:uid="{A325CB28-165B-4DFC-AA64-8B879669572F}"/>
    <cellStyle name="Normal 4 2 4 2" xfId="3066" xr:uid="{54B46CB2-8C03-4618-B397-D4FECCC11E1F}"/>
    <cellStyle name="Normal 4 2 4 2 2" xfId="3067" xr:uid="{A130857A-CC63-44C8-AC29-242F06F385E8}"/>
    <cellStyle name="Normal 4 2 4 3" xfId="3068" xr:uid="{1E1B707A-84BD-4423-BFDB-41EACC0CC5F9}"/>
    <cellStyle name="Normal 4 2 4 4" xfId="6427" xr:uid="{5649532F-CC6B-48FF-8C8C-D8C855A90437}"/>
    <cellStyle name="Normal 4 2 5" xfId="3069" xr:uid="{B2C4D311-4DEC-49C7-893D-9C059150C8D8}"/>
    <cellStyle name="Normal 4 2 5 2" xfId="3070" xr:uid="{E94D6DAD-7B8F-4A78-AC5C-3CEAC31FA1DC}"/>
    <cellStyle name="Normal 4 2 5 2 2" xfId="3071" xr:uid="{98745D30-A049-4B71-B649-5FAB272F41C1}"/>
    <cellStyle name="Normal 4 2 5 3" xfId="3072" xr:uid="{F8BBDFB1-AA03-4B8D-B0DC-A128EBBC8364}"/>
    <cellStyle name="Normal 4 2 5 4" xfId="6428" xr:uid="{E25AE083-3D58-475E-A136-415514B97833}"/>
    <cellStyle name="Normal 4 2 6" xfId="3073" xr:uid="{BAD7A321-2660-4C93-8C23-E3B8652A4943}"/>
    <cellStyle name="Normal 4 2 6 2" xfId="3074" xr:uid="{DE427BF4-C7D9-4BDD-811F-A12ECBE40058}"/>
    <cellStyle name="Normal 4 2 7" xfId="3075" xr:uid="{6D92A19F-30A9-43D4-896E-D0ABECCB4E1A}"/>
    <cellStyle name="Normal 4 2 8" xfId="6429" xr:uid="{ECB504F8-1BFC-4B8B-802B-36E58B5E81DF}"/>
    <cellStyle name="Normal 4 2_3CD Kaynes 2012" xfId="6430" xr:uid="{50A73F7B-AFB3-4912-AE3C-9A017A866192}"/>
    <cellStyle name="Normal 4 3" xfId="3076" xr:uid="{41E3B822-202E-48C9-B7AC-54B30960041C}"/>
    <cellStyle name="Normal 4 3 2" xfId="3077" xr:uid="{5EDFEC89-95D9-4076-8932-DF1B58EC9310}"/>
    <cellStyle name="Normal 4 3 2 2" xfId="3078" xr:uid="{F571A712-2829-46F5-A68B-017D7591F749}"/>
    <cellStyle name="Normal 4 3 2 2 2" xfId="3079" xr:uid="{1F5DC551-AAFE-450F-8A17-CF07C930D8FD}"/>
    <cellStyle name="Normal 4 3 2 2 2 2" xfId="6431" xr:uid="{312E547E-E4AD-4493-9699-B819011BB4CF}"/>
    <cellStyle name="Normal 4 3 2 2 3" xfId="6432" xr:uid="{81FE78A9-A7A6-47A8-AACC-371450259F05}"/>
    <cellStyle name="Normal 4 3 2 3" xfId="3080" xr:uid="{4A64A21B-CBC9-4358-891A-3CAE3B323E4F}"/>
    <cellStyle name="Normal 4 3 2 3 2" xfId="6433" xr:uid="{E8B077F6-3B1F-4F62-B557-9EDF1E9ABD7F}"/>
    <cellStyle name="Normal 4 3 2 3 3" xfId="6434" xr:uid="{DC1CAD67-32A2-468C-93C0-D4BB55F79023}"/>
    <cellStyle name="Normal 4 3 2 4" xfId="6435" xr:uid="{71C4EF88-3E3A-4098-ACA2-DDAB04DF2446}"/>
    <cellStyle name="Normal 4 3 3" xfId="3081" xr:uid="{0243C50B-C9E1-4FD2-B57B-E4C43683ED86}"/>
    <cellStyle name="Normal 4 3 3 2" xfId="3082" xr:uid="{4C01BFE2-F3EB-4CC5-95D3-A2917CDD1264}"/>
    <cellStyle name="Normal 4 3 3 2 2" xfId="3083" xr:uid="{4BCEA798-EA5B-451B-86B5-40F9C6B54FF5}"/>
    <cellStyle name="Normal 4 3 3 2 3" xfId="6436" xr:uid="{C7046541-6D00-40E6-9D8D-38E14A52A1CB}"/>
    <cellStyle name="Normal 4 3 3 3" xfId="3084" xr:uid="{2A237C79-E645-42A1-B948-AAD1DDDCFC54}"/>
    <cellStyle name="Normal 4 3 3 3 2" xfId="6437" xr:uid="{E909B43E-78E3-4D91-B2C2-F6071686380B}"/>
    <cellStyle name="Normal 4 3 3 4" xfId="6438" xr:uid="{C187D6CE-D9A3-4ED4-A697-85BCC5D33964}"/>
    <cellStyle name="Normal 4 3 3 5" xfId="6439" xr:uid="{85B60F3C-8419-41BD-9176-384545EF8411}"/>
    <cellStyle name="Normal 4 3 4" xfId="3085" xr:uid="{319F752F-2CDF-4D88-9A38-EAEB633139A2}"/>
    <cellStyle name="Normal 4 3 4 2" xfId="3086" xr:uid="{A2CCA3C1-6D35-4FC3-8360-42D22B530E8C}"/>
    <cellStyle name="Normal 4 3 4 2 2" xfId="3087" xr:uid="{772F7CD5-71CC-4D41-B54F-D5E30DC96861}"/>
    <cellStyle name="Normal 4 3 4 2 3" xfId="6440" xr:uid="{1BC1D86F-9191-4871-8831-83D6D74CD149}"/>
    <cellStyle name="Normal 4 3 4 3" xfId="3088" xr:uid="{53AB600E-6995-4182-AFD5-09233378D435}"/>
    <cellStyle name="Normal 4 3 4 3 2" xfId="6441" xr:uid="{D68A788D-6580-4500-BDC1-200D3B31D24F}"/>
    <cellStyle name="Normal 4 3 4 4" xfId="6442" xr:uid="{3A935D8B-A3B4-45AC-8951-3CF813853657}"/>
    <cellStyle name="Normal 4 3 5" xfId="3089" xr:uid="{6FADB128-3784-448B-B916-859496C5EA67}"/>
    <cellStyle name="Normal 4 3 5 2" xfId="3090" xr:uid="{02FF646A-CC1C-4E58-A8D9-8CB016498A13}"/>
    <cellStyle name="Normal 4 3 5 3" xfId="6443" xr:uid="{E7391952-E27A-4E45-997B-75A13C9B4AAB}"/>
    <cellStyle name="Normal 4 3 6" xfId="3091" xr:uid="{E829FBC4-E256-440F-8121-10154076288A}"/>
    <cellStyle name="Normal 4 3 6 2" xfId="6444" xr:uid="{C1E2343E-73D8-4EED-AA27-10C69AE110F2}"/>
    <cellStyle name="Normal 4 3 7" xfId="6445" xr:uid="{72DF68F6-64EA-47A8-9A45-BBFA9543E1DE}"/>
    <cellStyle name="Normal 4 3_3CD Kaynes 2012" xfId="6446" xr:uid="{38F9DE65-EDE5-42E5-96F3-498DFD873694}"/>
    <cellStyle name="Normal 4 4" xfId="3092" xr:uid="{F214692D-C3A4-4F7B-A909-E1CBFDF8069E}"/>
    <cellStyle name="Normal 4 4 2" xfId="3093" xr:uid="{F53424E6-0043-47D0-B652-E883BCF6B0A4}"/>
    <cellStyle name="Normal 4 4 2 2" xfId="3094" xr:uid="{5FC322BC-2DA2-4CBF-B9F2-826CCD4E2680}"/>
    <cellStyle name="Normal 4 4 2 2 2" xfId="6447" xr:uid="{45195FCE-FA50-4DFD-BBA0-4252315D8906}"/>
    <cellStyle name="Normal 4 4 2 3" xfId="6448" xr:uid="{5BA0ADFF-ADA9-4BEB-A5EF-5E492266AF16}"/>
    <cellStyle name="Normal 4 4 2 4" xfId="6449" xr:uid="{556D6EAD-282E-4E92-9BF6-D22725B15720}"/>
    <cellStyle name="Normal 4 4 3" xfId="3095" xr:uid="{F5555CF9-B981-466A-B16A-D45D5380BB22}"/>
    <cellStyle name="Normal 4 4 3 2" xfId="6450" xr:uid="{2D96CCB9-70DF-472D-9806-E81B85B230BE}"/>
    <cellStyle name="Normal 4 4 3 2 2" xfId="6451" xr:uid="{24EBB737-3222-485A-B7CD-EA7336C7C925}"/>
    <cellStyle name="Normal 4 4 3 3" xfId="6452" xr:uid="{DA10C6C5-42CF-4E40-BA0A-13AEDE79B5D2}"/>
    <cellStyle name="Normal 4 4 3 4" xfId="6453" xr:uid="{0B684774-E316-45E6-AD5E-DB8E80DD3652}"/>
    <cellStyle name="Normal 4 4 3 5" xfId="6454" xr:uid="{27411839-96D1-4EE8-8FB6-9B42E6DAEB81}"/>
    <cellStyle name="Normal 4 4 4" xfId="6455" xr:uid="{DF4D2C58-732A-42C0-A666-E8471C14EC96}"/>
    <cellStyle name="Normal 4 4 5" xfId="6456" xr:uid="{BCC87642-3125-4CA2-8393-7E3B9680B934}"/>
    <cellStyle name="Normal 4 4 6" xfId="6457" xr:uid="{9D4D28FD-03A9-440D-ABF3-8FC4DE0B3863}"/>
    <cellStyle name="Normal 4 5" xfId="3096" xr:uid="{1863D343-80B9-408F-867C-13E98A3480B3}"/>
    <cellStyle name="Normal 4 5 2" xfId="3097" xr:uid="{278EEE47-C75B-4A8E-BCB4-0A775949D3DE}"/>
    <cellStyle name="Normal 4 5 2 2" xfId="3098" xr:uid="{50DDEEB4-EEB0-4656-A812-9E84B9A3D838}"/>
    <cellStyle name="Normal 4 5 2 2 2" xfId="6458" xr:uid="{797D3F9B-C991-46E8-8113-82BC9FD9E16A}"/>
    <cellStyle name="Normal 4 5 2 3" xfId="6459" xr:uid="{609D21FB-C392-40EE-B43B-26244A5E891A}"/>
    <cellStyle name="Normal 4 5 2 4" xfId="6460" xr:uid="{99313451-9F20-47C6-86C9-6BA9E37117B6}"/>
    <cellStyle name="Normal 4 5 3" xfId="3099" xr:uid="{902CBEB5-C0B1-4A33-A90B-4ED6061C3489}"/>
    <cellStyle name="Normal 4 5 3 2" xfId="6461" xr:uid="{84EBA51F-120F-4A80-B2CB-B1ABCD67F104}"/>
    <cellStyle name="Normal 4 5 3 3" xfId="6462" xr:uid="{C0793351-DDA1-403E-8D2C-EE12FCD11E34}"/>
    <cellStyle name="Normal 4 5 4" xfId="6463" xr:uid="{5E086F93-C7D0-43BF-B042-A7A00255BA1E}"/>
    <cellStyle name="Normal 4 5 5" xfId="6464" xr:uid="{48BAE196-CAF5-4252-A778-DBB5D9BC0C2A}"/>
    <cellStyle name="Normal 4 6" xfId="3100" xr:uid="{E96AF5CC-3681-4493-8EE9-8007FF3C39AE}"/>
    <cellStyle name="Normal 4 6 2" xfId="3101" xr:uid="{2C065A5E-4D65-4C7B-9F1D-747BA1E7BC83}"/>
    <cellStyle name="Normal 4 6 2 2" xfId="3102" xr:uid="{F5980DC6-8449-4FA6-9089-3852D97EF512}"/>
    <cellStyle name="Normal 4 6 2 2 2" xfId="6465" xr:uid="{7701222C-5B9A-4A5A-BF2F-01C70EA80E91}"/>
    <cellStyle name="Normal 4 6 2 3" xfId="6466" xr:uid="{2B21B7F8-AED1-4ED0-BD9C-204F8187B8B9}"/>
    <cellStyle name="Normal 4 6 2 4" xfId="6467" xr:uid="{32472098-F9B3-46F8-B3A9-A07F14D6ADC8}"/>
    <cellStyle name="Normal 4 6 3" xfId="3103" xr:uid="{ECC3C0CC-CB21-42E3-A94A-12EC3136AF0E}"/>
    <cellStyle name="Normal 4 6 3 2" xfId="6468" xr:uid="{2213AACD-2925-418F-8070-D24C529DD093}"/>
    <cellStyle name="Normal 4 6 3 3" xfId="6469" xr:uid="{B2980423-1762-4FD5-8BBF-F454A48C60D4}"/>
    <cellStyle name="Normal 4 6 4" xfId="6470" xr:uid="{79626754-7367-4A16-AD85-14879C0BDEC2}"/>
    <cellStyle name="Normal 4 6 5" xfId="6471" xr:uid="{16357AC0-2EDC-4439-9614-DCE7EEFEAFBA}"/>
    <cellStyle name="Normal 4 7" xfId="3104" xr:uid="{5BA22DAD-2E31-4001-B036-8B41BED04F8F}"/>
    <cellStyle name="Normal 4 7 2" xfId="3105" xr:uid="{8220BED8-97D9-4248-8457-0A1F704C8E93}"/>
    <cellStyle name="Normal 4 7 2 2" xfId="6472" xr:uid="{61F8964B-F8D0-494C-B8E6-B14432079A11}"/>
    <cellStyle name="Normal 4 7 3" xfId="3106" xr:uid="{07B32F4A-72BD-49C7-9E49-237337BBD1A1}"/>
    <cellStyle name="Normal 4 7 4" xfId="6473" xr:uid="{173D02AE-7D64-4771-A097-D03C46C16690}"/>
    <cellStyle name="Normal 4 8" xfId="3107" xr:uid="{DD45B045-C0EC-4059-86E1-18FD76FC390F}"/>
    <cellStyle name="Normal 4 8 2" xfId="6474" xr:uid="{A7A4E992-3F02-4785-A372-589E6155406C}"/>
    <cellStyle name="Normal 4 8 3" xfId="6475" xr:uid="{43500977-5A49-4F9A-B7C3-69EAC1A6B7C1}"/>
    <cellStyle name="Normal 4 9" xfId="3108" xr:uid="{7EBA5A7B-4C16-453E-B8E3-BF2FC1802263}"/>
    <cellStyle name="Normal 4 9 2" xfId="6476" xr:uid="{D72681C4-016C-4372-8E43-72C00C6A4B60}"/>
    <cellStyle name="Normal 4 9 3" xfId="6477" xr:uid="{582AA52D-30D3-4632-AA5E-951113A82642}"/>
    <cellStyle name="Normal 4 9 4" xfId="6478" xr:uid="{78EA4994-6816-4B5F-985B-994A38AD8645}"/>
    <cellStyle name="Normal 4_FAR 31.03.2012 V6(1)" xfId="6479" xr:uid="{42D56E8D-EF58-4BCB-A7F2-60351F86EE97}"/>
    <cellStyle name="Normal 40" xfId="3109" xr:uid="{56B38EDF-FF73-4805-9786-932CFCEDBECD}"/>
    <cellStyle name="Normal 40 2" xfId="3110" xr:uid="{23A3D498-5728-40E9-807C-78395F333D79}"/>
    <cellStyle name="Normal 40 2 2" xfId="3111" xr:uid="{5C7D494D-788C-4110-9F18-34676A486F76}"/>
    <cellStyle name="Normal 40 2 2 2" xfId="3112" xr:uid="{31FCB77E-D36A-4A7D-801A-61373CC0D489}"/>
    <cellStyle name="Normal 40 2 3" xfId="3113" xr:uid="{4A137A1B-F537-43F1-9475-4428ACF58DC0}"/>
    <cellStyle name="Normal 40 2 4" xfId="6480" xr:uid="{E486DA4D-D8C0-4C08-B217-24A405B8164A}"/>
    <cellStyle name="Normal 40 3" xfId="3114" xr:uid="{6A710382-0D98-4FB4-B7D1-666AD761EA5F}"/>
    <cellStyle name="Normal 40 3 2" xfId="3115" xr:uid="{9560642F-50EA-46C0-8E81-9F20BCD450B4}"/>
    <cellStyle name="Normal 40 3 2 2" xfId="3116" xr:uid="{3E2E6ADF-7784-4D43-BB88-75BCA606F73D}"/>
    <cellStyle name="Normal 40 3 3" xfId="3117" xr:uid="{0A2A0D39-3E32-4B79-B823-EB6D2B75C0B3}"/>
    <cellStyle name="Normal 40 4" xfId="3118" xr:uid="{775E3115-C91F-4C9A-BF7B-FE8D309AFC21}"/>
    <cellStyle name="Normal 40 4 2" xfId="3119" xr:uid="{7396E9E6-FE82-4B85-8B15-1A60483FEE5A}"/>
    <cellStyle name="Normal 40 4 2 2" xfId="3120" xr:uid="{4198F1C7-6E8F-48AE-9214-BDC875967D78}"/>
    <cellStyle name="Normal 40 4 3" xfId="3121" xr:uid="{D336D318-9B83-47A3-A3BF-C8AA5631AF21}"/>
    <cellStyle name="Normal 40 5" xfId="3122" xr:uid="{311AC5F4-0DD6-48FB-B46E-9E19630B4EBC}"/>
    <cellStyle name="Normal 40 5 2" xfId="3123" xr:uid="{DBAC6277-A9F7-485E-B0D9-DACB9ADD671A}"/>
    <cellStyle name="Normal 40 6" xfId="3124" xr:uid="{F3E5A485-BC73-4E2B-86D2-CBF3C4F956B5}"/>
    <cellStyle name="Normal 40 7" xfId="6481" xr:uid="{D45538FE-7F78-4FDB-893E-9A47B7E0D0BC}"/>
    <cellStyle name="Normal 41" xfId="3125" xr:uid="{B5D5A349-47F4-4FE0-9C95-F70C5314F219}"/>
    <cellStyle name="Normal 41 2" xfId="3126" xr:uid="{A55E3BD5-2DB1-4D83-871C-172BBA999222}"/>
    <cellStyle name="Normal 41 2 2" xfId="3127" xr:uid="{52F2B2E1-06D5-4ED2-BEC6-48AD4123A13F}"/>
    <cellStyle name="Normal 41 2 2 2" xfId="3128" xr:uid="{D4F510B3-1756-4175-89DE-542356977CCF}"/>
    <cellStyle name="Normal 41 2 3" xfId="3129" xr:uid="{2D96A644-3738-4BD5-A743-3D72B6CF5BA7}"/>
    <cellStyle name="Normal 41 3" xfId="3130" xr:uid="{C993116F-958A-4F1C-9755-1D3A9A05041E}"/>
    <cellStyle name="Normal 41 3 2" xfId="3131" xr:uid="{16F60E5D-6DAA-4EAC-8B7B-06FB85970790}"/>
    <cellStyle name="Normal 41 3 2 2" xfId="3132" xr:uid="{88966B24-F95F-4B0E-8154-DC7D149F874B}"/>
    <cellStyle name="Normal 41 3 3" xfId="3133" xr:uid="{F7317584-550F-42BE-AA9E-04F1489377EF}"/>
    <cellStyle name="Normal 41 4" xfId="3134" xr:uid="{75150052-64F0-4FB5-BB43-AF5DB099C437}"/>
    <cellStyle name="Normal 41 4 2" xfId="3135" xr:uid="{108CF405-94EE-4058-8560-9F099CD1B95B}"/>
    <cellStyle name="Normal 41 4 2 2" xfId="3136" xr:uid="{2629530A-BF35-490F-86C3-A480129EA781}"/>
    <cellStyle name="Normal 41 4 3" xfId="3137" xr:uid="{912C7050-1AA4-4E0A-9DE5-94532551DAD5}"/>
    <cellStyle name="Normal 41 5" xfId="3138" xr:uid="{CCCE45A1-FFA5-4EC7-9B13-BC386D98BE86}"/>
    <cellStyle name="Normal 41 5 2" xfId="3139" xr:uid="{F68140E2-0B95-460D-A8E6-A8D50CCECE6F}"/>
    <cellStyle name="Normal 41 6" xfId="3140" xr:uid="{263EAFCA-7770-40D9-BA3C-0060B5222202}"/>
    <cellStyle name="Normal 41 7" xfId="6482" xr:uid="{8CA315C9-3272-4ED0-91AA-677538F0482B}"/>
    <cellStyle name="Normal 41 8" xfId="6967" xr:uid="{08312EB7-2342-48F8-95CF-A4FA6ADC9202}"/>
    <cellStyle name="Normal 42" xfId="3141" xr:uid="{217ADE48-6E91-46DD-9890-72DFD48832AD}"/>
    <cellStyle name="Normal 42 2" xfId="3142" xr:uid="{84F3F77C-5200-402F-BEDB-C0BCEC4FA171}"/>
    <cellStyle name="Normal 42 2 2" xfId="3143" xr:uid="{5C078546-30B1-4DC4-9404-0FF5E5ADA04D}"/>
    <cellStyle name="Normal 42 2 2 2" xfId="3144" xr:uid="{71B968A3-C744-4C9C-8932-D4DA8AD7B3E4}"/>
    <cellStyle name="Normal 42 2 3" xfId="3145" xr:uid="{787F8198-DBAA-4F21-A6FE-A09D3340870E}"/>
    <cellStyle name="Normal 42 2 4" xfId="6483" xr:uid="{7178955A-5F77-46E3-89B5-9B1D9977E390}"/>
    <cellStyle name="Normal 42 3" xfId="3146" xr:uid="{C3C445E8-4205-401C-98BE-7EBE2B78595A}"/>
    <cellStyle name="Normal 42 3 2" xfId="3147" xr:uid="{425839A2-B17D-495D-B924-C1D682018674}"/>
    <cellStyle name="Normal 42 3 2 2" xfId="3148" xr:uid="{B37E3502-7B01-436F-821D-BF935B37A9A2}"/>
    <cellStyle name="Normal 42 3 3" xfId="3149" xr:uid="{CB334D82-09BA-4B3E-8051-06DD7AD3B5D7}"/>
    <cellStyle name="Normal 42 4" xfId="3150" xr:uid="{77937596-BE22-4842-BB98-7E4A50AB1091}"/>
    <cellStyle name="Normal 42 4 2" xfId="3151" xr:uid="{A4021990-E0C2-4784-861C-109F1EEAD8AE}"/>
    <cellStyle name="Normal 42 4 2 2" xfId="3152" xr:uid="{55380D0A-97A1-42EC-AA79-EAEC9F65B795}"/>
    <cellStyle name="Normal 42 4 3" xfId="3153" xr:uid="{1ACBA1E2-D1FA-4C7C-AD8F-47D6001565AF}"/>
    <cellStyle name="Normal 42 5" xfId="3154" xr:uid="{CDF287D5-A705-4C73-BC70-0E9ED312421B}"/>
    <cellStyle name="Normal 42 5 2" xfId="3155" xr:uid="{F64D21E5-A26B-4231-80DF-AEAD98EC817D}"/>
    <cellStyle name="Normal 42 6" xfId="3156" xr:uid="{DBD43BC6-A13E-4F91-B296-A132193A3B46}"/>
    <cellStyle name="Normal 42 7" xfId="6484" xr:uid="{7BE72BCB-E7DB-4F72-8744-6162BAE284BD}"/>
    <cellStyle name="Normal 43" xfId="3157" xr:uid="{4F1A9157-D15E-4A8D-A0E7-73FC84734DA3}"/>
    <cellStyle name="Normal 43 2" xfId="3158" xr:uid="{6C99CAD8-FC3C-4788-97CC-C3DF91AE3790}"/>
    <cellStyle name="Normal 43 2 2" xfId="3159" xr:uid="{757B6DD1-1495-4E5F-9D53-619F3AF1619A}"/>
    <cellStyle name="Normal 43 2 3" xfId="6485" xr:uid="{B06C7CE0-C49E-4413-A9A4-84F24EA94BFA}"/>
    <cellStyle name="Normal 43 3" xfId="3160" xr:uid="{4468DA35-F40D-4BFD-AAC6-04E944F9519E}"/>
    <cellStyle name="Normal 43 3 2" xfId="6486" xr:uid="{467F3989-17EA-4EC8-86E2-BF5E06E7B274}"/>
    <cellStyle name="Normal 43 4" xfId="6487" xr:uid="{859078F5-746D-4907-9D36-E1E34BC64514}"/>
    <cellStyle name="Normal 44" xfId="3161" xr:uid="{999EB224-D648-481E-A7DE-FC03DD26A957}"/>
    <cellStyle name="Normal 44 2" xfId="3162" xr:uid="{1E2272C0-C40E-4204-98CD-9F4E401E92A5}"/>
    <cellStyle name="Normal 44 2 2" xfId="3163" xr:uid="{72208DD8-9DD7-4CC5-B76C-8B1A9184A56A}"/>
    <cellStyle name="Normal 44 2 3" xfId="6488" xr:uid="{6C3DE6C1-B0A6-40A3-92E6-6F60C0698354}"/>
    <cellStyle name="Normal 44 3" xfId="3164" xr:uid="{57CC0E81-3320-4C03-B680-646B7A05CD78}"/>
    <cellStyle name="Normal 44 3 2" xfId="6489" xr:uid="{178527F7-2FF1-468C-984A-770CFF612A62}"/>
    <cellStyle name="Normal 44 4" xfId="6490" xr:uid="{DF422F75-741A-4FD1-967A-FAA74BF7FADC}"/>
    <cellStyle name="Normal 45" xfId="3165" xr:uid="{642A0B37-8A53-4059-8B4E-D84A132BDE99}"/>
    <cellStyle name="Normal 45 2" xfId="3166" xr:uid="{DDA80AEC-0927-48DD-A369-31B014D8785A}"/>
    <cellStyle name="Normal 45 2 2" xfId="3167" xr:uid="{8A45A2B9-1B3B-4076-B26D-339D3F1D9BE5}"/>
    <cellStyle name="Normal 45 2 3" xfId="6491" xr:uid="{CEA5DFC2-BA5C-4C0F-9BFC-D15352E13932}"/>
    <cellStyle name="Normal 45 3" xfId="3168" xr:uid="{08AD66A1-B800-48AA-9696-B74709CE888B}"/>
    <cellStyle name="Normal 45 3 2" xfId="6492" xr:uid="{7DDDD8E5-7B0C-4714-BAAC-9F9D92743CA8}"/>
    <cellStyle name="Normal 45 4" xfId="6493" xr:uid="{E181065E-0E92-462A-A421-359627F89A32}"/>
    <cellStyle name="Normal 45 5" xfId="6494" xr:uid="{F3A05135-F9F4-4718-A5E0-BC5A10E6EA99}"/>
    <cellStyle name="Normal 46" xfId="3169" xr:uid="{6D6DE24F-0790-477B-BB43-172448D6DAAE}"/>
    <cellStyle name="Normal 46 2" xfId="3170" xr:uid="{60EF8431-9F42-441B-B862-52EBCFA67993}"/>
    <cellStyle name="Normal 46 2 2" xfId="3171" xr:uid="{F38F94C6-6B7A-4A8D-8A68-CE5B5ECF1A9D}"/>
    <cellStyle name="Normal 46 2 3" xfId="6495" xr:uid="{022DC8E3-3C25-4BDB-B4B2-B9B53CB0BEB1}"/>
    <cellStyle name="Normal 46 3" xfId="3172" xr:uid="{85B297A6-DD9F-48F8-BAB3-6B186A5DFC7C}"/>
    <cellStyle name="Normal 46 3 2" xfId="6496" xr:uid="{6BF672FF-738C-4D5D-9276-E845E96902CA}"/>
    <cellStyle name="Normal 46 4" xfId="6497" xr:uid="{C8372A00-13DB-45E2-ADF8-6AD3F8300A3D}"/>
    <cellStyle name="Normal 47" xfId="3173" xr:uid="{9E2F3079-9B39-43FA-937D-72DDF954301C}"/>
    <cellStyle name="Normal 47 2" xfId="3174" xr:uid="{6FBB40F2-E87D-45AB-9860-7E398835D11B}"/>
    <cellStyle name="Normal 47 2 2" xfId="3175" xr:uid="{C3CA657B-565C-4EDE-8016-14160BD4E8B0}"/>
    <cellStyle name="Normal 47 2 3" xfId="6498" xr:uid="{EB52DB39-618E-48C7-BCD1-8F5B4266FE6F}"/>
    <cellStyle name="Normal 47 3" xfId="3176" xr:uid="{507AF96E-83E0-4DE2-91DA-A2A4CC7E7218}"/>
    <cellStyle name="Normal 47 3 2" xfId="6499" xr:uid="{20158E0C-977F-44C7-93B0-DCAFA96091F9}"/>
    <cellStyle name="Normal 47 4" xfId="6500" xr:uid="{947EFA1E-BF64-4E20-8F5E-ACB1ECA1C41D}"/>
    <cellStyle name="Normal 48" xfId="3177" xr:uid="{B002BAC9-1E19-4B07-80D7-963820F7E522}"/>
    <cellStyle name="Normal 48 2" xfId="3178" xr:uid="{CCE42A58-2F74-41C0-94FF-9EB07F1E5FD1}"/>
    <cellStyle name="Normal 48 2 2" xfId="3179" xr:uid="{4F076719-8BAC-4EB0-AF3E-45E15443E973}"/>
    <cellStyle name="Normal 48 3" xfId="3180" xr:uid="{2C80F630-D29A-4567-93F8-4E728CF07DE6}"/>
    <cellStyle name="Normal 48 4" xfId="6501" xr:uid="{62504B3D-CC94-40AE-8399-761B1F8A425B}"/>
    <cellStyle name="Normal 49" xfId="3181" xr:uid="{62BCE56C-702E-47FD-857F-8362E7D7A925}"/>
    <cellStyle name="Normal 49 2" xfId="3182" xr:uid="{599A539E-4924-4E85-ADF3-A5E30E1B7788}"/>
    <cellStyle name="Normal 49 2 2" xfId="3183" xr:uid="{57F3DB6F-50B0-485E-951F-913E54D2B2A0}"/>
    <cellStyle name="Normal 49 3" xfId="3184" xr:uid="{2D0D64C0-35DB-4C80-9F38-5EE56E067A80}"/>
    <cellStyle name="Normal 49 4" xfId="6502" xr:uid="{826FE608-3191-417E-80CE-3AAA9C018025}"/>
    <cellStyle name="Normal 5" xfId="3185" xr:uid="{B79C6C59-2F36-4EDB-B152-97D76F211E0B}"/>
    <cellStyle name="Normal 5 10" xfId="3186" xr:uid="{B3EF6A10-661C-47A8-82D7-6F1C9B4BA6E9}"/>
    <cellStyle name="Normal 5 11" xfId="3187" xr:uid="{6BF10574-4632-4546-9AA8-68995AFA5396}"/>
    <cellStyle name="Normal 5 2" xfId="3188" xr:uid="{1F6C0468-0FA5-4673-9BFB-A43BC303BBAC}"/>
    <cellStyle name="Normal 5 2 2" xfId="3189" xr:uid="{DDD9F318-77AF-4F7B-81F6-33683DAB774C}"/>
    <cellStyle name="Normal 5 2 2 2" xfId="3190" xr:uid="{1F210024-CE76-43C3-A17C-3EBE518B5D81}"/>
    <cellStyle name="Normal 5 2 2 2 2" xfId="3191" xr:uid="{9524E7C9-10D8-46AC-9948-6FB491E4FB56}"/>
    <cellStyle name="Normal 5 2 2 2 2 2" xfId="3192" xr:uid="{CC401113-2D5B-43ED-AA35-B6E4FE5DDB2A}"/>
    <cellStyle name="Normal 5 2 2 2 3" xfId="3193" xr:uid="{91078C42-538B-40FD-83CD-E00C10084B15}"/>
    <cellStyle name="Normal 5 2 2 3" xfId="3194" xr:uid="{852F6087-5C67-40CF-8933-C92A98A6A2FA}"/>
    <cellStyle name="Normal 5 2 2 3 2" xfId="3195" xr:uid="{C0A964B5-7641-41D9-B0C3-4D299221B635}"/>
    <cellStyle name="Normal 5 2 2 3 2 2" xfId="3196" xr:uid="{046106D9-759B-4631-8105-3FF8284CF6B5}"/>
    <cellStyle name="Normal 5 2 2 3 3" xfId="3197" xr:uid="{B6D0A417-2A3C-4D80-A2F6-42FBFEB0D541}"/>
    <cellStyle name="Normal 5 2 2 4" xfId="3198" xr:uid="{A8BC1124-3076-4963-9305-6FC8AFB68CE9}"/>
    <cellStyle name="Normal 5 2 2 4 2" xfId="3199" xr:uid="{96862F34-2099-4F16-8B4A-8675F864A2CD}"/>
    <cellStyle name="Normal 5 2 2 4 2 2" xfId="3200" xr:uid="{E65E9E83-9F93-4854-950E-EBBF6A341B07}"/>
    <cellStyle name="Normal 5 2 2 4 3" xfId="3201" xr:uid="{8DD7643E-6B34-4E59-AB49-2049549DFED5}"/>
    <cellStyle name="Normal 5 2 2 5" xfId="3202" xr:uid="{D933BDB1-8427-46D7-A97D-E04D453CC47F}"/>
    <cellStyle name="Normal 5 2 2 5 2" xfId="3203" xr:uid="{137B1FFD-3BB6-4FD7-AC01-6A4AEB2ADADD}"/>
    <cellStyle name="Normal 5 2 2 6" xfId="3204" xr:uid="{1C51DD77-D08D-48AB-AC6E-E327CE14E3A7}"/>
    <cellStyle name="Normal 5 2 2 7" xfId="6503" xr:uid="{EA7429C1-C85A-44F2-8803-9D5E913B8188}"/>
    <cellStyle name="Normal 5 2 3" xfId="3205" xr:uid="{F264DFE5-EDC6-4592-96CD-74E0F6D7CB15}"/>
    <cellStyle name="Normal 5 2 3 2" xfId="3206" xr:uid="{7ABC87D5-43FA-4697-98C4-2A608082B70D}"/>
    <cellStyle name="Normal 5 2 3 2 2" xfId="3207" xr:uid="{53B09FEE-286C-4060-AFC5-454D3B5E41CA}"/>
    <cellStyle name="Normal 5 2 3 3" xfId="3208" xr:uid="{B7812A86-B704-42F9-92CA-B42E0E8395CC}"/>
    <cellStyle name="Normal 5 2 3 4" xfId="6504" xr:uid="{E7734213-738F-4BED-BBBB-392A5D9818E8}"/>
    <cellStyle name="Normal 5 2 4" xfId="3209" xr:uid="{7F3B4422-12C8-46B3-B1AD-C72E4E8CDD0B}"/>
    <cellStyle name="Normal 5 2 4 2" xfId="3210" xr:uid="{B98B2678-6DF8-43C9-93E4-C1220330BC26}"/>
    <cellStyle name="Normal 5 2 4 2 2" xfId="3211" xr:uid="{F8BB7F5E-6145-4AFE-9E9D-43FFB0FCC5F8}"/>
    <cellStyle name="Normal 5 2 4 3" xfId="3212" xr:uid="{0B082717-2BE4-45CA-96AE-758C5E1C02BD}"/>
    <cellStyle name="Normal 5 2 4 4" xfId="6505" xr:uid="{CDAF2CC8-48EE-4BBB-B7C8-CFD0AAE92C37}"/>
    <cellStyle name="Normal 5 2 5" xfId="3213" xr:uid="{8865758A-172A-42CF-A4B7-11F1811DB52C}"/>
    <cellStyle name="Normal 5 2 5 2" xfId="3214" xr:uid="{386BB4A8-065E-4A8D-BA0C-6CBDE5EA058B}"/>
    <cellStyle name="Normal 5 2 5 2 2" xfId="3215" xr:uid="{3B0EE353-790F-4910-9FD3-A1B34EFA00C7}"/>
    <cellStyle name="Normal 5 2 5 3" xfId="3216" xr:uid="{BE6813D9-4837-437D-8F7A-7CA7CA26A3E2}"/>
    <cellStyle name="Normal 5 2 6" xfId="3217" xr:uid="{82FF557D-DF6B-4255-86EC-4C1760421968}"/>
    <cellStyle name="Normal 5 2 6 2" xfId="3218" xr:uid="{AEC945BC-DF20-4812-8B75-BD6A35020D94}"/>
    <cellStyle name="Normal 5 2 7" xfId="3219" xr:uid="{873B1792-3B77-48DA-B5AD-0E17C67CB5D3}"/>
    <cellStyle name="Normal 5 2 8" xfId="6506" xr:uid="{6A96A5C3-1319-4A3F-9470-A43D940CE48A}"/>
    <cellStyle name="Normal 5 3" xfId="3220" xr:uid="{823E5091-E108-4C71-9741-415306C3E762}"/>
    <cellStyle name="Normal 5 3 2" xfId="3221" xr:uid="{6D3E707A-F3AC-499B-9959-312D74CF72FE}"/>
    <cellStyle name="Normal 5 3 2 2" xfId="3222" xr:uid="{2F6742D1-DEDD-4E97-B5C6-36CB505E973A}"/>
    <cellStyle name="Normal 5 3 2 2 2" xfId="3223" xr:uid="{0975C28C-B013-4BD8-AB67-7BA14C8EF5EB}"/>
    <cellStyle name="Normal 5 3 2 3" xfId="3224" xr:uid="{9689A69B-6FCF-4BAB-BB76-269E3B29806D}"/>
    <cellStyle name="Normal 5 3 2 4" xfId="6507" xr:uid="{D5F55D72-E69D-4C6E-B08A-EF176E729FF4}"/>
    <cellStyle name="Normal 5 3 3" xfId="3225" xr:uid="{BC5A19BA-23D2-4E48-8EDE-1D8C714924E2}"/>
    <cellStyle name="Normal 5 3 3 2" xfId="3226" xr:uid="{5A4D9C14-722A-4D5C-9DBF-DC37D6E80A6D}"/>
    <cellStyle name="Normal 5 3 3 2 2" xfId="3227" xr:uid="{70B8F92C-7715-4641-94BE-ABEE1FE42CA0}"/>
    <cellStyle name="Normal 5 3 3 3" xfId="3228" xr:uid="{10290C4C-3FF6-44E5-904E-A5C7652F50F4}"/>
    <cellStyle name="Normal 5 3 3 4" xfId="6508" xr:uid="{33311AB6-E070-4D04-86A1-CF227475B15B}"/>
    <cellStyle name="Normal 5 3 4" xfId="3229" xr:uid="{2DAF2B96-C9C8-42DC-B11E-2A8E91D0211D}"/>
    <cellStyle name="Normal 5 3 4 2" xfId="3230" xr:uid="{1D702EE3-55CE-4EF2-AD3A-79BA71D28212}"/>
    <cellStyle name="Normal 5 3 4 2 2" xfId="3231" xr:uid="{7A8A28BA-DD29-48CA-8622-174E23BAF793}"/>
    <cellStyle name="Normal 5 3 4 3" xfId="3232" xr:uid="{83F7F9B2-7359-424C-B000-377229F27568}"/>
    <cellStyle name="Normal 5 3 5" xfId="3233" xr:uid="{73145DF1-A89C-49EE-A705-9E01BE1DCAAC}"/>
    <cellStyle name="Normal 5 3 5 2" xfId="3234" xr:uid="{E1670CB2-82D6-49B3-A4B1-B933BA6849C7}"/>
    <cellStyle name="Normal 5 3 6" xfId="3235" xr:uid="{85F3569C-972B-4D88-93BF-76DE6E2A428B}"/>
    <cellStyle name="Normal 5 3 7" xfId="6509" xr:uid="{8440E0D0-908E-4145-A145-42C46E0FD042}"/>
    <cellStyle name="Normal 5 4" xfId="3236" xr:uid="{84BC7D70-A706-444C-94FF-74AEB780E212}"/>
    <cellStyle name="Normal 5 4 2" xfId="3237" xr:uid="{68DD1AB7-D8C7-4674-B9CE-2C0548CAE228}"/>
    <cellStyle name="Normal 5 4 2 2" xfId="3238" xr:uid="{77A3624E-DC49-4270-B7A0-881679EBD13F}"/>
    <cellStyle name="Normal 5 4 2 3" xfId="6510" xr:uid="{675E5FE9-5EAD-4F4B-9967-5F6C43466C50}"/>
    <cellStyle name="Normal 5 4 3" xfId="3239" xr:uid="{88180D08-6692-4EC5-ADB0-1C01255F8526}"/>
    <cellStyle name="Normal 5 4 3 2" xfId="6511" xr:uid="{F3A01173-45B9-43DF-A51D-7E9751F81902}"/>
    <cellStyle name="Normal 5 4 4" xfId="6512" xr:uid="{554384DA-E854-4298-AA05-0985F0E71F90}"/>
    <cellStyle name="Normal 5 5" xfId="3240" xr:uid="{2FC60FFD-6CAF-49BB-AB1D-482359605548}"/>
    <cellStyle name="Normal 5 5 2" xfId="3241" xr:uid="{A89EFD5E-96FF-49C4-AD4D-077DDF7FB05D}"/>
    <cellStyle name="Normal 5 5 2 2" xfId="3242" xr:uid="{2B7CA61D-6AF4-4F35-98FD-6B5EDD0FDFC4}"/>
    <cellStyle name="Normal 5 5 2 3" xfId="6513" xr:uid="{764657F8-CF35-470A-9E20-31854DBBD796}"/>
    <cellStyle name="Normal 5 5 3" xfId="3243" xr:uid="{37DAC333-8D32-4002-B521-53B79A2BFD50}"/>
    <cellStyle name="Normal 5 5 3 2" xfId="6514" xr:uid="{683CBA0D-686F-47C6-B8AB-3437BD8D612A}"/>
    <cellStyle name="Normal 5 5 4" xfId="6515" xr:uid="{813977BA-7E75-42B6-8242-D1ABABB04847}"/>
    <cellStyle name="Normal 5 6" xfId="3244" xr:uid="{37029FE8-7ACA-4FEE-A829-12E3C15DD083}"/>
    <cellStyle name="Normal 5 6 2" xfId="3245" xr:uid="{DD4A9756-A505-4C64-95F8-8D8EA188E82A}"/>
    <cellStyle name="Normal 5 6 2 2" xfId="3246" xr:uid="{89DC9DCB-7915-4054-ABCD-88A19408FAAA}"/>
    <cellStyle name="Normal 5 6 3" xfId="3247" xr:uid="{7FA381D9-908F-4902-94C0-618F8C7A9970}"/>
    <cellStyle name="Normal 5 7" xfId="3248" xr:uid="{817EA030-E5CF-4F96-A3B5-1B6A8E7A59AB}"/>
    <cellStyle name="Normal 5 7 2" xfId="3249" xr:uid="{E43FB1FC-11BC-4F22-B437-295985BAF180}"/>
    <cellStyle name="Normal 5 8" xfId="3250" xr:uid="{7F77500F-1422-477C-9733-9696473BD7D1}"/>
    <cellStyle name="Normal 5 9" xfId="3251" xr:uid="{3092906C-040A-446F-BD04-17FA9FC8C904}"/>
    <cellStyle name="Normal 5_FAR 31.03.2012 V6(1)" xfId="6516" xr:uid="{534BAB6B-E13B-4489-9B34-28F687B8DC01}"/>
    <cellStyle name="Normal 50" xfId="3252" xr:uid="{90F8031B-BDB1-4E35-A7E2-D9E79068781A}"/>
    <cellStyle name="Normal 50 2" xfId="3253" xr:uid="{B45B4542-3097-4BEE-AD9F-F3902F0E85A9}"/>
    <cellStyle name="Normal 50 2 2" xfId="3254" xr:uid="{F67D1FFA-8ED4-4A6F-A4AE-7125B6A832A5}"/>
    <cellStyle name="Normal 50 2 3" xfId="6517" xr:uid="{0872B1C2-ABE9-4D19-BD54-92744E9A0CA7}"/>
    <cellStyle name="Normal 50 3" xfId="3255" xr:uid="{D2CC7C6C-EB0A-4D6F-A65E-CCDA72A94663}"/>
    <cellStyle name="Normal 50 4" xfId="6518" xr:uid="{CD07531C-BDB6-4630-B4B2-013040AE6F5F}"/>
    <cellStyle name="Normal 51" xfId="3256" xr:uid="{89755C95-803E-44FA-8C64-344FF19366E3}"/>
    <cellStyle name="Normal 51 2" xfId="3257" xr:uid="{A2E5884F-1CE7-4620-8022-5560465E5EE3}"/>
    <cellStyle name="Normal 51 2 2" xfId="6519" xr:uid="{11D4511B-A3A1-440E-9130-E0929678A696}"/>
    <cellStyle name="Normal 51 3" xfId="6520" xr:uid="{ECFCC170-8201-4A2F-BD92-F38127F0D8EB}"/>
    <cellStyle name="Normal 52" xfId="3258" xr:uid="{6CEFCB32-E41D-4DE9-820A-B3ECB05329D2}"/>
    <cellStyle name="Normal 52 2" xfId="3259" xr:uid="{D7FCACD0-4FBD-4697-8DDB-7222063DDB68}"/>
    <cellStyle name="Normal 52 3" xfId="6521" xr:uid="{6F92D56E-FB01-41A9-A970-D11382B68245}"/>
    <cellStyle name="Normal 52 4" xfId="6952" xr:uid="{9DD3C562-5F03-406A-B285-E7A38C14255D}"/>
    <cellStyle name="Normal 53" xfId="3260" xr:uid="{48B0E627-D471-4A62-87AD-33256DCC75E5}"/>
    <cellStyle name="Normal 53 2" xfId="3261" xr:uid="{EB87C0F3-79DD-457D-9B6A-2E409B615060}"/>
    <cellStyle name="Normal 54" xfId="3262" xr:uid="{AF8EDAB0-74CD-4773-8E2D-EA5D6F89D8C1}"/>
    <cellStyle name="Normal 54 2" xfId="6522" xr:uid="{2EB7E63D-7A70-432D-8964-FB76B3C2D64A}"/>
    <cellStyle name="Normal 55" xfId="3263" xr:uid="{66373AAC-FD90-4C3E-8A52-C88E147219B2}"/>
    <cellStyle name="Normal 55 2" xfId="6523" xr:uid="{6D03BC06-1132-48D1-A2F2-886FBF698160}"/>
    <cellStyle name="Normal 56" xfId="3264" xr:uid="{6FFFDB57-7A35-48F1-BA6D-9EE28ECBFB3F}"/>
    <cellStyle name="Normal 57" xfId="3265" xr:uid="{1C326B4F-3244-400E-B373-F2D757E92569}"/>
    <cellStyle name="Normal 58" xfId="3266" xr:uid="{EB5A18F5-0274-4401-8E42-2AF79D935297}"/>
    <cellStyle name="Normal 58 2" xfId="6959" xr:uid="{B0D0D23B-0273-4C5A-B671-D66211DC3385}"/>
    <cellStyle name="Normal 59" xfId="3267" xr:uid="{B6B57972-CE34-4258-BF6A-8966CD507F16}"/>
    <cellStyle name="Normal 6" xfId="3268" xr:uid="{27E7BBFA-3EDA-4039-94EE-DBAAB322F5C7}"/>
    <cellStyle name="Normal 6 10" xfId="6524" xr:uid="{15E1F4D4-AD28-40E2-93F0-3B220E749014}"/>
    <cellStyle name="Normal 6 11" xfId="6525" xr:uid="{8FB38BF0-F36A-4294-A952-7BF3926696F3}"/>
    <cellStyle name="Normal 6 2" xfId="3269" xr:uid="{E933513E-86F6-437B-81CF-8C093F45969E}"/>
    <cellStyle name="Normal 6 2 2" xfId="3270" xr:uid="{813A4C0A-E9FC-40FB-A9B2-2BC2B49B9297}"/>
    <cellStyle name="Normal 6 2 2 2" xfId="6526" xr:uid="{52B2F045-80B4-4202-8976-B272C13FAEB1}"/>
    <cellStyle name="Normal 6 2 2 3" xfId="6527" xr:uid="{71364F01-C49E-446C-B709-6A908F14D83B}"/>
    <cellStyle name="Normal 6 2 2 4" xfId="6528" xr:uid="{EE9CE8E5-EE46-41AD-9CA5-DDCF3CAC9789}"/>
    <cellStyle name="Normal 6 2 3" xfId="6529" xr:uid="{A8F77054-7AF4-4519-9CFA-5BDB3F90B01D}"/>
    <cellStyle name="Normal 6 2 3 2" xfId="6530" xr:uid="{01AE0DAF-3739-4964-A618-3878589F4E74}"/>
    <cellStyle name="Normal 6 2 4" xfId="6531" xr:uid="{043BEF54-425A-42B9-91C6-CADA427C433B}"/>
    <cellStyle name="Normal 6 2 5" xfId="6532" xr:uid="{2D7EA52C-95F8-436F-B43D-BF272042DF80}"/>
    <cellStyle name="Normal 6 3" xfId="3271" xr:uid="{35EE645E-1E2B-4E72-A335-4D5E494BD1CA}"/>
    <cellStyle name="Normal 6 3 2" xfId="6533" xr:uid="{0A8A48D5-B42C-4BE0-AABA-D4A78C25781A}"/>
    <cellStyle name="Normal 6 3 2 2" xfId="6534" xr:uid="{6F2DAE05-1AA8-47E2-A821-F75E8FB3821D}"/>
    <cellStyle name="Normal 6 3 2 3" xfId="6535" xr:uid="{83048642-F991-4D69-A087-6BB0B417AFDA}"/>
    <cellStyle name="Normal 6 3 3" xfId="6536" xr:uid="{0F2D1FE3-CFDA-4798-89D2-7CF2031A3FD9}"/>
    <cellStyle name="Normal 6 3 3 2" xfId="6537" xr:uid="{489DAFE1-F64A-4A66-A212-6D10E966B172}"/>
    <cellStyle name="Normal 6 3 4" xfId="6538" xr:uid="{0C5524B5-3142-45CC-AFF3-B71983E19BD6}"/>
    <cellStyle name="Normal 6 3 5" xfId="6539" xr:uid="{08D98C72-3913-4CE7-9101-D83F005CEE45}"/>
    <cellStyle name="Normal 6 4" xfId="3272" xr:uid="{C5DC5BD0-2A32-4FA4-8357-E23002150F8B}"/>
    <cellStyle name="Normal 6 4 2" xfId="6540" xr:uid="{4DA838E9-FF1A-48B3-A9C3-2B3BC7E2648F}"/>
    <cellStyle name="Normal 6 4 2 2" xfId="6541" xr:uid="{813EF92D-874E-48AC-807C-A823B8281CC0}"/>
    <cellStyle name="Normal 6 4 2 3" xfId="6542" xr:uid="{A9D958E6-03C8-4B0D-8038-24489AD9257B}"/>
    <cellStyle name="Normal 6 4 3" xfId="6543" xr:uid="{47847D6B-4D36-4A64-8865-03033BE61FE3}"/>
    <cellStyle name="Normal 6 4 3 2" xfId="6544" xr:uid="{5A56594B-E265-4B65-97F0-DB6C2E7ABFA5}"/>
    <cellStyle name="Normal 6 4 4" xfId="6545" xr:uid="{DD61A863-9C86-428A-BABB-F329F8946489}"/>
    <cellStyle name="Normal 6 4 5" xfId="6546" xr:uid="{926AF563-0443-4EE2-A838-D088BB934FE6}"/>
    <cellStyle name="Normal 6 5" xfId="3273" xr:uid="{59E01232-6CC1-45C9-9BA8-93A2234A44CD}"/>
    <cellStyle name="Normal 6 5 2" xfId="6547" xr:uid="{CA04F457-515A-4694-9C3E-318EB9BC9FBA}"/>
    <cellStyle name="Normal 6 5 2 2" xfId="6548" xr:uid="{A7B03854-B1BA-4F57-BD83-76BE5E018947}"/>
    <cellStyle name="Normal 6 5 2 3" xfId="6549" xr:uid="{58D3ABAF-B451-46DE-B852-5B517E899EAF}"/>
    <cellStyle name="Normal 6 5 3" xfId="6550" xr:uid="{70640E2F-4F00-40A0-9F93-47B4AA47B41C}"/>
    <cellStyle name="Normal 6 5 3 2" xfId="6551" xr:uid="{B379F6D3-564A-41C2-9708-0943F5D10109}"/>
    <cellStyle name="Normal 6 5 4" xfId="6552" xr:uid="{6B0046CC-EA98-48C0-94B9-3934AD0EADF2}"/>
    <cellStyle name="Normal 6 5 5" xfId="6553" xr:uid="{E58A7235-8F8B-42A8-B408-FABD53A1F0BB}"/>
    <cellStyle name="Normal 6 6" xfId="3274" xr:uid="{FA991FF1-FAE0-469F-8B7A-CA813DDA366C}"/>
    <cellStyle name="Normal 6 6 2" xfId="6554" xr:uid="{BB7C4C7A-EA46-4A15-B2E0-82CC263B025A}"/>
    <cellStyle name="Normal 6 6 2 2" xfId="6555" xr:uid="{3F51E279-C3E8-4143-934F-C0A92092C26F}"/>
    <cellStyle name="Normal 6 6 2 3" xfId="6556" xr:uid="{CE3AB1AB-C668-4179-89EC-8F344186B6BE}"/>
    <cellStyle name="Normal 6 6 3" xfId="6557" xr:uid="{331F4879-E92F-4509-B23E-1527B2BBED0E}"/>
    <cellStyle name="Normal 6 6 3 2" xfId="6558" xr:uid="{A44EC7AF-7E77-4177-A99D-8155D9488CE9}"/>
    <cellStyle name="Normal 6 6 4" xfId="6559" xr:uid="{B7B96F22-1028-4BF4-8529-1D96B4F0C410}"/>
    <cellStyle name="Normal 6 6 5" xfId="6560" xr:uid="{4705BEDC-5205-4153-8F82-A4EBFC627C0E}"/>
    <cellStyle name="Normal 6 7" xfId="6561" xr:uid="{1D2BA2BF-2741-46A3-92F0-27CBF1B6D525}"/>
    <cellStyle name="Normal 6 7 2" xfId="6562" xr:uid="{FF5DE491-F905-43A9-8B24-195C9AB2F206}"/>
    <cellStyle name="Normal 6 7 2 2" xfId="6563" xr:uid="{613A6C9F-B3DC-4447-ADF0-33E009F5DD6A}"/>
    <cellStyle name="Normal 6 7 3" xfId="6564" xr:uid="{A0B757D9-95F2-4D90-A808-D4547A80B5A1}"/>
    <cellStyle name="Normal 6 7 3 2" xfId="6565" xr:uid="{18DEBE8B-8FBD-44EF-B66B-85B4BA2084C2}"/>
    <cellStyle name="Normal 6 8" xfId="6566" xr:uid="{7889811B-1863-477D-8BA3-C509DCC23E37}"/>
    <cellStyle name="Normal 6 8 2" xfId="6567" xr:uid="{6FE149F9-3BB5-49D5-84E5-D62974E8CF19}"/>
    <cellStyle name="Normal 6 8 3" xfId="6568" xr:uid="{18D3440F-8906-412A-889B-10E2D8E10896}"/>
    <cellStyle name="Normal 6 8 4" xfId="6569" xr:uid="{2BEC29D4-4737-404C-A8A6-F1FEC408AF2E}"/>
    <cellStyle name="Normal 6 9" xfId="6570" xr:uid="{11A53272-CEDF-4B90-9368-F2CC76692158}"/>
    <cellStyle name="Normal 60" xfId="3275" xr:uid="{76574F93-4543-40E4-8F18-C9014F0EC7C3}"/>
    <cellStyle name="Normal 60 2" xfId="3276" xr:uid="{79615B7D-B217-4E87-A198-D43F029549CD}"/>
    <cellStyle name="Normal 61" xfId="3277" xr:uid="{2966980B-4102-4954-A490-BCDFCCE85137}"/>
    <cellStyle name="Normal 62" xfId="3278" xr:uid="{9AD1119C-5CBF-47C8-BB2B-229058AC330D}"/>
    <cellStyle name="Normal 63" xfId="3279" xr:uid="{2FB70921-D122-4EC4-A2C0-B4301543E0F1}"/>
    <cellStyle name="Normal 64" xfId="3280" xr:uid="{4365271A-D72E-497F-827B-2555D6A3E080}"/>
    <cellStyle name="Normal 65" xfId="3281" xr:uid="{2C1870BD-0E9A-422D-9C7C-BF09308DB3B1}"/>
    <cellStyle name="Normal 66" xfId="3282" xr:uid="{53555C5B-9FE2-45E9-8E73-51E257141311}"/>
    <cellStyle name="Normal 67" xfId="3283" xr:uid="{20F7E7F3-FD10-4C9B-8531-97472C820606}"/>
    <cellStyle name="Normal 68" xfId="3284" xr:uid="{84E81F45-4F53-4C3B-BBDB-6B3786F307E0}"/>
    <cellStyle name="Normal 69" xfId="3285" xr:uid="{A5DC2008-8343-4D3E-90E0-50F05695C981}"/>
    <cellStyle name="Normal 7" xfId="3286" xr:uid="{66DF9B4B-B01A-4541-AF2D-01D00DBB8526}"/>
    <cellStyle name="Normal 7 2" xfId="3287" xr:uid="{67BE0C01-BAD4-4AE3-80E6-C946942B0528}"/>
    <cellStyle name="Normal 7 2 2" xfId="6571" xr:uid="{4FFF2F5E-DA8D-4F57-BAB5-ADFC4AD9C9C2}"/>
    <cellStyle name="Normal 7 2 3" xfId="6572" xr:uid="{54369109-44D9-4E54-8C8E-2F6E6599770B}"/>
    <cellStyle name="Normal 7 2 4" xfId="6573" xr:uid="{CBFFD081-A12A-4317-9C4A-734730101C14}"/>
    <cellStyle name="Normal 7 2 5" xfId="6574" xr:uid="{62993642-F911-4470-A3E9-10DB8A117EFF}"/>
    <cellStyle name="Normal 7 3" xfId="3288" xr:uid="{A683B2A0-F034-4C84-BBE7-418BEF0E2636}"/>
    <cellStyle name="Normal 7 3 2" xfId="6575" xr:uid="{EEAC0EB3-51A4-4F7D-9B35-9216058ED9F1}"/>
    <cellStyle name="Normal 7 4" xfId="3289" xr:uid="{D89721D6-4FA1-48D8-816E-2A37552A2C0C}"/>
    <cellStyle name="Normal 7 5" xfId="3290" xr:uid="{ED5C23CB-A748-4E42-B1CD-998E6D4AC0CE}"/>
    <cellStyle name="Normal 7 6" xfId="3291" xr:uid="{E44D0F7A-5C4D-4FDD-B54A-EE130730A19C}"/>
    <cellStyle name="Normal 7 6 2" xfId="6576" xr:uid="{C232E6E8-EE3A-494D-B85B-4BC74796117C}"/>
    <cellStyle name="Normal 7 7" xfId="3292" xr:uid="{904D3056-DD59-4A7D-AA84-B4E558E534FC}"/>
    <cellStyle name="Normal 7 7 2" xfId="6577" xr:uid="{0327B669-87C5-479B-A30F-A8A4F30D17D2}"/>
    <cellStyle name="Normal 7 8" xfId="6578" xr:uid="{8B3D746E-0986-403B-9A46-1558A93A9B4D}"/>
    <cellStyle name="Normal 7_BS 26-09-2013" xfId="6579" xr:uid="{E14ACC9B-D095-40D7-B047-DFCF4DAEAD54}"/>
    <cellStyle name="Normal 70" xfId="3293" xr:uid="{7DB6D469-3843-4097-B3D6-09D135A0CEB5}"/>
    <cellStyle name="Normal 71" xfId="3294" xr:uid="{443EAC67-B6CC-4254-936F-95A3F61139B4}"/>
    <cellStyle name="Normal 72" xfId="3295" xr:uid="{34783F4A-F71F-4904-AD6E-84500AF8B16A}"/>
    <cellStyle name="Normal 73" xfId="3296" xr:uid="{E0B5D796-0948-4795-A5B2-20B21596EDC7}"/>
    <cellStyle name="Normal 74" xfId="3297" xr:uid="{45EA0B3A-BD4B-4F6C-A810-FA6BA10D30F8}"/>
    <cellStyle name="Normal 75" xfId="3298" xr:uid="{7FF69863-3A44-4A2D-9ACD-E72582F51873}"/>
    <cellStyle name="Normal 76" xfId="3299" xr:uid="{34398698-09E4-4F3B-A2CB-4D299BA43DD1}"/>
    <cellStyle name="Normal 77" xfId="3300" xr:uid="{ED53BBCA-9F01-4F64-A562-3D07092F10E2}"/>
    <cellStyle name="Normal 78" xfId="3301" xr:uid="{B5E1DB4D-1B03-415C-9CFB-5A084CCB2F67}"/>
    <cellStyle name="Normal 79" xfId="3302" xr:uid="{64F53BF6-9AE1-4E30-B569-7C92A569DC0E}"/>
    <cellStyle name="Normal 8" xfId="3303" xr:uid="{24B490FD-9834-4D9F-B48A-921A8E48BE48}"/>
    <cellStyle name="Normal 8 2" xfId="3304" xr:uid="{9C51526A-CF31-42C3-A8BE-D5EF80C55FB1}"/>
    <cellStyle name="Normal 8 2 2" xfId="3305" xr:uid="{3BB1CC3D-D94A-423D-BD32-70163C11893C}"/>
    <cellStyle name="Normal 8 2 2 2" xfId="3306" xr:uid="{DE2DE09B-BBF8-4489-914F-59186FF6E52C}"/>
    <cellStyle name="Normal 8 2 2 2 2" xfId="3307" xr:uid="{1F80CFE6-2908-4D93-81E5-D038BC441865}"/>
    <cellStyle name="Normal 8 2 2 3" xfId="3308" xr:uid="{17A1AE21-00FB-4A7C-8AC2-3D7A47090745}"/>
    <cellStyle name="Normal 8 2 3" xfId="3309" xr:uid="{8C5D586F-FC1C-4554-A903-E53ACC186A36}"/>
    <cellStyle name="Normal 8 2 3 2" xfId="3310" xr:uid="{56FF426C-5EA8-44AD-89A2-A946533EB072}"/>
    <cellStyle name="Normal 8 2 3 2 2" xfId="3311" xr:uid="{6E5D1115-D764-4DF9-914D-853055945F9A}"/>
    <cellStyle name="Normal 8 2 3 3" xfId="3312" xr:uid="{32B3010B-8FBC-49BB-8A4A-5973C0097649}"/>
    <cellStyle name="Normal 8 2 4" xfId="3313" xr:uid="{BAB1E3C5-A225-4743-9663-E3671F410BFA}"/>
    <cellStyle name="Normal 8 2 4 2" xfId="3314" xr:uid="{8EDFEA66-3CA3-477A-B9C2-CD76C5044EA3}"/>
    <cellStyle name="Normal 8 2 4 2 2" xfId="3315" xr:uid="{76704EAC-E25B-4613-A6DD-47109827D042}"/>
    <cellStyle name="Normal 8 2 4 3" xfId="3316" xr:uid="{33ACB82B-4B83-4CF7-81C8-3CD1A4770839}"/>
    <cellStyle name="Normal 8 2 5" xfId="3317" xr:uid="{9D9E81DA-4EFE-488B-9DB4-F1A4470818B7}"/>
    <cellStyle name="Normal 8 2 5 2" xfId="3318" xr:uid="{8F7E8FFD-9B70-4846-A7E6-5A254C9F3410}"/>
    <cellStyle name="Normal 8 2 6" xfId="3319" xr:uid="{DBFA742B-95D1-4C9D-BE63-761509C1FEC2}"/>
    <cellStyle name="Normal 8 2 7" xfId="6580" xr:uid="{A3DEE682-26E6-41F9-9152-624BC5ACF299}"/>
    <cellStyle name="Normal 8 3" xfId="3320" xr:uid="{B27A425E-9142-40B3-948B-9DA72852F93F}"/>
    <cellStyle name="Normal 8 3 2" xfId="3321" xr:uid="{FC4CA8C2-FE12-4586-A4F9-F90A845F170D}"/>
    <cellStyle name="Normal 8 3 2 2" xfId="3322" xr:uid="{5E4CC6D8-5FBB-4D96-8C3F-A48133AC1E19}"/>
    <cellStyle name="Normal 8 3 3" xfId="3323" xr:uid="{0CEA7F41-A85D-44AD-92E9-8CA67DB94E38}"/>
    <cellStyle name="Normal 8 3 4" xfId="6581" xr:uid="{3CFCAEAE-5B27-456B-B3E9-A1C89BEAC71B}"/>
    <cellStyle name="Normal 8 4" xfId="3324" xr:uid="{B9404521-9BE5-42E0-9FBF-D7E4125F2EA8}"/>
    <cellStyle name="Normal 8 4 2" xfId="3325" xr:uid="{71FBEA69-6AAE-4E22-AFF3-8CB744888619}"/>
    <cellStyle name="Normal 8 4 2 2" xfId="3326" xr:uid="{0E14AEF0-BA30-46F1-932C-82C9B314082D}"/>
    <cellStyle name="Normal 8 4 3" xfId="3327" xr:uid="{B296EFA2-D1AC-422D-B9FA-2B1977FEF025}"/>
    <cellStyle name="Normal 8 5" xfId="3328" xr:uid="{A4CCDBB0-3E25-45A0-B9DD-7735E7D06470}"/>
    <cellStyle name="Normal 8 5 2" xfId="3329" xr:uid="{0C9D93BC-4D1D-407C-8A2D-9538D7FEAC3C}"/>
    <cellStyle name="Normal 8 5 2 2" xfId="3330" xr:uid="{6866AC3C-A143-402D-85A5-C80092AFA602}"/>
    <cellStyle name="Normal 8 5 3" xfId="3331" xr:uid="{F82C6405-6C9F-445E-B46D-5D2F4A7D4768}"/>
    <cellStyle name="Normal 8 6" xfId="3332" xr:uid="{B5F232BC-3041-4305-98A7-53CC842F2959}"/>
    <cellStyle name="Normal 8 6 2" xfId="3333" xr:uid="{EEE5AF54-7DE2-419E-A7D9-E7F07080E61F}"/>
    <cellStyle name="Normal 8 7" xfId="3334" xr:uid="{60498BEE-D59D-4EE4-88DA-18C5CB898307}"/>
    <cellStyle name="Normal 8 8" xfId="6582" xr:uid="{5C1791F6-B39F-426F-BE8D-0CD0B8E59A7A}"/>
    <cellStyle name="Normal 80" xfId="3335" xr:uid="{16EA3163-C7F0-4FCA-8811-7BB4043C2645}"/>
    <cellStyle name="Normal 81" xfId="3336" xr:uid="{9BB00A7C-85A9-4BB3-9768-5C9463E9820E}"/>
    <cellStyle name="Normal 82" xfId="3337" xr:uid="{E133365F-AA99-4741-8587-980A66E3870F}"/>
    <cellStyle name="Normal 83" xfId="3338" xr:uid="{EDAC0098-B68F-4939-ACB1-D5541CAD8937}"/>
    <cellStyle name="Normal 84" xfId="3339" xr:uid="{6664B6E4-A750-4C48-B041-F2FFCBB25854}"/>
    <cellStyle name="Normal 85" xfId="6583" xr:uid="{22647C31-074A-4F37-AB79-A0603F645489}"/>
    <cellStyle name="Normal 86" xfId="6584" xr:uid="{93115C8F-88B9-4C49-AE87-5FE98CFA2C9D}"/>
    <cellStyle name="Normal 87" xfId="6927" xr:uid="{42DB0B2A-92FF-46C6-B71E-095D09115761}"/>
    <cellStyle name="Normal 87 2" xfId="3340" xr:uid="{F656305C-18D8-48FA-B131-6424819E6B15}"/>
    <cellStyle name="Normal 88" xfId="6930" xr:uid="{BAD46978-F90B-4240-8F9C-45208E6DD162}"/>
    <cellStyle name="Normal 89" xfId="6955" xr:uid="{895BCC74-8ACB-4209-8839-12B590B34507}"/>
    <cellStyle name="Normal 9" xfId="3341" xr:uid="{B5D0D62A-4727-4E0E-B9AC-1A002235D988}"/>
    <cellStyle name="Normal 9 10" xfId="3342" xr:uid="{F21A3557-86C1-4E53-80CA-7171226DE9C1}"/>
    <cellStyle name="Normal 9 11" xfId="3343" xr:uid="{04E5BC99-DF7A-4E64-A2CB-0198B0D0A637}"/>
    <cellStyle name="Normal 9 12" xfId="3344" xr:uid="{6BEA71E8-BA01-49C6-A61A-AC271B731785}"/>
    <cellStyle name="Normal 9 13" xfId="3345" xr:uid="{39988465-F4BD-45B4-BBBF-764F01F2D8B3}"/>
    <cellStyle name="Normal 9 14" xfId="3346" xr:uid="{AF35A6C2-AE65-4D15-AC50-7A2C123D32FF}"/>
    <cellStyle name="Normal 9 15" xfId="3347" xr:uid="{E2825E70-5CE2-4AA9-95D0-74ED59210563}"/>
    <cellStyle name="Normal 9 16" xfId="3348" xr:uid="{066E4A15-5C5A-4359-AD37-75399B3A478C}"/>
    <cellStyle name="Normal 9 17" xfId="3349" xr:uid="{707F5082-50F4-408A-BB45-8E43B34AB757}"/>
    <cellStyle name="Normal 9 18" xfId="3350" xr:uid="{42956DF7-694D-4F95-9742-2C4A7A13BB7C}"/>
    <cellStyle name="Normal 9 19" xfId="3351" xr:uid="{69AB051D-8DBE-43B1-B4A8-6EE30C0B646B}"/>
    <cellStyle name="Normal 9 2" xfId="3352" xr:uid="{1F5610FF-09FE-4710-A226-58995230E449}"/>
    <cellStyle name="Normal 9 2 2" xfId="3353" xr:uid="{16B035B5-33E6-4D55-B2F4-9A86C92072B6}"/>
    <cellStyle name="Normal 9 2 2 2" xfId="3354" xr:uid="{2B200304-08AE-478F-A686-18711BA7F575}"/>
    <cellStyle name="Normal 9 2 2 2 2" xfId="3355" xr:uid="{F5548222-AD6D-4D0C-9909-88DF9778FDA7}"/>
    <cellStyle name="Normal 9 2 2 3" xfId="3356" xr:uid="{622C3D3F-8598-4439-A85D-0AA7B13CE55E}"/>
    <cellStyle name="Normal 9 2 3" xfId="3357" xr:uid="{4C23CF0E-D50C-4C67-B266-4DEB58701494}"/>
    <cellStyle name="Normal 9 2 3 2" xfId="3358" xr:uid="{2FC2A97E-EB72-410A-B492-4EE924E625ED}"/>
    <cellStyle name="Normal 9 2 3 2 2" xfId="3359" xr:uid="{BE89746A-A205-4C60-8C1E-FE325C6722EB}"/>
    <cellStyle name="Normal 9 2 3 3" xfId="3360" xr:uid="{DED0193E-CAC8-4E70-A051-81031B1D6E2B}"/>
    <cellStyle name="Normal 9 2 4" xfId="3361" xr:uid="{4A0CFFB3-353E-4A22-BB47-902C5E9EBA1D}"/>
    <cellStyle name="Normal 9 2 4 2" xfId="3362" xr:uid="{06BD34BC-6D8A-4786-8B14-AB7650A8112C}"/>
    <cellStyle name="Normal 9 2 4 2 2" xfId="3363" xr:uid="{EA3DC8A0-00AA-4A8E-904E-2BF3691F3FB3}"/>
    <cellStyle name="Normal 9 2 4 3" xfId="3364" xr:uid="{0E73D1B0-B0A6-4CA4-ADD8-C86805F6EDF6}"/>
    <cellStyle name="Normal 9 2 5" xfId="3365" xr:uid="{1AB9ABB4-08C9-4509-832A-5C0F7B70555D}"/>
    <cellStyle name="Normal 9 2 5 2" xfId="3366" xr:uid="{350D0106-60D0-4EF9-ABCD-1ED63D15C546}"/>
    <cellStyle name="Normal 9 2 6" xfId="3367" xr:uid="{EB467130-72C1-489D-9242-CE99EC78BB43}"/>
    <cellStyle name="Normal 9 2 7" xfId="6585" xr:uid="{26092650-FFE3-4F2C-A8ED-44C21DDBEEEF}"/>
    <cellStyle name="Normal 9 20" xfId="3368" xr:uid="{A7D691A4-6D9A-4401-B19F-295A959DBA77}"/>
    <cellStyle name="Normal 9 21" xfId="3369" xr:uid="{5DA7DCD4-2FC1-43DE-8040-432C61E89B4E}"/>
    <cellStyle name="Normal 9 22" xfId="3370" xr:uid="{BC65CB53-EAB0-4AB6-BD76-2C4D341AFD78}"/>
    <cellStyle name="Normal 9 23" xfId="3371" xr:uid="{4F7F571C-ADCB-4AA0-BF56-F184979CF59C}"/>
    <cellStyle name="Normal 9 24" xfId="3372" xr:uid="{44B25DCF-64E9-4C82-B323-89B507E57132}"/>
    <cellStyle name="Normal 9 25" xfId="3373" xr:uid="{001F4023-C4F0-4000-A0D9-F43B0B68779B}"/>
    <cellStyle name="Normal 9 26" xfId="3374" xr:uid="{8D77C7CB-ECB0-4691-BB69-16D58987819A}"/>
    <cellStyle name="Normal 9 27" xfId="6586" xr:uid="{C207DF2F-9B16-40F1-954D-D8F5F2CBE884}"/>
    <cellStyle name="Normal 9 28" xfId="6936" xr:uid="{6ABD84BB-110B-4E4B-BEFC-0A279EEA8517}"/>
    <cellStyle name="Normal 9 3" xfId="3375" xr:uid="{ECEE7ED6-1FD2-48FC-9654-249111C613D1}"/>
    <cellStyle name="Normal 9 3 2" xfId="3376" xr:uid="{AE91B48C-1F30-4503-9210-D2727C69A622}"/>
    <cellStyle name="Normal 9 3 2 2" xfId="3377" xr:uid="{D7B6D004-CB3C-4AF0-BA8E-A9884E2E684D}"/>
    <cellStyle name="Normal 9 3 2 2 2" xfId="6587" xr:uid="{8F34853F-AE8D-466E-AAF4-BE58CD8C16C6}"/>
    <cellStyle name="Normal 9 3 2 3" xfId="6588" xr:uid="{F1ED65B4-DD53-45B4-9719-DE23E5DEDEBA}"/>
    <cellStyle name="Normal 9 3 3" xfId="3378" xr:uid="{277D33E7-16A7-40F7-8DC5-8ED7B06907F1}"/>
    <cellStyle name="Normal 9 3 3 2" xfId="6589" xr:uid="{C56656C2-BFAC-4CB0-8E95-85040AA34150}"/>
    <cellStyle name="Normal 9 3 4" xfId="6590" xr:uid="{71523BD7-6F34-426D-86AD-1B62CF2F3F0E}"/>
    <cellStyle name="Normal 9 3 5" xfId="6591" xr:uid="{9ABECAFE-DF16-403A-A881-F7B7F9D82C1C}"/>
    <cellStyle name="Normal 9 4" xfId="3379" xr:uid="{EF8CD634-FE12-44FE-A328-F91C3619FE39}"/>
    <cellStyle name="Normal 9 4 2" xfId="3380" xr:uid="{19AC0CD5-81EF-4C31-8C70-870CC8CCF0FE}"/>
    <cellStyle name="Normal 9 4 2 2" xfId="3381" xr:uid="{0502D5AC-3C47-4D60-8A9C-31C31244DA27}"/>
    <cellStyle name="Normal 9 4 3" xfId="3382" xr:uid="{E3A07E10-9EA4-483A-8CCE-347993FF23EE}"/>
    <cellStyle name="Normal 9 4 4" xfId="6592" xr:uid="{D12A4F9C-21B4-487E-AE8D-C093D24008BD}"/>
    <cellStyle name="Normal 9 5" xfId="3383" xr:uid="{15BDBA3A-4630-47CF-9A45-42EF54695A8D}"/>
    <cellStyle name="Normal 9 5 2" xfId="3384" xr:uid="{B546A7B6-1D2E-4A80-8503-BA08B2961EB6}"/>
    <cellStyle name="Normal 9 5 2 2" xfId="3385" xr:uid="{4348C758-FA7C-4B95-A513-62237AC716AB}"/>
    <cellStyle name="Normal 9 5 3" xfId="3386" xr:uid="{6B19A675-0611-419B-85E2-8F0559268322}"/>
    <cellStyle name="Normal 9 5 4" xfId="6593" xr:uid="{493D4511-0B06-43D1-986B-DE8E9B220FA1}"/>
    <cellStyle name="Normal 9 6" xfId="3387" xr:uid="{94B4CCC3-18C2-4980-848E-4E7CCFE8FFFE}"/>
    <cellStyle name="Normal 9 6 2" xfId="3388" xr:uid="{038320F0-0F10-4891-9603-C3E41EB70C11}"/>
    <cellStyle name="Normal 9 7" xfId="3389" xr:uid="{1E95E59C-1991-40DD-89A1-2B2555C7769F}"/>
    <cellStyle name="Normal 9 8" xfId="3390" xr:uid="{4BEA8E51-6E82-4489-A757-2985987FE9EB}"/>
    <cellStyle name="Normal 9 9" xfId="3391" xr:uid="{96A1B72D-F703-465D-9097-2B8C2032B9A7}"/>
    <cellStyle name="Normal 90" xfId="6958" xr:uid="{CC366463-FF87-437D-A4B7-09BD9323F808}"/>
    <cellStyle name="Normal 91" xfId="6963" xr:uid="{7AA6BA1F-B117-4DF3-94B7-04B0813339DB}"/>
    <cellStyle name="Normal 92" xfId="3" xr:uid="{73A78B13-47DD-4499-A1BD-45E0AD31AAB1}"/>
    <cellStyle name="Normal 93" xfId="6969" xr:uid="{7C52F6EF-CA79-4759-8D37-520227B02FC7}"/>
    <cellStyle name="Normal 94" xfId="6974" xr:uid="{77F1D4BE-E02E-4AE2-8AEB-AF15F0CBB029}"/>
    <cellStyle name="Normal1" xfId="3392" xr:uid="{D72DFE1D-4EB9-412F-B98D-1EA3C2AB5179}"/>
    <cellStyle name="Normal2" xfId="3393" xr:uid="{1586FFD1-09FD-4186-AAC5-928AD104CDA2}"/>
    <cellStyle name="Normal2 2" xfId="3394" xr:uid="{F39B8FE0-FAFF-4658-B31E-96F0CF4993D9}"/>
    <cellStyle name="Normal3" xfId="3395" xr:uid="{7E359E60-068D-4B58-90FA-AB7E28297793}"/>
    <cellStyle name="Normal4" xfId="3396" xr:uid="{B339C576-34EF-46F8-BA33-B032E02FB208}"/>
    <cellStyle name="Normal6" xfId="3397" xr:uid="{7D317399-C535-4D75-BC5D-3D204423AF9A}"/>
    <cellStyle name="Normal6Red" xfId="3398" xr:uid="{986DF4A7-80E7-42A9-8FF7-7F9D41D24913}"/>
    <cellStyle name="Normale_PERSONAL" xfId="3399" xr:uid="{4613E722-645A-4179-83A5-21520D0F1725}"/>
    <cellStyle name="Normalny_Arkusz7" xfId="3400" xr:uid="{0A6F83BE-CC03-4990-A10D-70DCEBB76E7D}"/>
    <cellStyle name="NormalPERET956" xfId="3401" xr:uid="{9A07CE23-298E-4C66-8013-BBE989663861}"/>
    <cellStyle name="Note 10" xfId="6594" xr:uid="{93AC1FC4-DB9E-47D2-A582-AE1B3FB39959}"/>
    <cellStyle name="Note 11" xfId="6595" xr:uid="{3ECD8F48-BBE2-49C2-959A-59D95DCCAD07}"/>
    <cellStyle name="Note 12" xfId="6596" xr:uid="{9888069B-9D5D-44AB-B272-5CF1B0E398BB}"/>
    <cellStyle name="Note 13" xfId="6597" xr:uid="{48D19AD4-1A58-450A-BEF5-6D94EE20E5CB}"/>
    <cellStyle name="Note 14" xfId="6598" xr:uid="{B9B7CC81-8EEF-43D4-B006-611B30DFD0AD}"/>
    <cellStyle name="Note 15" xfId="6599" xr:uid="{E2EBFD66-FC71-430E-8553-E604F8EEC038}"/>
    <cellStyle name="Note 16" xfId="6600" xr:uid="{75A3A565-4769-491F-BC39-2F34D69A3489}"/>
    <cellStyle name="Note 17" xfId="6601" xr:uid="{36ED2B6B-8CD0-4004-A758-0E4DBFB49FD7}"/>
    <cellStyle name="Note 18" xfId="6602" xr:uid="{65A177D1-760F-4A81-9E13-AC51805744FA}"/>
    <cellStyle name="Note 19" xfId="6603" xr:uid="{ECBD1C1F-D486-45AB-BE33-6EAB13310728}"/>
    <cellStyle name="Note 2" xfId="3402" xr:uid="{82C1BC1B-B713-48E7-B4A0-1B719A63466F}"/>
    <cellStyle name="Note 2 2" xfId="3403" xr:uid="{A105831F-61EF-4E8A-948F-14EF0D6E37D7}"/>
    <cellStyle name="Note 2 2 2" xfId="3404" xr:uid="{36D0C302-1266-40B7-BC5F-5BAF7F7ACF69}"/>
    <cellStyle name="Note 2 2 3" xfId="3405" xr:uid="{85EF8BD9-5E61-4E0E-A8A1-FBB9EF423919}"/>
    <cellStyle name="Note 2 2 4" xfId="3406" xr:uid="{A2F6F935-4667-44CD-A52E-AF17F2286988}"/>
    <cellStyle name="Note 2 2 5" xfId="6604" xr:uid="{C2905740-9BA8-4D1F-8A32-9128ECFD2748}"/>
    <cellStyle name="Note 2 3" xfId="3407" xr:uid="{468977E7-323F-4064-AB72-7F2624E4C4CE}"/>
    <cellStyle name="Note 2 4" xfId="3408" xr:uid="{0D2FC8F5-FC0E-4C9C-8DE5-10BF08BE6ED1}"/>
    <cellStyle name="Note 2 5" xfId="3409" xr:uid="{824F6AB6-2C9E-4FAC-BE9A-2CAE8FD4AB0B}"/>
    <cellStyle name="Note 2 6" xfId="3410" xr:uid="{A2DB8226-7CC8-49AE-B929-0BA63401AB48}"/>
    <cellStyle name="Note 2 7" xfId="6605" xr:uid="{7DBC71E0-1A5F-478E-86D9-A4C85CD7AFCB}"/>
    <cellStyle name="Note 20" xfId="6606" xr:uid="{8027A53A-6CE6-434F-AE78-6CDAC57F90D4}"/>
    <cellStyle name="Note 20 2" xfId="6607" xr:uid="{7477E4D0-2EBF-4C1F-8D54-FF0096A2D387}"/>
    <cellStyle name="Note 20 3" xfId="6608" xr:uid="{C3848E47-F0E8-4308-99FC-41165B15208B}"/>
    <cellStyle name="Note 21" xfId="6609" xr:uid="{95C462B6-8F63-44DB-83C5-8E0633E4EAF3}"/>
    <cellStyle name="Note 21 2" xfId="6610" xr:uid="{EF391E87-358E-49C6-B353-F7896ACA38C1}"/>
    <cellStyle name="Note 21 3" xfId="6611" xr:uid="{5EC78A35-6740-4D52-8ADB-59C6B7BEF027}"/>
    <cellStyle name="Note 22" xfId="6612" xr:uid="{617573CD-9023-4CBF-ADF9-DD643A71EAF2}"/>
    <cellStyle name="Note 22 2" xfId="6613" xr:uid="{EEFC6F19-9E37-4679-9FF8-63F536A9A9BA}"/>
    <cellStyle name="Note 22 3" xfId="6614" xr:uid="{A7C3F792-2279-4BD3-80EF-9E4BF92CF2DB}"/>
    <cellStyle name="Note 23" xfId="6615" xr:uid="{ED76F77C-9C83-4B20-8CE4-2A528FD36661}"/>
    <cellStyle name="Note 23 2" xfId="6616" xr:uid="{A98962C2-B40B-457A-BC95-ABACEDA031A4}"/>
    <cellStyle name="Note 23 3" xfId="6617" xr:uid="{32810061-F8A0-43D6-8ACC-7EE4AEC0A081}"/>
    <cellStyle name="Note 24" xfId="6618" xr:uid="{24C2CB98-BB9E-4867-9E64-C59410F87619}"/>
    <cellStyle name="Note 24 2" xfId="6619" xr:uid="{6CD8A789-A7A1-4BB7-9460-7679AEF0988E}"/>
    <cellStyle name="Note 24 3" xfId="6620" xr:uid="{0AE90BB7-C230-4235-AE2A-4A8F13472F4C}"/>
    <cellStyle name="Note 25" xfId="6621" xr:uid="{DCB2F196-3204-4A7A-A5C5-8565DB53AB6E}"/>
    <cellStyle name="Note 25 2" xfId="6622" xr:uid="{44D2D1B6-39B2-4A42-90DF-592278E880E2}"/>
    <cellStyle name="Note 25 3" xfId="6623" xr:uid="{747F35CE-EC99-40D3-9FD6-563596C36F72}"/>
    <cellStyle name="Note 26" xfId="6624" xr:uid="{DC637B8F-3E26-44AA-9670-D11C4087F9AF}"/>
    <cellStyle name="Note 26 2" xfId="6625" xr:uid="{020A423C-60C6-4DD9-8CF7-A05FA2D638CA}"/>
    <cellStyle name="Note 26 3" xfId="6626" xr:uid="{C938D3FD-4D09-457F-9982-0349D4828BBF}"/>
    <cellStyle name="Note 27" xfId="6627" xr:uid="{6954FC7F-C0F7-4036-91E8-E87CA5BB7648}"/>
    <cellStyle name="Note 27 2" xfId="6628" xr:uid="{9E47291F-1653-4464-909A-51B4485F2887}"/>
    <cellStyle name="Note 27 3" xfId="6629" xr:uid="{B9044D46-112C-4889-A9CD-1ABB9EB989C0}"/>
    <cellStyle name="Note 28" xfId="6630" xr:uid="{D5B8E134-0EAF-4FED-A867-54A6F053FD0F}"/>
    <cellStyle name="Note 28 2" xfId="6631" xr:uid="{484EBE1E-76E2-4FC1-B207-B423B4D0BD20}"/>
    <cellStyle name="Note 28 3" xfId="6632" xr:uid="{8146D4DE-72F2-482A-BA98-6CEDB7C01AE4}"/>
    <cellStyle name="Note 29" xfId="6633" xr:uid="{D1DD5095-121E-4F0F-9F0B-0D49E5D9B007}"/>
    <cellStyle name="Note 29 2" xfId="6634" xr:uid="{792D4996-852D-43F2-9589-2122F077F95D}"/>
    <cellStyle name="Note 29 3" xfId="6635" xr:uid="{65AAB79B-A019-485F-9991-E02CB3E0C2B0}"/>
    <cellStyle name="Note 3" xfId="3411" xr:uid="{2D50DEA1-CB83-4688-B619-65B78A9DCD4E}"/>
    <cellStyle name="Note 3 2" xfId="3412" xr:uid="{EA8054D8-B9ED-4D6B-909F-9CCE88711E68}"/>
    <cellStyle name="Note 3 2 2" xfId="3413" xr:uid="{8F3556B8-EBA2-42E3-9EAF-33FC33514A5B}"/>
    <cellStyle name="Note 3 2 3" xfId="3414" xr:uid="{9EB9DE1F-40F8-4563-B9C3-1A9310634004}"/>
    <cellStyle name="Note 3 2 4" xfId="3415" xr:uid="{5B4E15B1-9791-4BEC-9F8C-B599E44FF70B}"/>
    <cellStyle name="Note 3 2 5" xfId="6636" xr:uid="{F1B1A37E-A45B-4570-AF65-4D2C1E54AAE8}"/>
    <cellStyle name="Note 3 3" xfId="3416" xr:uid="{95284EE0-D1D3-4E68-9E2A-D02BD5CF7076}"/>
    <cellStyle name="Note 3 4" xfId="3417" xr:uid="{B3E73E54-E158-4798-BAC8-14B07E86153D}"/>
    <cellStyle name="Note 3 5" xfId="3418" xr:uid="{7186BAA7-52AF-425F-AE7F-E277827A23EF}"/>
    <cellStyle name="Note 3 6" xfId="3419" xr:uid="{35833716-1E5D-4C7B-A9D5-CA61EA4212BC}"/>
    <cellStyle name="Note 30" xfId="6637" xr:uid="{F6418DFF-71FE-48F3-927D-210EB5DF1F59}"/>
    <cellStyle name="Note 30 2" xfId="6638" xr:uid="{D1EC87B0-B59E-4E2B-913F-2B57C1431E07}"/>
    <cellStyle name="Note 31" xfId="6639" xr:uid="{326CEA4C-4E37-496F-9450-3363FA5CAB66}"/>
    <cellStyle name="Note 31 2" xfId="6640" xr:uid="{0ABBC537-EE21-411E-AFAE-4834E774357C}"/>
    <cellStyle name="Note 31 3" xfId="6641" xr:uid="{76B1DCF4-8795-436C-A68B-D8252E465D7A}"/>
    <cellStyle name="Note 32" xfId="6642" xr:uid="{57370A10-5A3A-45F6-A0FA-0D4562D9F63B}"/>
    <cellStyle name="Note 33" xfId="6643" xr:uid="{5F3D60D1-43F4-4F46-A822-53EF40CA20A1}"/>
    <cellStyle name="Note 33 2" xfId="6644" xr:uid="{9E254204-4BA2-423D-AE92-86BE2401357D}"/>
    <cellStyle name="Note 33 3" xfId="6645" xr:uid="{516930CD-7196-4390-9077-67BD76EB2214}"/>
    <cellStyle name="Note 34" xfId="6646" xr:uid="{FEB9B37B-F0CD-49AF-974C-DFA2DED0C592}"/>
    <cellStyle name="Note 34 2" xfId="6647" xr:uid="{997FD1E8-FDF5-42F3-81BC-B86392ED4689}"/>
    <cellStyle name="Note 4" xfId="3420" xr:uid="{A6056498-2149-4AC9-BACF-7CE1D2CFAC5C}"/>
    <cellStyle name="Note 4 2" xfId="3421" xr:uid="{0C0F7D9A-042B-4887-B73A-E6686736F9D1}"/>
    <cellStyle name="Note 4 2 2" xfId="3422" xr:uid="{C1D985DB-2AC2-4DD9-8613-DEFA64C515EE}"/>
    <cellStyle name="Note 4 2 3" xfId="3423" xr:uid="{74AD11D6-250E-4096-9F6A-1C4BEDA423F9}"/>
    <cellStyle name="Note 4 2 4" xfId="3424" xr:uid="{B6DF9C6E-71F6-42B5-909E-78D4C737713E}"/>
    <cellStyle name="Note 4 3" xfId="3425" xr:uid="{7E97F61F-B694-4DC5-A5D4-4A73D63680A8}"/>
    <cellStyle name="Note 4 4" xfId="3426" xr:uid="{20912F5E-CEE0-4CB9-A5E7-835E03341BEF}"/>
    <cellStyle name="Note 4 5" xfId="3427" xr:uid="{E7834763-9083-4EB9-BF5B-96E9FCB84951}"/>
    <cellStyle name="Note 4 6" xfId="3428" xr:uid="{B137043E-9C29-4AD8-ADE4-4747B95EB69B}"/>
    <cellStyle name="Note 4 7" xfId="6648" xr:uid="{3E36D9AA-26B0-4853-BF04-31D165E28C63}"/>
    <cellStyle name="Note 5" xfId="3429" xr:uid="{82D34556-463E-47A3-9A5F-99311E7483EB}"/>
    <cellStyle name="Note 5 2" xfId="3430" xr:uid="{AF0667CA-3CE6-4B82-8FD4-67B6E05FD3D1}"/>
    <cellStyle name="Note 5 2 2" xfId="3431" xr:uid="{57C98305-3454-41EB-A936-CF637CF221B8}"/>
    <cellStyle name="Note 5 2 3" xfId="3432" xr:uid="{4EB66C17-5DD2-4217-9340-1A9843A1A979}"/>
    <cellStyle name="Note 5 2 4" xfId="3433" xr:uid="{2EC20B00-1281-4940-B1B6-52D324CB46A7}"/>
    <cellStyle name="Note 5 3" xfId="3434" xr:uid="{4C3C6DE7-19D4-4202-8B5A-864383A6B65A}"/>
    <cellStyle name="Note 5 4" xfId="3435" xr:uid="{D35014B8-18DD-466F-B5B6-FC1EF824FB78}"/>
    <cellStyle name="Note 5 5" xfId="3436" xr:uid="{032307DD-A409-4D3E-B950-29C1E62585C8}"/>
    <cellStyle name="Note 5 6" xfId="3437" xr:uid="{DDA54579-D6A4-46FE-8753-E013480599C1}"/>
    <cellStyle name="Note 5 7" xfId="6649" xr:uid="{89C6EAC6-6B16-4825-AFD7-545621EC004F}"/>
    <cellStyle name="Note 6" xfId="3438" xr:uid="{EC00617A-DFC0-4C40-9A28-5A00612A79BD}"/>
    <cellStyle name="Note 6 2" xfId="6650" xr:uid="{42857E02-5E6F-4E3C-A73D-E94ADF3149B9}"/>
    <cellStyle name="Note 7" xfId="3439" xr:uid="{78920717-54C4-488C-BDC9-D06785B0EC5E}"/>
    <cellStyle name="Note 7 2" xfId="6651" xr:uid="{50936BA8-3CED-4A1A-94D7-46829758A8DF}"/>
    <cellStyle name="Note 8" xfId="3440" xr:uid="{6430D185-9F64-4FBF-A6F4-79C9CCB0337C}"/>
    <cellStyle name="Note 8 2" xfId="6652" xr:uid="{747BE275-05EF-4D66-95B5-BEACDDA1C876}"/>
    <cellStyle name="Note 9" xfId="3441" xr:uid="{CFF59B05-5A4A-415A-A25B-17E9FF1E6908}"/>
    <cellStyle name="Note 9 2" xfId="6653" xr:uid="{29D23ED3-971A-42D8-8D7A-355C7365A94B}"/>
    <cellStyle name="nPloded" xfId="3442" xr:uid="{A7DC6723-8A2F-423A-BA97-46B74DAB45B6}"/>
    <cellStyle name="NUMBER" xfId="3443" xr:uid="{E511DBFF-E95C-49CA-9E97-2999D71F1003}"/>
    <cellStyle name="nVision_section_totals" xfId="3444" xr:uid="{9765C7C9-1860-45AA-A9D2-69484FC36C5D}"/>
    <cellStyle name="Œ…‹???‚è [0.00]_Sheet1" xfId="3445" xr:uid="{F91F3899-E036-4F63-AC7E-A408CC6FA344}"/>
    <cellStyle name="Œ…‹???‚è_Sheet1" xfId="3446" xr:uid="{498BD7A4-DC05-45FC-8B22-F89770B6C970}"/>
    <cellStyle name="Œ…‹??‚è [0.00]_Sheet1" xfId="3447" xr:uid="{EAF06B16-15B3-4E4C-B288-4190E60F62EC}"/>
    <cellStyle name="Œ…‹??‚è_Sheet1" xfId="3448" xr:uid="{CEA14B1A-AC06-4F7C-B5B4-9424AFB4AB9E}"/>
    <cellStyle name="Œ…‹aO‚e [0.00]_V‰iDux" xfId="3449" xr:uid="{01716DEA-D492-4AB5-8881-994E28BA3457}"/>
    <cellStyle name="Œ…‹aO‚e_V‰iDux" xfId="3450" xr:uid="{0551A5E9-E945-45E6-ABBC-3573C86924E1}"/>
    <cellStyle name="Œ…‹æØ‚è [0.00]_        " xfId="3451" xr:uid="{AC92B831-BFE9-4BAE-BD88-53E3A6D63C58}"/>
    <cellStyle name="Œ…‹æØ‚è_        " xfId="3452" xr:uid="{08383B2C-D7F0-47C5-B1A1-ED97C1F7674E}"/>
    <cellStyle name="oft Excel]_x000a__x000d_Comment=open=/f を指定すると、ユーザー定義関数を関数貼り付けの一覧に登録することができます。_x000a__x000d_Maximized" xfId="3453" xr:uid="{AB64EDB2-08C8-44DD-BE40-C86423541DE3}"/>
    <cellStyle name="oft Excel]_x000d__x000a_Comment=open=/f ‚ðw’è‚·‚é‚ÆAƒ†[ƒU[’è‹`ŠÖ”‚ðŠÖ”“\‚è•t‚¯‚Ìˆê——‚É“o˜^‚·‚é‚±‚Æ‚ª‚Å‚«‚Ü‚·B_x000d__x000a_Maximized" xfId="3454" xr:uid="{8AF77FF3-F498-4765-AB13-8CC168DEA6C1}"/>
    <cellStyle name="oft Excel]_x000d__x000a_Comment=open=/f を指定すると、ユーザー定義関数を関数貼り付けの一覧に登録することができます。_x000d__x000a_Maximized" xfId="3455" xr:uid="{DA89EE7C-4230-4FB6-BCF3-3ECE14F1E6DD}"/>
    <cellStyle name="oft Excel]_x000d__x000a_Comment=The open=/f lines load custom functions into the Paste Function list._x000d__x000a_Maximized=3_x000d__x000a_AutoFormat=" xfId="3456" xr:uid="{D044C2FD-65E9-4B1E-B15E-2EFAC7FCA31E}"/>
    <cellStyle name="oft Excel]_x000d__x000a_Comment=The open=/f lines load custom functions into the Paste Function list._x000d__x000a_Maximized=3_x000d__x000a_Basics=1_x000d__x000a_A" xfId="3457" xr:uid="{198E8C5A-D360-4C14-A850-8CD73788E462}"/>
    <cellStyle name="Option" xfId="3458" xr:uid="{04F54629-C0C5-493A-A43A-5FE97D0E7A20}"/>
    <cellStyle name="OptionHeading" xfId="3459" xr:uid="{6340662B-0195-4628-9980-E6674BAE453B}"/>
    <cellStyle name="OtherSEEntry" xfId="3460" xr:uid="{98371316-DEB6-40E2-B9E5-2585DF05E050}"/>
    <cellStyle name="Output 10" xfId="6654" xr:uid="{3063FB5D-24F5-44C0-B1F7-0BF0C130CF3E}"/>
    <cellStyle name="Output 11" xfId="6655" xr:uid="{E4834837-DF78-41BA-9E73-E9969288947A}"/>
    <cellStyle name="Output 12" xfId="6656" xr:uid="{21F5985A-4D4E-4320-AB92-36533535D4A5}"/>
    <cellStyle name="Output 13" xfId="6657" xr:uid="{92AF970F-A5EA-40C7-925A-AB41819F95C4}"/>
    <cellStyle name="Output 14" xfId="6658" xr:uid="{9F803EB3-8751-4DCC-BC3E-CF49728B03CC}"/>
    <cellStyle name="Output 15" xfId="6659" xr:uid="{237C53D8-6437-4195-A213-57B15BB50687}"/>
    <cellStyle name="Output 16" xfId="6660" xr:uid="{A3EBDF88-E0F6-496F-8209-FE8D0DDCC333}"/>
    <cellStyle name="Output 17" xfId="6661" xr:uid="{15AAC5B7-F778-4AC2-A08B-BA5711E22249}"/>
    <cellStyle name="Output 18" xfId="6662" xr:uid="{2C3FAD74-3EE7-4678-9223-35CE5F53F5E8}"/>
    <cellStyle name="Output 19" xfId="6663" xr:uid="{EEF9C1B4-B4F8-49F6-A5CB-8B6D72751F33}"/>
    <cellStyle name="Output 2" xfId="3461" xr:uid="{94D378DE-11D2-4ECF-B79B-94061DB8808A}"/>
    <cellStyle name="Output 2 2" xfId="3462" xr:uid="{1BAE6F01-5A70-4FE3-AD72-76710752BAD1}"/>
    <cellStyle name="Output 2 2 2" xfId="3463" xr:uid="{0434FAD2-0FC9-4DC7-ACA0-F4DD96DC72A7}"/>
    <cellStyle name="Output 2 2 3" xfId="3464" xr:uid="{AA3193D1-D4C6-4900-9967-3355CBB66F9E}"/>
    <cellStyle name="Output 2 2 4" xfId="3465" xr:uid="{2FF0BF2F-6463-4199-AFC7-4FBB248C0737}"/>
    <cellStyle name="Output 2 2 5" xfId="6664" xr:uid="{D42D0541-8550-41F0-83AF-A2D177DB4351}"/>
    <cellStyle name="Output 2 3" xfId="3466" xr:uid="{85EFBA7B-02F5-407B-8D41-30FEAE48390E}"/>
    <cellStyle name="Output 2 4" xfId="3467" xr:uid="{4AD7B223-EE72-4C13-A044-A443DA186C58}"/>
    <cellStyle name="Output 2 5" xfId="3468" xr:uid="{3F79389E-A569-4000-A4FC-A31A08D6AB2E}"/>
    <cellStyle name="Output 2 6" xfId="3469" xr:uid="{3AA53939-0B8E-4A6E-8F97-7D87D488580B}"/>
    <cellStyle name="Output 20" xfId="6665" xr:uid="{BC6FC3D9-FD46-4F4E-B9EC-0D9BD0DB8206}"/>
    <cellStyle name="Output 21" xfId="6666" xr:uid="{9A4427E8-3BBD-465C-8805-FCA2F9123C77}"/>
    <cellStyle name="Output 22" xfId="6667" xr:uid="{8CB564FE-C513-4CE6-9E4E-92445BA0BB34}"/>
    <cellStyle name="Output 23" xfId="6668" xr:uid="{1F95D524-ECC9-4160-A3E6-362B05645054}"/>
    <cellStyle name="Output 24" xfId="6669" xr:uid="{B3EAA6BF-EE7A-474A-9C91-D1D8ADAC06B0}"/>
    <cellStyle name="Output 25" xfId="6670" xr:uid="{7B24B63A-282B-4070-9D5D-D96D73C052D7}"/>
    <cellStyle name="Output 26" xfId="6671" xr:uid="{6958112C-C2DE-4A49-8B87-6316790FF684}"/>
    <cellStyle name="Output 27" xfId="6672" xr:uid="{F667F974-594C-4D19-B59A-40B52A8C7119}"/>
    <cellStyle name="Output 28" xfId="6673" xr:uid="{D0BA4B58-6833-4D78-BE4F-E09E76DE18F4}"/>
    <cellStyle name="Output 3" xfId="3470" xr:uid="{1EC736FF-70C0-4AAF-A375-E2047CC1FE31}"/>
    <cellStyle name="Output 3 2" xfId="3471" xr:uid="{40F67426-2A3D-426C-BA22-5E8B4C83CBF5}"/>
    <cellStyle name="Output 3 2 2" xfId="3472" xr:uid="{5091F7CF-5C6F-4E91-94FB-16CF5C07F396}"/>
    <cellStyle name="Output 3 2 3" xfId="3473" xr:uid="{5E1824A6-40F0-4758-A15C-6983947CF269}"/>
    <cellStyle name="Output 3 2 4" xfId="3474" xr:uid="{D4427705-862F-4C36-B7E4-F8C386EBAE06}"/>
    <cellStyle name="Output 3 3" xfId="3475" xr:uid="{E49DB7D0-D95B-44B8-8772-EC4FEB682830}"/>
    <cellStyle name="Output 3 4" xfId="3476" xr:uid="{361C3875-79C8-4E46-90DE-DE6587AD6C63}"/>
    <cellStyle name="Output 3 5" xfId="3477" xr:uid="{17BDB14F-F059-4050-BD65-4816F7C1AC72}"/>
    <cellStyle name="Output 3 6" xfId="3478" xr:uid="{C46A5B3E-361C-4911-81CA-CBD90E8E6909}"/>
    <cellStyle name="Output 4" xfId="3479" xr:uid="{A31233AC-47EF-4840-9401-D353095B0E8E}"/>
    <cellStyle name="Output 4 2" xfId="3480" xr:uid="{414A4645-BCD0-4A6D-9DE3-31773EC67E2C}"/>
    <cellStyle name="Output 4 2 2" xfId="3481" xr:uid="{0EB7E785-2D91-4651-AF2E-AAFF59F1F452}"/>
    <cellStyle name="Output 4 2 3" xfId="3482" xr:uid="{42877D31-7764-4832-A0F8-E73436A280B9}"/>
    <cellStyle name="Output 4 2 4" xfId="3483" xr:uid="{C5E647E3-DB54-4439-BB89-48C690039E75}"/>
    <cellStyle name="Output 4 3" xfId="3484" xr:uid="{05DFBCD5-670B-4142-8F82-7F9F17576AFA}"/>
    <cellStyle name="Output 4 4" xfId="3485" xr:uid="{6839417F-1D86-4513-BDEF-8815C23E4E7E}"/>
    <cellStyle name="Output 4 5" xfId="3486" xr:uid="{AF60C4EB-6684-4FDE-ADAE-5ED01578E999}"/>
    <cellStyle name="Output 4 6" xfId="3487" xr:uid="{D91174E2-857A-41CD-96D1-BD365B3D8BE3}"/>
    <cellStyle name="Output 5" xfId="3488" xr:uid="{FE97EB95-AD87-4013-A75E-182F9F4B9162}"/>
    <cellStyle name="Output 5 2" xfId="3489" xr:uid="{8BA14121-9213-4B7C-9617-B5839973582F}"/>
    <cellStyle name="Output 5 2 2" xfId="3490" xr:uid="{7816D39B-1DAB-48D1-A09B-729414DADDD9}"/>
    <cellStyle name="Output 5 2 3" xfId="3491" xr:uid="{C7DAED94-1A09-41E8-A6B1-F7F12E37417C}"/>
    <cellStyle name="Output 5 2 4" xfId="3492" xr:uid="{D7EE39F5-D5C0-48BA-9AFA-F584D0545771}"/>
    <cellStyle name="Output 5 3" xfId="3493" xr:uid="{7011C63D-C648-4D1C-8814-A42AEDC91A83}"/>
    <cellStyle name="Output 5 4" xfId="3494" xr:uid="{3F21DDB0-0A02-4E4F-89EE-155DD4F6759C}"/>
    <cellStyle name="Output 5 5" xfId="3495" xr:uid="{40C640E5-12D6-473C-AF29-AC666D8A3A3E}"/>
    <cellStyle name="Output 5 6" xfId="3496" xr:uid="{F82AE2B3-AC99-4B69-85C2-5897F3858538}"/>
    <cellStyle name="Output 6" xfId="3497" xr:uid="{A072582D-CC78-475C-87F1-0EB3391C3271}"/>
    <cellStyle name="Output 7" xfId="3498" xr:uid="{669BE2E9-F7FF-41AA-AF6A-4C43765A926D}"/>
    <cellStyle name="Output 8" xfId="3499" xr:uid="{19A049F0-B88A-481F-AC77-891C1B8374BB}"/>
    <cellStyle name="Output 8 2" xfId="6674" xr:uid="{AC10F2A3-53E0-4ABC-8CCB-E38F5D754BE7}"/>
    <cellStyle name="Output 9" xfId="6675" xr:uid="{730E4FEC-EF16-4AF2-ACAE-A756B4B39609}"/>
    <cellStyle name="Output Amounts" xfId="3500" xr:uid="{72A73242-3929-43F5-A62B-93D67B69F048}"/>
    <cellStyle name="Output Column Headings" xfId="3501" xr:uid="{9044F277-6D12-4179-B126-3F62CAB9D3C3}"/>
    <cellStyle name="Output Line Items" xfId="3502" xr:uid="{BD0EF28D-CD90-4B8D-8EE6-C714C653C099}"/>
    <cellStyle name="Output Line Items 2" xfId="3503" xr:uid="{0E193114-C366-424F-A6DD-1619F15CF9D4}"/>
    <cellStyle name="Output Line Items 2 2" xfId="3504" xr:uid="{B30F6FF1-1121-4622-81A9-8C8D99C9BF98}"/>
    <cellStyle name="Output Line Items 3" xfId="3505" xr:uid="{DD208C5F-CABA-417E-870D-7AF6C7F32A48}"/>
    <cellStyle name="Output Report Heading" xfId="3506" xr:uid="{333E650C-F6A2-4D88-B6FB-8ECD404B0EE0}"/>
    <cellStyle name="Output Report Title" xfId="3507" xr:uid="{D37CFDA9-B56D-4962-8F03-BAFE8AF209EE}"/>
    <cellStyle name="P_Input" xfId="3508" xr:uid="{D7F6922C-88F9-453C-9ED7-450A33A4F35A}"/>
    <cellStyle name="Page_No" xfId="3509" xr:uid="{2750BF41-3E8C-4B57-997F-46C4EB41E1B3}"/>
    <cellStyle name="PageHeader" xfId="3510" xr:uid="{E84AE8D2-548E-4673-B62D-91186FA4E68F}"/>
    <cellStyle name="paint" xfId="3511" xr:uid="{73C6F474-33DD-4CA5-A6F3-8BDCB373279F}"/>
    <cellStyle name="ParaBirimi [0]_RESULTS" xfId="3512" xr:uid="{4536EBF8-2B16-4571-8014-F9B7CE02143B}"/>
    <cellStyle name="ParaBirimi_RESULTS" xfId="3513" xr:uid="{F9EDBE1A-3460-40DA-BE9C-62F78A87AF2D}"/>
    <cellStyle name="Pénznem [0]_results" xfId="3514" xr:uid="{7460B98B-6852-43DA-98CB-C0F459555315}"/>
    <cellStyle name="Pénznem_results" xfId="3515" xr:uid="{B686F5A9-99EE-4E84-B4B1-64FD5E336606}"/>
    <cellStyle name="per.style" xfId="3516" xr:uid="{B026E006-CCD3-4980-9EDB-9CEFEBB1327B}"/>
    <cellStyle name="Percent" xfId="6977" builtinId="5"/>
    <cellStyle name="Percent ()" xfId="3517" xr:uid="{D19A3489-4E88-42F1-99A5-F823D7CF80CD}"/>
    <cellStyle name="Percent (0)" xfId="3518" xr:uid="{1B1A0331-80FA-4EDA-8B6B-D4BCD5D1356E}"/>
    <cellStyle name="Percent (0) 2" xfId="3519" xr:uid="{F0B2E2DF-C1B7-4B45-9020-AC35795358AB}"/>
    <cellStyle name="Percent (0) 3" xfId="6676" xr:uid="{32F7517C-DD02-4886-ABED-384374D415B2}"/>
    <cellStyle name="Percent (0) 4" xfId="6677" xr:uid="{5A8EA11B-14C4-4BAD-B771-BB8F51199FC7}"/>
    <cellStyle name="Percent (0) 5" xfId="6678" xr:uid="{C503E5F0-230E-49C1-87E8-1FE22168264D}"/>
    <cellStyle name="Percent (0) 6" xfId="6679" xr:uid="{5D0D10A0-9D18-4563-90D5-06CA51C1B1FA}"/>
    <cellStyle name="Percent (0) 7" xfId="6680" xr:uid="{475B7CF7-17D0-4837-9A89-E1FCEB17522F}"/>
    <cellStyle name="Percent (0)_Form 3CD AY 2012-13" xfId="6681" xr:uid="{DDB6CBB5-D047-4FB2-BD11-3AC43562285E}"/>
    <cellStyle name="Percent (1)" xfId="3520" xr:uid="{12F3095E-64D3-43C9-9BA9-707ED02E2780}"/>
    <cellStyle name="Percent (3)" xfId="3521" xr:uid="{94FC2D75-82F1-4B97-BD4F-C062FF5CF1E9}"/>
    <cellStyle name="Percent [0]" xfId="3522" xr:uid="{EA72E48A-E6DB-46A6-B00E-63B2FF2B8809}"/>
    <cellStyle name="Percent [0] 2" xfId="3523" xr:uid="{2661B840-5AFF-4FFA-9169-38995846AB3B}"/>
    <cellStyle name="Percent [0] 3" xfId="3524" xr:uid="{7B7821E6-5195-443C-9B6C-3D7F57D1B79E}"/>
    <cellStyle name="Percent [0] 4" xfId="6682" xr:uid="{8BA6859B-4E8F-401B-9C5F-4708AC136665}"/>
    <cellStyle name="Percent [0] 5" xfId="6683" xr:uid="{2072EACF-B805-4323-9271-90BCF5B68175}"/>
    <cellStyle name="Percent [0] 6" xfId="6684" xr:uid="{DB99B8B2-24B2-4B32-B607-B1C2891EA4D6}"/>
    <cellStyle name="Percent [0] 7" xfId="6685" xr:uid="{4768673C-0A39-493E-8B1C-E69C41274A82}"/>
    <cellStyle name="Percent [00]" xfId="3525" xr:uid="{19FE5DC2-20DB-4EC0-B641-6B1568173471}"/>
    <cellStyle name="Percent [00] 2" xfId="3526" xr:uid="{68B89F24-265B-45FF-8A78-CD9FB8BD3607}"/>
    <cellStyle name="Percent [00] 3" xfId="3527" xr:uid="{EABC876E-C67B-4ED7-959D-3AECA81AE34B}"/>
    <cellStyle name="Percent [00] 4" xfId="6686" xr:uid="{57ACD92A-3E0F-4584-A3DC-5ACEC89DC5A5}"/>
    <cellStyle name="Percent [00] 5" xfId="6687" xr:uid="{DB3ADD9E-7723-43EC-88A6-64B9996F408B}"/>
    <cellStyle name="Percent [00] 6" xfId="6688" xr:uid="{F212E409-7684-4A22-8523-5BFA112B9A44}"/>
    <cellStyle name="Percent [00] 7" xfId="6689" xr:uid="{AA8EA342-976E-48DC-9CD4-0A472C952F3D}"/>
    <cellStyle name="Percent [2]" xfId="3528" xr:uid="{BA0A56CD-E92B-45FD-8BE2-AC34E778ECB0}"/>
    <cellStyle name="Percent [2] 2" xfId="3529" xr:uid="{2E891891-5E0C-440C-8F1A-8FE25C4396A8}"/>
    <cellStyle name="Percent [2] 3" xfId="3530" xr:uid="{D622220F-B9FC-4160-8CA1-3A3E7C0787BC}"/>
    <cellStyle name="Percent [2] 4" xfId="3531" xr:uid="{B5143A94-586D-4E45-B442-BC6F7DA15F5B}"/>
    <cellStyle name="Percent [2] 5" xfId="3532" xr:uid="{EB702BB1-B16D-4A95-AE43-78E30BDAA660}"/>
    <cellStyle name="Percent [2] 6" xfId="6690" xr:uid="{00DE8D05-9F79-46FC-830A-69D16CA4A92E}"/>
    <cellStyle name="Percent 0" xfId="3533" xr:uid="{4B39077D-A425-400E-9EDB-985536067620}"/>
    <cellStyle name="Percent 1" xfId="3534" xr:uid="{E3AAFC5A-4190-45DA-9482-2D41E812F1CA}"/>
    <cellStyle name="Percent 10" xfId="3535" xr:uid="{15CC69C6-A062-4CA6-943C-9D03AE022328}"/>
    <cellStyle name="Percent 10 2" xfId="6691" xr:uid="{9846829E-6AE7-43DF-97C7-0091E5E6ABFB}"/>
    <cellStyle name="Percent 11" xfId="3536" xr:uid="{06ABA2E0-BAA5-4043-9622-63DB5B34B247}"/>
    <cellStyle name="Percent 11 2" xfId="6692" xr:uid="{5F3C4023-7F19-4F34-B464-EF8F19B2A448}"/>
    <cellStyle name="Percent 11 3" xfId="6693" xr:uid="{C3A34C23-F7EC-492B-9124-B5189554485F}"/>
    <cellStyle name="Percent 12" xfId="3537" xr:uid="{46290B72-9278-4554-AD1D-CF5271DA626B}"/>
    <cellStyle name="Percent 12 2" xfId="6694" xr:uid="{303DAE14-3724-4258-A7DC-94BA740A66FE}"/>
    <cellStyle name="Percent 12 3" xfId="6695" xr:uid="{FD9D594D-F744-4E9A-A9DA-6780A0B3BFCB}"/>
    <cellStyle name="Percent 13" xfId="3538" xr:uid="{CE0A6ADA-AF96-481B-9E8A-F6226B31C60C}"/>
    <cellStyle name="Percent 13 2" xfId="6696" xr:uid="{7091E98F-CFCA-4B5D-9825-F118F887DCE9}"/>
    <cellStyle name="Percent 13 3" xfId="6697" xr:uid="{A656EB5B-CBA3-4412-90CE-C39958E7BEFB}"/>
    <cellStyle name="Percent 14" xfId="3539" xr:uid="{B4E7A4CC-6E06-4F31-90A4-F6A0F0230BC0}"/>
    <cellStyle name="Percent 14 2" xfId="6698" xr:uid="{4607348D-EB01-42F5-B1F3-C911F70EF82E}"/>
    <cellStyle name="Percent 14 3" xfId="6699" xr:uid="{CA6504E0-6913-4EDE-B3D9-A9A3C1CAA8F5}"/>
    <cellStyle name="Percent 15" xfId="3540" xr:uid="{A8F76836-CC5B-48A0-A949-D8F7307632FA}"/>
    <cellStyle name="Percent 15 2" xfId="6700" xr:uid="{2437D908-D296-4B28-B962-C6498DC36D34}"/>
    <cellStyle name="Percent 16" xfId="3541" xr:uid="{ADB26F16-5E2C-4228-AD33-12657CEEA34C}"/>
    <cellStyle name="Percent 16 2" xfId="6701" xr:uid="{889E7557-5B5E-4CDB-BDF9-26805AE70193}"/>
    <cellStyle name="Percent 16 3" xfId="6702" xr:uid="{E30A0D8F-6371-4C73-B384-F0D9DD7C02E8}"/>
    <cellStyle name="Percent 17" xfId="3542" xr:uid="{AC4C8433-3182-4471-B5AA-2DE2C567E9AF}"/>
    <cellStyle name="Percent 17 2" xfId="6703" xr:uid="{49D61583-59A4-4FCE-A4F2-D272CC8640A6}"/>
    <cellStyle name="Percent 17 3" xfId="6704" xr:uid="{0E2135CD-D968-45BE-8241-58B014034F25}"/>
    <cellStyle name="Percent 18" xfId="3543" xr:uid="{CEA03A1C-2856-4053-ABFD-7B34A20F491B}"/>
    <cellStyle name="Percent 18 2" xfId="6705" xr:uid="{5C02A2C1-E41B-4DA4-BD6C-F5664EA569A2}"/>
    <cellStyle name="Percent 19" xfId="3544" xr:uid="{1E0C4AF5-6965-488A-99A8-AFDA2BD0F342}"/>
    <cellStyle name="Percent 19 2" xfId="6706" xr:uid="{0D3C85FA-284F-4727-A08D-30FB045380C9}"/>
    <cellStyle name="Percent 2" xfId="3545" xr:uid="{72FA5A9A-1641-49C1-9C4D-F4AFC2CF2267}"/>
    <cellStyle name="Percent 2 10" xfId="3546" xr:uid="{6DF40722-66C2-4C9B-8C9B-AD957394745C}"/>
    <cellStyle name="Percent 2 11" xfId="3547" xr:uid="{BB5EE9B2-1756-44DF-89C4-3355F0429661}"/>
    <cellStyle name="Percent 2 12" xfId="3548" xr:uid="{BF783E45-10A1-4A0D-9DD1-5C097235B972}"/>
    <cellStyle name="Percent 2 13" xfId="3549" xr:uid="{B93EC514-1782-4809-B303-445F86BF9BA5}"/>
    <cellStyle name="Percent 2 14" xfId="3550" xr:uid="{3481A52F-F0B7-4947-B709-1F8CD3044A2B}"/>
    <cellStyle name="Percent 2 15" xfId="3551" xr:uid="{D3DD69A1-82CE-4345-9E35-51DC4AB02D81}"/>
    <cellStyle name="Percent 2 16" xfId="3552" xr:uid="{F26904EA-884A-44C7-9BB0-342FA1ACB3D7}"/>
    <cellStyle name="Percent 2 17" xfId="3553" xr:uid="{8A0594B3-9276-4AED-BF9E-A055124F5C44}"/>
    <cellStyle name="Percent 2 18" xfId="3554" xr:uid="{DF71CAF0-7A50-4652-BFCA-B67A0AD3D7DA}"/>
    <cellStyle name="Percent 2 18 2" xfId="3555" xr:uid="{C040E195-4BDE-4252-9F52-267B6818CF2A}"/>
    <cellStyle name="Percent 2 19" xfId="3556" xr:uid="{26CA9926-80FC-4216-BF13-2EAF2A3292A2}"/>
    <cellStyle name="Percent 2 2" xfId="3557" xr:uid="{65084528-858C-4570-B46B-4FE89BBD125D}"/>
    <cellStyle name="Percent 2 2 2" xfId="3558" xr:uid="{9476A3A1-E5C0-4B2C-8CDB-06807D4681E0}"/>
    <cellStyle name="Percent 2 2 2 2" xfId="3559" xr:uid="{E9301A84-18C1-4326-9565-6E3F625E6604}"/>
    <cellStyle name="Percent 2 2 2 3" xfId="6707" xr:uid="{7A159223-D192-4B62-8FB8-CEE9EB90DD35}"/>
    <cellStyle name="Percent 2 2 3" xfId="6708" xr:uid="{D6F36295-6CE5-4B1E-AEEE-0A2CB3EA0554}"/>
    <cellStyle name="Percent 2 2 4" xfId="6709" xr:uid="{CBB5BD93-1D6F-4392-8EE6-4DD2DB9DDD08}"/>
    <cellStyle name="Percent 2 2 5" xfId="6710" xr:uid="{81A3CF1A-B472-49D7-9260-F0F03F5584FC}"/>
    <cellStyle name="Percent 2 2_Form 3CD AY 2012-13" xfId="6711" xr:uid="{6BE45BFB-AD0C-4836-AE24-64B0C9142B46}"/>
    <cellStyle name="Percent 2 3" xfId="3560" xr:uid="{6647BF24-83D4-4560-82EE-4AA957509390}"/>
    <cellStyle name="Percent 2 3 2" xfId="3561" xr:uid="{5BA87044-0167-408B-883C-72AACA11B053}"/>
    <cellStyle name="Percent 2 3 2 2" xfId="6712" xr:uid="{26D68E88-27B0-4F2A-A1EE-03636AC95FC9}"/>
    <cellStyle name="Percent 2 3 3" xfId="6713" xr:uid="{69947FD6-2AE3-4DE4-8206-7C492833F790}"/>
    <cellStyle name="Percent 2 4" xfId="3562" xr:uid="{6696A9C4-5B42-459A-89BB-F046EDB7C640}"/>
    <cellStyle name="Percent 2 4 2" xfId="6714" xr:uid="{49C96D03-6185-4DB8-97C5-33FC38E1BFB0}"/>
    <cellStyle name="Percent 2 5" xfId="3563" xr:uid="{B425C76A-089C-4FD6-A444-FE89327C03C8}"/>
    <cellStyle name="Percent 2 6" xfId="3564" xr:uid="{4CC6B800-F905-4BF4-B856-927FEB148E84}"/>
    <cellStyle name="Percent 2 7" xfId="3565" xr:uid="{439A8DB6-E509-44FB-B90D-7281E7A6F866}"/>
    <cellStyle name="Percent 2 8" xfId="3566" xr:uid="{BF4F9522-C811-435F-B185-21ADD65E4C12}"/>
    <cellStyle name="Percent 2 9" xfId="3567" xr:uid="{FC7691E0-0BBE-48BC-BF24-88B1431A29B0}"/>
    <cellStyle name="Percent 2_IT - INT" xfId="3568" xr:uid="{000FAC7B-D505-488D-AF9C-209E2DB76A9E}"/>
    <cellStyle name="Percent 20" xfId="3569" xr:uid="{A48AD4AD-1DAA-4D26-B36A-83AA8446F76B}"/>
    <cellStyle name="Percent 20 2" xfId="6715" xr:uid="{12C1F1BF-65A2-48AC-9F91-1B5875406112}"/>
    <cellStyle name="Percent 21" xfId="3570" xr:uid="{722B64AD-AE96-4FCB-9CF2-1ADF76192891}"/>
    <cellStyle name="Percent 21 2" xfId="6716" xr:uid="{3377C793-5FEF-426E-9765-38D70E2357EA}"/>
    <cellStyle name="Percent 21 2 2" xfId="6717" xr:uid="{5070C887-7ADD-4DAE-A17C-947129154A3C}"/>
    <cellStyle name="Percent 21 2 3" xfId="6718" xr:uid="{A4864653-FFBD-422C-88DC-4C5BB39C298A}"/>
    <cellStyle name="Percent 21 3" xfId="6719" xr:uid="{B94FCDD5-08A6-4F18-92DD-013F4E0EB43D}"/>
    <cellStyle name="Percent 21 4" xfId="6720" xr:uid="{14B30D7A-1A82-4F35-AA0C-95AA47E74B9F}"/>
    <cellStyle name="Percent 21 5" xfId="6721" xr:uid="{B281FD1D-3737-4E63-9D29-B0B5EDDB6B9D}"/>
    <cellStyle name="Percent 22" xfId="3571" xr:uid="{20C2D0D2-EBCE-47CE-B89C-2451BD764BDE}"/>
    <cellStyle name="Percent 22 2" xfId="6722" xr:uid="{B881858B-78DE-4115-8E43-2A37845646E5}"/>
    <cellStyle name="Percent 22 2 2" xfId="6723" xr:uid="{B216FA89-EB14-49BA-A3C6-397DE07DC8A5}"/>
    <cellStyle name="Percent 22 2 3" xfId="6724" xr:uid="{CA43BB8D-A053-4982-8030-12A13B6021BB}"/>
    <cellStyle name="Percent 22 3" xfId="6725" xr:uid="{F3AB803D-8DC0-4F31-9C0E-A12CEBD3652B}"/>
    <cellStyle name="Percent 22 4" xfId="6726" xr:uid="{7467E0B3-76D1-4E95-B1A6-C7A80947082E}"/>
    <cellStyle name="Percent 22 5" xfId="6727" xr:uid="{DCFC2CAB-C861-4098-AD8D-2DACB92244EB}"/>
    <cellStyle name="Percent 23" xfId="3572" xr:uid="{7B90DE58-8864-46C3-9876-CF2200CE0916}"/>
    <cellStyle name="Percent 23 2" xfId="6728" xr:uid="{967CA20A-B543-497A-9EEB-6FE1A94F96F6}"/>
    <cellStyle name="Percent 23 2 2" xfId="6729" xr:uid="{6AA28601-1F5E-4FFE-A5EC-A5AD5D244E2C}"/>
    <cellStyle name="Percent 23 2 3" xfId="6730" xr:uid="{326C83CA-1AF5-401F-ACF6-2056E02F79EC}"/>
    <cellStyle name="Percent 23 3" xfId="6731" xr:uid="{E6057507-22F3-4783-A4D9-9D3E3B302F04}"/>
    <cellStyle name="Percent 23 4" xfId="6732" xr:uid="{9594D519-5A60-43C5-9303-85DB475770CC}"/>
    <cellStyle name="Percent 23 5" xfId="6733" xr:uid="{9DC799C1-8D38-47FF-8968-E63CD536EFDA}"/>
    <cellStyle name="Percent 24" xfId="6734" xr:uid="{9F6568EB-43D1-40CB-89B1-BE3D3D8F62DC}"/>
    <cellStyle name="Percent 24 2" xfId="6735" xr:uid="{12CDFA16-08E2-475C-8143-5BD3FC3A95A9}"/>
    <cellStyle name="Percent 24 2 2" xfId="6736" xr:uid="{07EFCC3E-9757-4557-BA20-4E6A614C9C12}"/>
    <cellStyle name="Percent 24 2 3" xfId="6737" xr:uid="{D280E902-1D57-4384-9F9B-9D06D19609D6}"/>
    <cellStyle name="Percent 24 3" xfId="6738" xr:uid="{CB1AF393-0CB2-4834-9453-09559794DB84}"/>
    <cellStyle name="Percent 24 4" xfId="6739" xr:uid="{C8713606-43E5-4ACC-9CC4-741F33680F1D}"/>
    <cellStyle name="Percent 25" xfId="6740" xr:uid="{72140E72-481E-4BD1-A46E-2D95C1ED04E5}"/>
    <cellStyle name="Percent 25 2" xfId="6741" xr:uid="{061CCFAD-CA2D-4B4B-B529-1B66576B6D50}"/>
    <cellStyle name="Percent 25 2 2" xfId="6742" xr:uid="{17C5F95B-33A2-485D-BA26-19E27BF9E736}"/>
    <cellStyle name="Percent 25 2 3" xfId="6743" xr:uid="{2CC52CC4-39B3-4869-821D-4351BE593C86}"/>
    <cellStyle name="Percent 25 3" xfId="6744" xr:uid="{D72C1061-D4B9-4F5E-8F70-AA503F3C8B51}"/>
    <cellStyle name="Percent 25 4" xfId="6745" xr:uid="{3C9377AC-EA97-47B6-A9E7-8E2F9C098FFE}"/>
    <cellStyle name="Percent 26" xfId="6746" xr:uid="{224C53BD-7232-4056-995C-EE545ECE2FCC}"/>
    <cellStyle name="Percent 26 2" xfId="6747" xr:uid="{2008ADD7-014C-4A58-824E-2B8C4F9560F0}"/>
    <cellStyle name="Percent 26 2 2" xfId="6748" xr:uid="{112E42E9-65BD-4CFC-9612-7DBED5CB4470}"/>
    <cellStyle name="Percent 26 2 3" xfId="6749" xr:uid="{0E12C7F6-F982-4CFB-AF43-2388D93835CC}"/>
    <cellStyle name="Percent 26 3" xfId="6750" xr:uid="{0B864F03-8750-4962-AFF8-D7A60BE45105}"/>
    <cellStyle name="Percent 26 4" xfId="6751" xr:uid="{3E9A3C9B-DFDD-4242-A585-BDF8888B7E4B}"/>
    <cellStyle name="Percent 27" xfId="6752" xr:uid="{8AA8C1A2-2D90-41F1-89E6-8DFE3D929FB3}"/>
    <cellStyle name="Percent 27 2" xfId="6753" xr:uid="{FCADD583-6A0F-4187-BA6C-7CAEC0C8D785}"/>
    <cellStyle name="Percent 27 2 2" xfId="6754" xr:uid="{99DE650D-761B-46E1-8E00-A39D8FC59459}"/>
    <cellStyle name="Percent 27 2 3" xfId="6755" xr:uid="{F59717C3-AC21-43A4-8823-F54BDBF73FB8}"/>
    <cellStyle name="Percent 27 3" xfId="6756" xr:uid="{9C2D9780-3C62-4A40-A1AA-D48AF9255C73}"/>
    <cellStyle name="Percent 27 4" xfId="6757" xr:uid="{238BFC9F-9020-473C-A93C-DA3A76015688}"/>
    <cellStyle name="Percent 28" xfId="6758" xr:uid="{1222D1D7-4A71-46E2-A46A-B7701B1CA54F}"/>
    <cellStyle name="Percent 28 2" xfId="6759" xr:uid="{40F7A85D-65C1-45B9-9783-183146A4034E}"/>
    <cellStyle name="Percent 28 2 2" xfId="6760" xr:uid="{3BB0620A-F79F-42D5-85A7-8326B84E8745}"/>
    <cellStyle name="Percent 28 2 3" xfId="6761" xr:uid="{C8E833A9-6ABF-41D4-9D93-35A3DE74DD22}"/>
    <cellStyle name="Percent 28 3" xfId="6762" xr:uid="{FEB914FD-E97B-4FF5-8052-10F18E016CC5}"/>
    <cellStyle name="Percent 28 4" xfId="6763" xr:uid="{6B016B76-F830-4F6B-8935-8055942553F9}"/>
    <cellStyle name="Percent 29" xfId="6764" xr:uid="{4B793711-CEC8-46B8-86C8-21DAD7189A91}"/>
    <cellStyle name="Percent 29 2" xfId="6765" xr:uid="{0D206B9E-D3AB-45B7-A48D-8463EAE27002}"/>
    <cellStyle name="Percent 29 2 2" xfId="6766" xr:uid="{29A07DF9-2033-4D86-B929-34C2ACF373DC}"/>
    <cellStyle name="Percent 29 2 3" xfId="6767" xr:uid="{1C6A444C-D128-4B29-8895-AEA0030E669D}"/>
    <cellStyle name="Percent 29 3" xfId="6768" xr:uid="{E1B94D24-588A-4A8C-9AFF-73A7225CC5A5}"/>
    <cellStyle name="Percent 29 4" xfId="6769" xr:uid="{64E3ADD8-B4EF-4BCF-8800-48FBA9E8A28B}"/>
    <cellStyle name="Percent 3" xfId="3573" xr:uid="{54183C1E-68BC-4131-884F-2EAFD846850E}"/>
    <cellStyle name="Percent 3 10" xfId="3574" xr:uid="{4F127079-64AA-4233-8EE8-AFD29FAA8EBE}"/>
    <cellStyle name="Percent 3 11" xfId="3575" xr:uid="{5D3131B3-BE65-47FE-958B-84147529B93D}"/>
    <cellStyle name="Percent 3 12" xfId="3576" xr:uid="{C73145BE-20FE-4F2F-B49B-4315E635AAF8}"/>
    <cellStyle name="Percent 3 13" xfId="3577" xr:uid="{EE940A62-9486-48CF-9B22-DB89931172ED}"/>
    <cellStyle name="Percent 3 14" xfId="3578" xr:uid="{34306890-DBCD-4139-B7F2-85FEE929D9D1}"/>
    <cellStyle name="Percent 3 15" xfId="3579" xr:uid="{6059067E-AC2E-4FAB-9362-DEE86916D660}"/>
    <cellStyle name="Percent 3 16" xfId="3580" xr:uid="{AECD92E6-D08F-4E29-B54B-5041E35F59E5}"/>
    <cellStyle name="Percent 3 17" xfId="3581" xr:uid="{54247686-14A6-42EA-8244-97B3CD5981E3}"/>
    <cellStyle name="Percent 3 18" xfId="3582" xr:uid="{4F5C635D-11B8-410B-80D2-0650C452EC6D}"/>
    <cellStyle name="Percent 3 19" xfId="3583" xr:uid="{DB0D1643-A773-4D57-9218-3774A6E166B2}"/>
    <cellStyle name="Percent 3 2" xfId="3584" xr:uid="{73EFABF7-AC66-4928-ACEC-5512D8901291}"/>
    <cellStyle name="Percent 3 2 2" xfId="3585" xr:uid="{D7D80853-7E8B-4353-A892-8F68CC02C94B}"/>
    <cellStyle name="Percent 3 2 2 2" xfId="3586" xr:uid="{6035FE2E-7B60-43E3-B716-59477E91705C}"/>
    <cellStyle name="Percent 3 2 3" xfId="3587" xr:uid="{D8CE354F-2F49-4154-81A6-641B661CDA00}"/>
    <cellStyle name="Percent 3 2 4" xfId="6770" xr:uid="{64BCB843-1DA1-4EF3-BC14-3639CA751117}"/>
    <cellStyle name="Percent 3 20" xfId="3588" xr:uid="{6D728EAB-1306-4877-BEF9-47B385EE2F9E}"/>
    <cellStyle name="Percent 3 21" xfId="3589" xr:uid="{0A72C5BE-91A4-4F1B-9B75-562D107C5064}"/>
    <cellStyle name="Percent 3 22" xfId="3590" xr:uid="{E76D072F-D6B8-482B-8B84-2C3225356C97}"/>
    <cellStyle name="Percent 3 23" xfId="3591" xr:uid="{3848E794-6811-4A9B-9EDD-6ACED6775120}"/>
    <cellStyle name="Percent 3 24" xfId="3592" xr:uid="{80485BFA-A9AA-422E-BE88-BA196F531196}"/>
    <cellStyle name="Percent 3 25" xfId="3593" xr:uid="{F4617448-AF9D-4F0E-B474-F8DD0DA1A580}"/>
    <cellStyle name="Percent 3 26" xfId="3594" xr:uid="{9573F889-9333-488C-964D-3774B9F9371C}"/>
    <cellStyle name="Percent 3 26 2" xfId="3595" xr:uid="{5C71BB73-0191-41C7-8937-A498D9D5DF0F}"/>
    <cellStyle name="Percent 3 27" xfId="6771" xr:uid="{28114944-86F6-4B83-9ABC-F2700F8A5F56}"/>
    <cellStyle name="Percent 3 3" xfId="3596" xr:uid="{4F68C823-FB2B-4EAB-83A0-CBFC11615D5E}"/>
    <cellStyle name="Percent 3 3 2" xfId="3597" xr:uid="{17EB3077-D028-4BA4-9BEA-D8B91600D45A}"/>
    <cellStyle name="Percent 3 3 2 2" xfId="3598" xr:uid="{62035252-61AC-450E-8084-4F699996AFFB}"/>
    <cellStyle name="Percent 3 4" xfId="3599" xr:uid="{2B69CCFA-3E3B-4A36-B204-E2F509FFAB1B}"/>
    <cellStyle name="Percent 3 4 2" xfId="3600" xr:uid="{FCFF3A9B-0346-47DF-BEAD-E8293692ED6C}"/>
    <cellStyle name="Percent 3 4 2 2" xfId="3601" xr:uid="{1C7BC724-821A-4904-8F22-25CA74FF047B}"/>
    <cellStyle name="Percent 3 5" xfId="3602" xr:uid="{769B21DF-0555-4DB5-808A-4F9ABFF1E42D}"/>
    <cellStyle name="Percent 3 6" xfId="3603" xr:uid="{F77036E7-A471-469C-9D88-60DEA710FA74}"/>
    <cellStyle name="Percent 3 7" xfId="3604" xr:uid="{C84F814E-739B-48B0-B6BA-34B4575F7E3E}"/>
    <cellStyle name="Percent 3 8" xfId="3605" xr:uid="{A5D0F3FD-4623-4622-A767-BCEF635F1392}"/>
    <cellStyle name="Percent 3 9" xfId="3606" xr:uid="{529040E0-95BD-4252-88E5-EE538E1CF422}"/>
    <cellStyle name="Percent 30" xfId="6772" xr:uid="{0F94A6A8-6A7B-4926-8BA9-22AD5AEB3299}"/>
    <cellStyle name="Percent 30 2" xfId="6773" xr:uid="{269A05E4-1392-4B9F-ACFC-EA8CC2B81C59}"/>
    <cellStyle name="Percent 30 2 2" xfId="6774" xr:uid="{4FD21DBE-EDC2-4FA2-B862-88574B4C7E76}"/>
    <cellStyle name="Percent 30 2 3" xfId="6775" xr:uid="{314D692F-564B-475E-9D5C-F5BD6DAFFAD1}"/>
    <cellStyle name="Percent 30 3" xfId="6776" xr:uid="{B234854F-DE11-4CCC-A1D0-081A403594EB}"/>
    <cellStyle name="Percent 30 4" xfId="6777" xr:uid="{EB6475CB-60E2-4398-9475-CE9F6CD0700E}"/>
    <cellStyle name="Percent 31" xfId="6778" xr:uid="{EBCB18A1-492F-4CE3-9960-1F82B0B62F50}"/>
    <cellStyle name="Percent 32" xfId="6779" xr:uid="{1A71382F-E46D-4601-9023-953B6A19FBD9}"/>
    <cellStyle name="Percent 33" xfId="6780" xr:uid="{372BA158-1913-460A-AA68-B23228D9B577}"/>
    <cellStyle name="Percent 33 2" xfId="6781" xr:uid="{2158C55B-3757-4D4B-9692-CFCD9EC9953D}"/>
    <cellStyle name="Percent 33 3" xfId="6782" xr:uid="{CC449F16-A159-4171-A705-9E3E0B01784A}"/>
    <cellStyle name="Percent 34" xfId="6783" xr:uid="{C650759E-FF1E-4ECB-80E3-F60591E9FCF5}"/>
    <cellStyle name="Percent 35" xfId="6784" xr:uid="{79946DE6-9DE4-4C59-A1BD-8E578AC175DA}"/>
    <cellStyle name="Percent 36" xfId="6785" xr:uid="{ADE487FF-6294-4979-A34C-A11102341E7F}"/>
    <cellStyle name="Percent 37" xfId="6932" xr:uid="{28B5CFA0-FECB-4FA4-813E-40170FF79EB2}"/>
    <cellStyle name="Percent 38" xfId="6957" xr:uid="{02A2499C-6D01-43B0-A257-6B50C277E92B}"/>
    <cellStyle name="Percent 39" xfId="4591" xr:uid="{D2D1BBF5-1DD9-4EB8-9CF7-FE98B1AB6DDA}"/>
    <cellStyle name="Percent 4" xfId="3607" xr:uid="{7FF858FB-1DD9-47AB-B91F-DDADFB5CCB5B}"/>
    <cellStyle name="Percent 4 2" xfId="3608" xr:uid="{6AF1C1A4-C7B7-40A9-8EE5-C633F69809C4}"/>
    <cellStyle name="Percent 4 2 2" xfId="6786" xr:uid="{62B6F364-68B3-49F6-8085-D39B68950B5D}"/>
    <cellStyle name="Percent 4 3" xfId="3609" xr:uid="{9CF56EF0-BC35-4335-BE36-3B260C6FED07}"/>
    <cellStyle name="Percent 40" xfId="6975" xr:uid="{628C6492-BD5C-404C-B175-9296D0481467}"/>
    <cellStyle name="Percent 41" xfId="6971" xr:uid="{A8DD8186-A4A6-4B71-8CBE-8F61BC4739B6}"/>
    <cellStyle name="Percent 43" xfId="3610" xr:uid="{7A6492E1-4E11-44ED-AA1A-E7832389B897}"/>
    <cellStyle name="Percent 43 2" xfId="3611" xr:uid="{B0190EB2-369C-4B74-88E0-7A3D586E8645}"/>
    <cellStyle name="Percent 5" xfId="3612" xr:uid="{439E5FC1-C6AB-4D44-84FD-21E938DAB17F}"/>
    <cellStyle name="Percent 5 2" xfId="3613" xr:uid="{7D81F517-5608-4ED5-97A6-9E896263AD3B}"/>
    <cellStyle name="Percent 5 2 2" xfId="6787" xr:uid="{1322B46D-3D32-4FE1-A37C-34C9C15A57FC}"/>
    <cellStyle name="Percent 5 3" xfId="3614" xr:uid="{42930E28-93A1-4F95-9A37-D777F0AAEE4C}"/>
    <cellStyle name="Percent 5 4" xfId="3615" xr:uid="{1C10A6E5-2B91-4FF2-83C4-3816138AD77A}"/>
    <cellStyle name="Percent 5 4 2" xfId="3616" xr:uid="{1159B544-4F8E-480D-80BA-50C6C4E6910E}"/>
    <cellStyle name="Percent 5 5" xfId="3617" xr:uid="{67671FD3-7235-47D1-B3AA-297AEE55168D}"/>
    <cellStyle name="Percent 5 6" xfId="3618" xr:uid="{F4FD56FC-4B92-43F9-9264-344C9479A5BF}"/>
    <cellStyle name="Percent 5 7" xfId="3619" xr:uid="{2F85DB37-8459-4B89-85DE-265CA37557AF}"/>
    <cellStyle name="Percent 6" xfId="3620" xr:uid="{1D4947E4-41AA-44E0-9EDE-7C18C6B81D3E}"/>
    <cellStyle name="Percent 6 10" xfId="3621" xr:uid="{EE80EBEC-CD56-4EB6-BBA1-05CE981E5434}"/>
    <cellStyle name="Percent 6 11" xfId="3622" xr:uid="{6975062F-DC54-4995-9D89-DAC691BBCC00}"/>
    <cellStyle name="Percent 6 12" xfId="3623" xr:uid="{2A9F2AC9-F34A-4BEA-B3DD-4E61830D9AB9}"/>
    <cellStyle name="Percent 6 13" xfId="3624" xr:uid="{75FFC1B2-670A-49CF-8CD3-A2914C19217F}"/>
    <cellStyle name="Percent 6 14" xfId="3625" xr:uid="{0577C949-3901-400E-87CD-A081E4DA1D85}"/>
    <cellStyle name="Percent 6 15" xfId="3626" xr:uid="{F3F1DB4D-11FF-40D2-B363-2F90B751523B}"/>
    <cellStyle name="Percent 6 16" xfId="3627" xr:uid="{3FB2B805-B759-4668-814F-5A329CCA411A}"/>
    <cellStyle name="Percent 6 17" xfId="3628" xr:uid="{3215802A-FA1A-4C39-B711-5A9F2143A4C1}"/>
    <cellStyle name="Percent 6 18" xfId="3629" xr:uid="{5FC3CAE1-51CA-4BCD-9E88-89E7E723A0D7}"/>
    <cellStyle name="Percent 6 19" xfId="3630" xr:uid="{79AFDBA4-A741-4244-BA45-77CDBE33EF33}"/>
    <cellStyle name="Percent 6 2" xfId="3631" xr:uid="{10508C6C-B49B-40FB-B703-75D41E28C6A8}"/>
    <cellStyle name="Percent 6 2 2" xfId="6788" xr:uid="{A02F3BA5-F8A2-41BA-8ABF-B3E819FBE869}"/>
    <cellStyle name="Percent 6 20" xfId="3632" xr:uid="{61BEF4DD-AEF9-4CE1-BF24-1CCA58B48B8E}"/>
    <cellStyle name="Percent 6 21" xfId="3633" xr:uid="{9AFBB176-E865-4987-8C01-3B5677B4D698}"/>
    <cellStyle name="Percent 6 22" xfId="3634" xr:uid="{0DBFDE74-457C-486D-909B-D459B560B564}"/>
    <cellStyle name="Percent 6 23" xfId="3635" xr:uid="{D6081923-6A27-4ACF-B13B-37D6B4BB37FC}"/>
    <cellStyle name="Percent 6 24" xfId="3636" xr:uid="{2341611A-070A-4DF3-9F58-CA8E29AFD12F}"/>
    <cellStyle name="Percent 6 25" xfId="3637" xr:uid="{81695B64-71C8-49AD-8AA9-0DEDD67D5351}"/>
    <cellStyle name="Percent 6 26" xfId="3638" xr:uid="{1684954F-6F84-4C1A-98F6-E420E1CE6DFB}"/>
    <cellStyle name="Percent 6 27" xfId="3639" xr:uid="{530AB838-2948-478C-A700-59B120309999}"/>
    <cellStyle name="Percent 6 3" xfId="3640" xr:uid="{539410DB-55F5-46C8-B2D1-C7E793C26D69}"/>
    <cellStyle name="Percent 6 4" xfId="3641" xr:uid="{EE6F8C28-21CF-4962-918A-AD4D63F25694}"/>
    <cellStyle name="Percent 6 5" xfId="3642" xr:uid="{CB38CBAD-43F6-40C2-A82B-BC859DEF54AD}"/>
    <cellStyle name="Percent 6 6" xfId="3643" xr:uid="{1D041EC2-2DA1-46BE-A7EC-019D96218F4E}"/>
    <cellStyle name="Percent 6 7" xfId="3644" xr:uid="{C46A7ED5-E127-4CE0-BF5F-83E80BB3739A}"/>
    <cellStyle name="Percent 6 8" xfId="3645" xr:uid="{40487FF8-42C3-4EAE-BFA8-D809509708C2}"/>
    <cellStyle name="Percent 6 9" xfId="3646" xr:uid="{EFE2AD9F-CDF0-4E59-910D-158240CD6B5E}"/>
    <cellStyle name="Percent 7" xfId="3647" xr:uid="{897FBA28-D447-498C-BD96-467963D51BC0}"/>
    <cellStyle name="Percent 7 2" xfId="6789" xr:uid="{E1975906-877E-4FBB-9F98-7E315406948F}"/>
    <cellStyle name="Percent 8" xfId="3648" xr:uid="{B1F2EC70-67A7-4CFB-A06A-05276B41FB7F}"/>
    <cellStyle name="Percent 8 2" xfId="6790" xr:uid="{45FD4699-FFCC-47AE-B762-F8689AAA2DF4}"/>
    <cellStyle name="Percent 9" xfId="3649" xr:uid="{F821B6D4-48DB-4C9E-972E-71E55CD2263C}"/>
    <cellStyle name="Percent[0]" xfId="3650" xr:uid="{0D584AEA-FDEC-4462-9A11-AE7B2B1F9710}"/>
    <cellStyle name="Percent[2]" xfId="3651" xr:uid="{0BCF38D7-3AA2-4CE4-839E-02D7FA4B55FA}"/>
    <cellStyle name="Percent1" xfId="3652" xr:uid="{C2F342F9-3359-4A12-82FE-6B1CE01F584C}"/>
    <cellStyle name="PERCENTAGE" xfId="3653" xr:uid="{049DF504-075C-4372-9C46-FD72C62EBFB7}"/>
    <cellStyle name="Per˫ent" xfId="3654" xr:uid="{A8A518FC-3879-407A-957A-F2B86029536D}"/>
    <cellStyle name="Per˫ent 2" xfId="3655" xr:uid="{5DD02708-E1AF-4F36-9CF7-F3984ADADF91}"/>
    <cellStyle name="PillarData" xfId="3656" xr:uid="{0AD5C9FA-863C-43FB-8BCF-BF9FC7FE7D2D}"/>
    <cellStyle name="PillarHeading" xfId="3657" xr:uid="{BCEA3555-0E7D-44EC-BAA4-BDBDC42EF5F0}"/>
    <cellStyle name="PillarText" xfId="3658" xr:uid="{B6F7B208-DDB0-4005-AF48-89EED23DEEAB}"/>
    <cellStyle name="PillarTotal" xfId="3659" xr:uid="{8C93C91F-A168-4772-99FB-83A81FCE21C5}"/>
    <cellStyle name="Popis" xfId="3660" xr:uid="{80F30017-686B-4718-B390-375F015F8D3C}"/>
    <cellStyle name="Porcentaje" xfId="3661" xr:uid="{D8F06176-E501-482E-A3F2-CEB75F54F918}"/>
    <cellStyle name="Pound" xfId="3662" xr:uid="{455E8C84-9CD8-403C-9A0C-70D5CD8C2142}"/>
    <cellStyle name="Pound 2" xfId="3663" xr:uid="{CFF86E95-5615-418C-A25F-7662CC34BF76}"/>
    <cellStyle name="Pourcentage_pldt" xfId="3664" xr:uid="{9B8091F7-4DBA-4E68-A179-6032EBD3816A}"/>
    <cellStyle name="PrePop Currency (0)" xfId="3665" xr:uid="{9B87863A-1542-4AFB-8A76-BCD7BEE69359}"/>
    <cellStyle name="PrePop Currency (0) 2" xfId="3666" xr:uid="{84E91F37-D5E5-4889-9C29-D0368396AFB8}"/>
    <cellStyle name="PrePop Currency (0) 3" xfId="3667" xr:uid="{7EF8F180-D644-4B33-9D50-79DD26E521F4}"/>
    <cellStyle name="PrePop Currency (0) 4" xfId="6791" xr:uid="{D75F762D-61EA-408B-A19D-A648AFEE3766}"/>
    <cellStyle name="PrePop Currency (0) 5" xfId="6792" xr:uid="{1691757C-60DC-4178-9BA6-C1D35AD11D9F}"/>
    <cellStyle name="PrePop Currency (0) 6" xfId="6793" xr:uid="{D48A7CE2-36F2-4C85-8366-A28D9B2EA633}"/>
    <cellStyle name="PrePop Currency (0) 7" xfId="6794" xr:uid="{77126872-DD2D-4CF8-BBF4-3CFD8DBD9F99}"/>
    <cellStyle name="PrePop Currency (0)_FAR 31.03.2012 V6(1)" xfId="6795" xr:uid="{4BC5A240-864C-4A21-AECA-98BFD2FD1ECF}"/>
    <cellStyle name="PrePop Currency (2)" xfId="3668" xr:uid="{9DBF9886-5AF1-44CD-A699-45A15AA74A2F}"/>
    <cellStyle name="PrePop Currency (2) 2" xfId="6796" xr:uid="{65F169D6-CAEA-40DD-9A65-61FB70DD1470}"/>
    <cellStyle name="PrePop Currency (2) 3" xfId="6797" xr:uid="{E86D8C72-0B9B-4ADD-8134-E2C42FF6693C}"/>
    <cellStyle name="PrePop Units (0)" xfId="3669" xr:uid="{E32C5C1C-32D7-4602-8220-5E4EEC587C9C}"/>
    <cellStyle name="PrePop Units (0) 2" xfId="3670" xr:uid="{1A587EDD-C1CE-474E-8226-2B6A9999D7CC}"/>
    <cellStyle name="PrePop Units (0) 3" xfId="3671" xr:uid="{FE5B5ABF-F4EC-4724-81FE-A59C9F5AF90E}"/>
    <cellStyle name="PrePop Units (0) 4" xfId="6798" xr:uid="{D445E125-F6E6-4B54-A460-D826CCF817D2}"/>
    <cellStyle name="PrePop Units (0) 5" xfId="6799" xr:uid="{1EF32C1A-8B00-436D-949F-1B87CC69F8B6}"/>
    <cellStyle name="PrePop Units (0) 6" xfId="6800" xr:uid="{751277AA-1D96-44AE-9142-E46CB6857F08}"/>
    <cellStyle name="PrePop Units (0) 7" xfId="6801" xr:uid="{F911D4DD-CCB0-4652-A525-32EFD0802486}"/>
    <cellStyle name="PrePop Units (0)_FAR 31.03.2012 V6(1)" xfId="6802" xr:uid="{5CF20FA5-19D4-4E10-ADAB-FE42046E9CA0}"/>
    <cellStyle name="PrePop Units (1)" xfId="3672" xr:uid="{253CF3CA-9AF7-41F2-9598-698342586A74}"/>
    <cellStyle name="PrePop Units (1) 2" xfId="3673" xr:uid="{95D589E3-E5F6-487D-B3BA-92D009DCED95}"/>
    <cellStyle name="PrePop Units (1) 3" xfId="3674" xr:uid="{2F37B195-0E66-4743-BA98-DE085D671681}"/>
    <cellStyle name="PrePop Units (1) 4" xfId="6803" xr:uid="{6D7E6D72-ACCE-4FFA-A4DA-3CC7596F3D20}"/>
    <cellStyle name="PrePop Units (1) 5" xfId="6804" xr:uid="{14FD0760-394E-4CF0-A8C1-CA9951DD545A}"/>
    <cellStyle name="PrePop Units (1) 6" xfId="6805" xr:uid="{3A659674-0987-4160-8738-012341E43DBB}"/>
    <cellStyle name="PrePop Units (1) 7" xfId="6806" xr:uid="{9947DF3D-A0E0-4693-AD4A-A92D7DE32F98}"/>
    <cellStyle name="PrePop Units (1)_K1" xfId="6807" xr:uid="{8969194A-0D8A-4632-B3BB-71D7C2F133DB}"/>
    <cellStyle name="PrePop Units (2)" xfId="3675" xr:uid="{BD31E900-1D97-464C-ABFE-A4CCFFF33461}"/>
    <cellStyle name="PrePop Units (2) 2" xfId="6808" xr:uid="{A904926E-4AEF-44B9-A712-88EBF3A45F3F}"/>
    <cellStyle name="PrePop Units (2) 3" xfId="6809" xr:uid="{FB8C3F36-2B50-4142-9B9F-CB06B0C959E9}"/>
    <cellStyle name="Price" xfId="3676" xr:uid="{C50551DD-8A1D-4EC5-B4D4-D9A1B9A5BD62}"/>
    <cellStyle name="pricing" xfId="3677" xr:uid="{0E504CC2-193E-4801-8833-E2AFD9F24EC1}"/>
    <cellStyle name="Product Title" xfId="3678" xr:uid="{6DE08B68-E9F9-44EB-9DD4-3BD966C3F54E}"/>
    <cellStyle name="PROTECT" xfId="3679" xr:uid="{0228389C-7E46-43DB-986E-4C4ACB9CC252}"/>
    <cellStyle name="PROTECT 2" xfId="3680" xr:uid="{64CE1EE9-262D-4C3F-BFCE-F5F6189213B3}"/>
    <cellStyle name="PSChar" xfId="3681" xr:uid="{B9997FF9-4176-4109-8479-14DFAFB979B8}"/>
    <cellStyle name="PSDate" xfId="3682" xr:uid="{515F380C-16DD-4759-8B55-DAC8245803A8}"/>
    <cellStyle name="PSDec" xfId="3683" xr:uid="{CB45CDC9-A63C-4214-97E9-FD5877E8EAB2}"/>
    <cellStyle name="PSHeading" xfId="3684" xr:uid="{D40F8801-A391-4C5C-BC46-6128E70CB05F}"/>
    <cellStyle name="PSInt" xfId="3685" xr:uid="{1F637CEA-AE18-483D-A053-5EB5BD802F34}"/>
    <cellStyle name="PSSpacer" xfId="3686" xr:uid="{C9C908C6-0D90-4272-84D5-EE946AD6D009}"/>
    <cellStyle name="Quantity" xfId="3687" xr:uid="{2133A5CE-7D86-4BFC-A4D8-72282B9C59F6}"/>
    <cellStyle name="Red_WhiteFont" xfId="3688" xr:uid="{AB893979-C32C-4C7C-96E2-4A0EA5594386}"/>
    <cellStyle name="Reset  - Style4" xfId="3689" xr:uid="{24482CC4-5BC7-49A6-927D-7D6C645FDF3F}"/>
    <cellStyle name="Reset  - Style7" xfId="3690" xr:uid="{EE78920B-0FBB-444F-83CF-CFAD40371DCD}"/>
    <cellStyle name="Reset  - Style7 2" xfId="3691" xr:uid="{47DEA4F4-760E-4B78-AD9B-806E87C0D2DA}"/>
    <cellStyle name="Result 1" xfId="6810" xr:uid="{27AAF6FD-CA74-4790-8B48-D5D86333EEF2}"/>
    <cellStyle name="Result 2" xfId="6811" xr:uid="{C3A9B027-8D7B-4BB3-85EC-0834958A0DE4}"/>
    <cellStyle name="Result 3" xfId="6812" xr:uid="{CBF58C49-42FC-4566-92A3-BEA1BB87F519}"/>
    <cellStyle name="RevList" xfId="3692" xr:uid="{8A614DDD-DECF-4040-BA18-5E2469EF7CE3}"/>
    <cellStyle name="RevList 2" xfId="3693" xr:uid="{10593E34-C2F2-47D9-AA7D-966665F1B6AE}"/>
    <cellStyle name="RevList 3" xfId="3694" xr:uid="{4904993A-3FC1-427B-8302-2575FCE4CCCF}"/>
    <cellStyle name="RM" xfId="3695" xr:uid="{98EF544C-4FD0-428A-93DD-2F5634C1E2E4}"/>
    <cellStyle name="Sales Pricing" xfId="3696" xr:uid="{F45DE118-B225-48F3-A09B-C4A6CEE2DDD4}"/>
    <cellStyle name="SAPBEXaggData" xfId="3697" xr:uid="{15439C1A-14F5-4AB2-9C0B-F086F4042793}"/>
    <cellStyle name="SAPBEXaggDataEmph" xfId="3698" xr:uid="{96F87953-523E-4994-8E39-5533F89150EB}"/>
    <cellStyle name="SAPBEXaggItem" xfId="3699" xr:uid="{44A7C621-4B31-4DD4-A21C-4742188FEBC7}"/>
    <cellStyle name="SAPBEXaggItemX" xfId="3700" xr:uid="{155A9829-481B-4AA9-800A-99F50EE9C8A3}"/>
    <cellStyle name="SAPBEXchaText" xfId="3701" xr:uid="{AF9399FB-F252-4F60-B575-2283967B84E9}"/>
    <cellStyle name="SAPBEXexcBad7" xfId="3702" xr:uid="{7DA183E9-AD08-4D77-8EF4-80FF294DD0E6}"/>
    <cellStyle name="SAPBEXexcBad8" xfId="3703" xr:uid="{E149392B-CDFC-4A50-93D8-3234861663C2}"/>
    <cellStyle name="SAPBEXexcBad9" xfId="3704" xr:uid="{2F7CC239-9FA6-4929-AAC4-F9B6F623C442}"/>
    <cellStyle name="SAPBEXexcCritical4" xfId="3705" xr:uid="{735B3BE3-4BAB-400D-B926-EA8972FCD24B}"/>
    <cellStyle name="SAPBEXexcCritical5" xfId="3706" xr:uid="{20B552B5-87C0-49DB-8925-73C26BFD70A3}"/>
    <cellStyle name="SAPBEXexcCritical6" xfId="3707" xr:uid="{0C2BBE90-2687-4DAB-A385-E0C0C7DDA9A9}"/>
    <cellStyle name="SAPBEXexcGood1" xfId="3708" xr:uid="{B04128A1-0EA2-4506-8730-95E403AAB2BE}"/>
    <cellStyle name="SAPBEXexcGood2" xfId="3709" xr:uid="{AAE12842-1A6E-48AB-97AE-613173D9B7E7}"/>
    <cellStyle name="SAPBEXexcGood3" xfId="3710" xr:uid="{3B3F3F48-ABA6-45CF-B393-C05708E3EEB5}"/>
    <cellStyle name="SAPBEXfilterDrill" xfId="3711" xr:uid="{45C7746F-C956-4829-ABD7-2DDAFF862AD1}"/>
    <cellStyle name="SAPBEXfilterItem" xfId="3712" xr:uid="{A7E663A6-223D-4ADA-8A00-16B0D9EE6443}"/>
    <cellStyle name="SAPBEXfilterText" xfId="3713" xr:uid="{B290F8D5-D833-444F-BA36-C1E110750C44}"/>
    <cellStyle name="SAPBEXformats" xfId="3714" xr:uid="{A8C8B961-3A2A-4080-9E5A-7DAA2E03A17B}"/>
    <cellStyle name="SAPBEXheaderItem" xfId="3715" xr:uid="{053548FC-839C-47AF-B07B-E3FC4D479724}"/>
    <cellStyle name="SAPBEXheaderText" xfId="3716" xr:uid="{B01AA62B-8673-4B07-9430-D685E1CBE05C}"/>
    <cellStyle name="SAPBEXHLevel0" xfId="3717" xr:uid="{7940397E-8FAB-4574-AAD6-A0C06874F19B}"/>
    <cellStyle name="SAPBEXHLevel0X" xfId="3718" xr:uid="{055120FE-4CC6-4D76-8A5B-AADCD21DDD76}"/>
    <cellStyle name="SAPBEXHLevel1" xfId="3719" xr:uid="{F2A28006-5798-4F54-AAFE-AFB404C91AB1}"/>
    <cellStyle name="SAPBEXHLevel1X" xfId="3720" xr:uid="{E3CCC8F7-B927-4369-93CD-291C6BDED38C}"/>
    <cellStyle name="SAPBEXHLevel2" xfId="3721" xr:uid="{E515921B-59CB-44DF-8710-4B0BF7FCB883}"/>
    <cellStyle name="SAPBEXHLevel2X" xfId="3722" xr:uid="{827C7265-07B6-4732-B170-1F3BEF50FD63}"/>
    <cellStyle name="SAPBEXHLevel3" xfId="3723" xr:uid="{3D15C9A9-5C7C-4D8A-B5F9-F9F6335D2025}"/>
    <cellStyle name="SAPBEXHLevel3X" xfId="3724" xr:uid="{69B7E908-CA81-410C-A444-1F1AD6BACA1A}"/>
    <cellStyle name="SAPBEXresData" xfId="3725" xr:uid="{9664F58C-7824-4B9A-BDB6-DEA895BC932F}"/>
    <cellStyle name="SAPBEXresDataEmph" xfId="3726" xr:uid="{00ED6D87-3A98-4BF7-8366-5C29B6AFB760}"/>
    <cellStyle name="SAPBEXresItem" xfId="3727" xr:uid="{7C0796AB-6819-4E4B-BF85-49F345A17E59}"/>
    <cellStyle name="SAPBEXresItemX" xfId="3728" xr:uid="{78658CDC-F6FC-4F60-98AB-9F3FC6C22586}"/>
    <cellStyle name="SAPBEXstdData" xfId="3729" xr:uid="{E132154F-17B0-4830-A55F-67745D153224}"/>
    <cellStyle name="SAPBEXstdDataEmph" xfId="3730" xr:uid="{A9662EF2-CE32-4165-BD03-F163882A0721}"/>
    <cellStyle name="SAPBEXstdItem" xfId="3731" xr:uid="{45486C06-053D-46D8-81F4-6C5D4CE16E74}"/>
    <cellStyle name="SAPBEXstdItemX" xfId="3732" xr:uid="{1699ACF7-1191-4B4E-B0E9-71A4A2C9AA00}"/>
    <cellStyle name="SAPBEXtitle" xfId="3733" xr:uid="{07149B12-5E05-4591-A4BD-B0A246D4405D}"/>
    <cellStyle name="SAPBEXundefined" xfId="3734" xr:uid="{F6CCCCEB-D0E0-425B-83D3-B74C89EB6E62}"/>
    <cellStyle name="SCUserDesc" xfId="3735" xr:uid="{47497B97-89BA-4114-8DA3-9E0D716F8F7D}"/>
    <cellStyle name="SCUserRow" xfId="3736" xr:uid="{FE5A2207-F772-496B-BC0B-BCC64F52B138}"/>
    <cellStyle name="SDEntry" xfId="3737" xr:uid="{A0363597-1A7B-4560-8A11-B28E832B84E4}"/>
    <cellStyle name="SDHeader" xfId="3738" xr:uid="{EE67C6A8-156B-4AF1-BBB2-D6FAF96F4730}"/>
    <cellStyle name="SECategory" xfId="3739" xr:uid="{3C33B384-8F47-4C08-AF30-6E77D78ACF89}"/>
    <cellStyle name="Section_Headers" xfId="3740" xr:uid="{D2339725-6080-4661-9BE6-6A8BA4F529E3}"/>
    <cellStyle name="SEEntry" xfId="3741" xr:uid="{30DE353B-6AE5-4949-89C9-95540B8F81CF}"/>
    <cellStyle name="SEFormula" xfId="3742" xr:uid="{BD021088-F8C1-4A3C-9655-80746E0A1C71}"/>
    <cellStyle name="SEHeader" xfId="3743" xr:uid="{F4FC0074-1B97-4793-9906-A15E6E892F62}"/>
    <cellStyle name="SELocked" xfId="3744" xr:uid="{2046D613-D7E5-4D3C-9067-04E33A4157FE}"/>
    <cellStyle name="SEM-BPS-data" xfId="3745" xr:uid="{86776987-CB00-4E71-9C20-7BA56837BD39}"/>
    <cellStyle name="SEM-BPS-head" xfId="3746" xr:uid="{271D66AC-77A2-471C-95E4-B1E74072F1D7}"/>
    <cellStyle name="SEM-BPS-headdata" xfId="3747" xr:uid="{A5A6AFCD-958E-457D-A82B-E29D030A161D}"/>
    <cellStyle name="SEM-BPS-headkey" xfId="3748" xr:uid="{C35C0EEF-A478-40F8-BCA9-10A594752DF1}"/>
    <cellStyle name="SEM-BPS-input-on" xfId="3749" xr:uid="{7287A156-537E-40C8-AF9F-9564501599BA}"/>
    <cellStyle name="SEM-BPS-key" xfId="3750" xr:uid="{35F1A7A4-DB75-4AA6-ACB1-A4A7FD149828}"/>
    <cellStyle name="SEM-BPS-sub1" xfId="3751" xr:uid="{30A90DF3-C8DC-4BBE-AD69-C7B8BCDA2834}"/>
    <cellStyle name="SEM-BPS-sub2" xfId="3752" xr:uid="{6CA1F432-2174-495A-997D-812F7C90BC17}"/>
    <cellStyle name="SEM-BPS-total" xfId="3753" xr:uid="{2F88A91F-E69F-4DAA-9ADB-6E0EF82ADCDF}"/>
    <cellStyle name="Separador de milhares [0]_Person" xfId="3754" xr:uid="{A0586310-D397-40BC-9365-732C9303441F}"/>
    <cellStyle name="Separador de milhares_CW170_8" xfId="3755" xr:uid="{A03BA8B6-AB0F-49EC-A031-C89F1ED5BD47}"/>
    <cellStyle name="SEPEntry" xfId="3756" xr:uid="{CE217752-9574-4A19-9B70-412B805BF237}"/>
    <cellStyle name="SHeader" xfId="3757" xr:uid="{745FCB7F-8C92-4983-BBB9-C44C5B56E935}"/>
    <cellStyle name="Sheet Title" xfId="3758" xr:uid="{181CC87F-402F-4106-A4E8-BAD601CD4BFF}"/>
    <cellStyle name="Site" xfId="3759" xr:uid="{60081DE2-A2A8-434A-AAD5-BB80A0BD831D}"/>
    <cellStyle name="Site2" xfId="3760" xr:uid="{712F123A-C738-46B6-B76C-438BB22CF4F0}"/>
    <cellStyle name="Sledovaný hypertextový odkaz" xfId="3761" xr:uid="{E02EC6BC-5F6F-4677-BE1C-3B5A96F80DED}"/>
    <cellStyle name="sonhead" xfId="3762" xr:uid="{18A52434-78BE-4CD5-96B2-8A55EC8F813C}"/>
    <cellStyle name="sonscript" xfId="3763" xr:uid="{33852BC0-019C-49F9-A7C3-00F039F7187B}"/>
    <cellStyle name="sontitle" xfId="3764" xr:uid="{DF425A34-E8BA-489D-A9F2-87BE671045AB}"/>
    <cellStyle name="SOUserDesc" xfId="3765" xr:uid="{CC4ED1BA-2415-4E43-BFCD-E453CE26A898}"/>
    <cellStyle name="SOUserRow" xfId="3766" xr:uid="{AB823B98-702D-466B-A1C4-C42A4E83C649}"/>
    <cellStyle name="SPEntry" xfId="3767" xr:uid="{00C04EFC-A6F1-40F3-BB1E-159B1B89DD03}"/>
    <cellStyle name="SPFormula" xfId="3768" xr:uid="{361D5B0A-C7A9-41AE-A42C-804329D59215}"/>
    <cellStyle name="SPHeader" xfId="3769" xr:uid="{E589754A-65D9-417C-8CCE-AEF8B3083F8A}"/>
    <cellStyle name="SPLocked" xfId="3770" xr:uid="{314D5275-560F-4A72-ADE5-086FFFBF0B8B}"/>
    <cellStyle name="SRHeader" xfId="3771" xr:uid="{9CC46F62-3FD3-4CEA-A025-E01E4F5DF7C7}"/>
    <cellStyle name="Standaard_Tabellen - CIV2" xfId="3772" xr:uid="{92932E9F-113D-4DD1-8C99-ACC1DBBA8E1A}"/>
    <cellStyle name="STANDARD" xfId="3773" xr:uid="{0A653B06-5B25-41BD-9685-7789048F07D0}"/>
    <cellStyle name="status" xfId="3774" xr:uid="{DCBC6540-56F0-48F9-A7ED-56952F53B0DF}"/>
    <cellStyle name="Style 1" xfId="3775" xr:uid="{669AAC60-95D8-4B59-AD07-62412D71C64D}"/>
    <cellStyle name="Style 1 2" xfId="3776" xr:uid="{3875C09A-6604-47A1-AC84-C836D0E49F75}"/>
    <cellStyle name="Style 1 2 2" xfId="6813" xr:uid="{675EEB28-F0FC-4752-AAB7-CE2E79F6E21F}"/>
    <cellStyle name="Style 1 3" xfId="3777" xr:uid="{3B54B2EC-6604-4549-A961-61CE1636385C}"/>
    <cellStyle name="Style 1 3 2" xfId="6814" xr:uid="{E845F226-D219-4741-A915-640817146F53}"/>
    <cellStyle name="Style 1 4" xfId="6815" xr:uid="{DD769BC3-51A9-4F55-9C7E-1F772C262808}"/>
    <cellStyle name="Style 1 5" xfId="6816" xr:uid="{53F729DC-BC5E-416F-AF68-0B1E903913E8}"/>
    <cellStyle name="Style 1 6" xfId="6817" xr:uid="{B329BBCA-4D6D-41A5-B67F-50DA598454FD}"/>
    <cellStyle name="Style 1_Deferred tax 28 sept" xfId="3778" xr:uid="{1D87673C-B579-466E-A886-B4E29AAF0F2D}"/>
    <cellStyle name="Style 10" xfId="3779" xr:uid="{00FBD0E7-B2EF-4461-AD0E-2FBF6EBF2132}"/>
    <cellStyle name="Style 100" xfId="3780" xr:uid="{A0990E98-CCCF-40FA-815F-6A0940684A46}"/>
    <cellStyle name="Style 101" xfId="3781" xr:uid="{3A0EDED5-1395-4934-B55E-40FE81C545FE}"/>
    <cellStyle name="Style 102" xfId="3782" xr:uid="{69ED0490-2268-4911-AE09-179F8EB7EC95}"/>
    <cellStyle name="Style 103" xfId="3783" xr:uid="{F927F415-8F46-4CFE-8142-B1B4BF017327}"/>
    <cellStyle name="Style 104" xfId="3784" xr:uid="{2B1542C1-EA4F-4322-B6E4-36103CA806E8}"/>
    <cellStyle name="Style 105" xfId="3785" xr:uid="{01A5A08B-1E27-4D38-8A6E-FE091ACEA29C}"/>
    <cellStyle name="Style 106" xfId="3786" xr:uid="{7B502A56-E6E2-4C12-ABFF-86DA6E210ACF}"/>
    <cellStyle name="Style 107" xfId="3787" xr:uid="{4316B618-D637-44BC-B500-3D4E68DBE1E7}"/>
    <cellStyle name="Style 108" xfId="3788" xr:uid="{54B4ACFB-ED3A-4D81-B137-FB5351A4E972}"/>
    <cellStyle name="Style 109" xfId="3789" xr:uid="{952FEF1C-B378-486C-9E56-A787D8184CFA}"/>
    <cellStyle name="Style 11" xfId="3790" xr:uid="{8D9B9F1D-B9D3-47D7-9D67-F0B55F857B53}"/>
    <cellStyle name="Style 110" xfId="3791" xr:uid="{13778058-707D-4858-A6A5-DEC7F0ACA98B}"/>
    <cellStyle name="Style 111" xfId="3792" xr:uid="{B2442504-55E9-46D0-A916-EC4614A8E913}"/>
    <cellStyle name="Style 112" xfId="3793" xr:uid="{21BBE9DE-F252-46BA-A7DE-1BA722F39E0C}"/>
    <cellStyle name="Style 113" xfId="3794" xr:uid="{9CFEDB19-2E04-466E-A725-2EF9E794543E}"/>
    <cellStyle name="Style 114" xfId="3795" xr:uid="{D12A2BE9-31D5-454B-A9D2-482E5AB891FB}"/>
    <cellStyle name="Style 115" xfId="3796" xr:uid="{7320032A-CC4E-42DC-AA7B-9A72BB079F9D}"/>
    <cellStyle name="Style 116" xfId="3797" xr:uid="{4A4B3865-2947-402E-9386-EFCD083BABAA}"/>
    <cellStyle name="Style 117" xfId="3798" xr:uid="{E326D6FA-B4E7-4C2D-9EA2-4CA75299CB30}"/>
    <cellStyle name="Style 118" xfId="3799" xr:uid="{8EBF2D93-2B92-4BDB-9861-7A8F336D57D6}"/>
    <cellStyle name="Style 119" xfId="3800" xr:uid="{2AFF910E-64D0-43AB-B560-AE52F73BCD16}"/>
    <cellStyle name="Style 12" xfId="3801" xr:uid="{769740A9-A630-4301-9A7A-20FA9C2AE4AE}"/>
    <cellStyle name="Style 120" xfId="3802" xr:uid="{407A9C96-BFB9-4B7A-9A8D-BC9CFBAB6178}"/>
    <cellStyle name="Style 121" xfId="3803" xr:uid="{FF9B2E9E-7C93-471E-BED7-D25DA84507AD}"/>
    <cellStyle name="Style 122" xfId="3804" xr:uid="{B2AF17AA-4EA3-4A96-AE14-4DBEC89B20E5}"/>
    <cellStyle name="Style 123" xfId="3805" xr:uid="{875080F1-D753-431C-8BF8-DBD05128A840}"/>
    <cellStyle name="Style 124" xfId="3806" xr:uid="{91D59949-5DD4-4F60-A87D-760B4FC8CEBF}"/>
    <cellStyle name="Style 125" xfId="3807" xr:uid="{0A726D22-D9CA-4201-90A5-D4D7CFA7CC8D}"/>
    <cellStyle name="Style 126" xfId="3808" xr:uid="{CFFAF0A5-800C-4C7E-A08B-A771F3E370FF}"/>
    <cellStyle name="Style 127" xfId="3809" xr:uid="{1B64E67E-DF52-4B0A-99AB-E2EC44F3D360}"/>
    <cellStyle name="Style 128" xfId="3810" xr:uid="{F853E7C9-398B-421D-BC27-5E0FB78CA7F7}"/>
    <cellStyle name="Style 129" xfId="3811" xr:uid="{C73EF195-5CF5-400F-978E-EFE2C5B8A0B1}"/>
    <cellStyle name="Style 13" xfId="3812" xr:uid="{ED2B2634-260A-49DC-AE37-5F0814449EAA}"/>
    <cellStyle name="Style 130" xfId="3813" xr:uid="{49AE97EB-77D6-466B-8C28-62A8C1BC8294}"/>
    <cellStyle name="Style 131" xfId="3814" xr:uid="{11927E01-B2D1-4A24-A77A-A359903C2930}"/>
    <cellStyle name="Style 132" xfId="3815" xr:uid="{796EAB76-BC41-430B-82F3-DCFA6279E4DB}"/>
    <cellStyle name="Style 133" xfId="3816" xr:uid="{131A65B8-E422-49FA-98AF-20C1E4D8B1D5}"/>
    <cellStyle name="Style 134" xfId="3817" xr:uid="{A19822E6-A4D3-4DA7-B557-18C42B9A4507}"/>
    <cellStyle name="Style 135" xfId="3818" xr:uid="{D5FB33EF-9344-4087-B36A-8DAA05185D1F}"/>
    <cellStyle name="Style 136" xfId="3819" xr:uid="{7A7BBFDE-33E4-4061-9F9E-44C22EC5E33E}"/>
    <cellStyle name="Style 137" xfId="3820" xr:uid="{4BC0B68E-0132-4EC1-8F10-AFA2809C76C7}"/>
    <cellStyle name="Style 138" xfId="3821" xr:uid="{E2DC0E24-D4C6-4D4E-A69D-34732F35E358}"/>
    <cellStyle name="Style 139" xfId="3822" xr:uid="{B4669A2C-E720-4A4B-ACA0-BC4481F2D529}"/>
    <cellStyle name="Style 14" xfId="3823" xr:uid="{1AA84D8E-E5D0-44BC-BF6D-C882750D45E1}"/>
    <cellStyle name="Style 140" xfId="3824" xr:uid="{266A55AF-E8D7-4BB5-8F89-48A0468AD454}"/>
    <cellStyle name="Style 141" xfId="3825" xr:uid="{18D62629-59C0-4160-B228-88B9C5DA1F6E}"/>
    <cellStyle name="Style 142" xfId="3826" xr:uid="{CC02D892-2264-488E-9C5A-40DFC1DF9868}"/>
    <cellStyle name="Style 143" xfId="3827" xr:uid="{DCFD94E7-3C19-4716-8A87-3B33914DF398}"/>
    <cellStyle name="Style 144" xfId="3828" xr:uid="{BD80A62F-1189-43DD-8087-E7DAF07268E2}"/>
    <cellStyle name="Style 145" xfId="3829" xr:uid="{D123FDAA-B102-470B-A4B2-7FA302DD2BF1}"/>
    <cellStyle name="Style 146" xfId="3830" xr:uid="{762EED0C-9713-49C7-B51E-C0E6516304A2}"/>
    <cellStyle name="Style 147" xfId="3831" xr:uid="{A44C57C7-7780-4EFF-B21D-86221049E92E}"/>
    <cellStyle name="Style 148" xfId="3832" xr:uid="{1B3928B3-6C42-4E36-87F0-54E6151F6007}"/>
    <cellStyle name="Style 149" xfId="3833" xr:uid="{D5AB658F-79D3-4CA8-B35A-C07F04B8B8CF}"/>
    <cellStyle name="Style 15" xfId="3834" xr:uid="{0FD22B95-9167-4FAA-9310-9DF93443C6BD}"/>
    <cellStyle name="Style 150" xfId="3835" xr:uid="{17937D6C-8FAB-463D-9A04-7A7700A06810}"/>
    <cellStyle name="Style 151" xfId="3836" xr:uid="{138EB4B6-781B-4455-AEF8-959D7B31DF29}"/>
    <cellStyle name="Style 152" xfId="3837" xr:uid="{CDE57E37-642B-4027-A928-8C9A78C7E491}"/>
    <cellStyle name="Style 153" xfId="3838" xr:uid="{80F7F140-6961-400F-B243-207780401C60}"/>
    <cellStyle name="Style 154" xfId="3839" xr:uid="{FB032360-0D2F-425B-BDCC-79BC7C9604C7}"/>
    <cellStyle name="Style 155" xfId="3840" xr:uid="{7FAE5B07-6F41-47AA-A84B-43C8A6D58F1F}"/>
    <cellStyle name="Style 156" xfId="3841" xr:uid="{0CAAFA92-692A-442D-8503-27D9F69F72AE}"/>
    <cellStyle name="Style 157" xfId="3842" xr:uid="{03A87F8E-B011-4A93-A044-E1782EFBBC85}"/>
    <cellStyle name="Style 158" xfId="3843" xr:uid="{D061B4FF-3D26-466C-A8A5-A79771B08FB8}"/>
    <cellStyle name="Style 159" xfId="3844" xr:uid="{E555BD53-1AED-4068-81FA-E6A967571DF3}"/>
    <cellStyle name="Style 16" xfId="3845" xr:uid="{1DD617E2-9EA7-4701-B60E-6DF22A909EE2}"/>
    <cellStyle name="Style 160" xfId="3846" xr:uid="{470F81D2-7FDC-457B-A763-A10B91EC411B}"/>
    <cellStyle name="Style 161" xfId="3847" xr:uid="{99EE8414-7EB4-4F9F-BC0B-A07C48E17DD3}"/>
    <cellStyle name="Style 162" xfId="3848" xr:uid="{6C425E07-0842-4842-B08A-3F6A2C96BE23}"/>
    <cellStyle name="Style 163" xfId="3849" xr:uid="{8426A4D0-C467-479F-BB7C-3F9756FB4D07}"/>
    <cellStyle name="Style 164" xfId="3850" xr:uid="{A30EF7B1-94DD-4B19-BF0B-B88F52F0AF61}"/>
    <cellStyle name="Style 165" xfId="3851" xr:uid="{427264DB-21D7-4847-9F44-CDE2E861C2C4}"/>
    <cellStyle name="Style 166" xfId="3852" xr:uid="{67EADFC9-A512-49FB-B46B-A4A28019FF17}"/>
    <cellStyle name="Style 167" xfId="3853" xr:uid="{24DF4926-4D59-49D0-8CBA-8EBD38474396}"/>
    <cellStyle name="Style 168" xfId="3854" xr:uid="{1169A2DD-E04F-43F1-BDEF-C2CD6AAFA365}"/>
    <cellStyle name="Style 169" xfId="3855" xr:uid="{A72F70B2-77BC-4C8F-8215-741AEF89100F}"/>
    <cellStyle name="Style 17" xfId="3856" xr:uid="{7227311B-9FCE-4B1D-A7A7-259506F0AB8E}"/>
    <cellStyle name="Style 170" xfId="3857" xr:uid="{C186035E-D31B-4D61-A04F-CBEC5DCA1ED7}"/>
    <cellStyle name="Style 171" xfId="3858" xr:uid="{4E402495-E048-4EE1-9104-C06B895CC25E}"/>
    <cellStyle name="Style 172" xfId="3859" xr:uid="{44A7289B-418A-41D3-8AA3-BE4FED40B3B5}"/>
    <cellStyle name="Style 173" xfId="3860" xr:uid="{38E90EAA-B1F7-4ECE-B347-DC9CADCC6662}"/>
    <cellStyle name="Style 174" xfId="3861" xr:uid="{B4D88214-9905-4AD4-A8A8-6BEF6B4E4618}"/>
    <cellStyle name="Style 175" xfId="3862" xr:uid="{7E53D7BF-ED6F-4E04-A988-B6CCF8A603C9}"/>
    <cellStyle name="Style 176" xfId="3863" xr:uid="{66972BAA-D96A-4C04-994F-EBDE56C19F2B}"/>
    <cellStyle name="Style 177" xfId="3864" xr:uid="{5C1AAB20-973A-4D80-8A9E-E4C7E92806E9}"/>
    <cellStyle name="Style 178" xfId="3865" xr:uid="{353C680D-1780-4573-A24E-6456D9CC56B8}"/>
    <cellStyle name="Style 179" xfId="3866" xr:uid="{F3A1E326-EFF5-46CF-94E4-FBC277CF3212}"/>
    <cellStyle name="Style 18" xfId="3867" xr:uid="{91FCE605-10F3-4F8F-A8D8-D46A2660958A}"/>
    <cellStyle name="Style 180" xfId="3868" xr:uid="{B31A43B7-2AEC-4CE6-84A8-48B1C836AFDD}"/>
    <cellStyle name="Style 181" xfId="3869" xr:uid="{209673EA-AC0F-4003-B5FD-58C7A3E2738F}"/>
    <cellStyle name="Style 182" xfId="3870" xr:uid="{3B6BF396-83C8-4A2B-882C-3FD5711E4545}"/>
    <cellStyle name="Style 183" xfId="3871" xr:uid="{2E196034-ACBB-497D-ABDC-F1337B6EAF26}"/>
    <cellStyle name="Style 184" xfId="3872" xr:uid="{400483C2-3A8E-4106-B602-D7AFE56110BD}"/>
    <cellStyle name="Style 185" xfId="3873" xr:uid="{E07F5A41-0BBE-400D-BAD1-996DCF328CD8}"/>
    <cellStyle name="Style 186" xfId="3874" xr:uid="{99E09109-B590-44AE-9213-029C1B0A62E7}"/>
    <cellStyle name="Style 187" xfId="3875" xr:uid="{E89A100F-183F-430D-98C1-2A4ABFA33B7D}"/>
    <cellStyle name="Style 188" xfId="3876" xr:uid="{670F080B-CD09-4F9A-8433-B605A65EFEF4}"/>
    <cellStyle name="Style 189" xfId="3877" xr:uid="{5D528E1B-9A92-402C-87C9-8C17F48568D2}"/>
    <cellStyle name="Style 19" xfId="3878" xr:uid="{10D28624-CD5C-46F2-B018-63BC6B9F2DE0}"/>
    <cellStyle name="Style 190" xfId="3879" xr:uid="{AAFFA7E4-3AA9-48AB-A18B-C2A5E27161BC}"/>
    <cellStyle name="Style 191" xfId="3880" xr:uid="{4C998DDC-8130-4F43-B82A-1234022176DE}"/>
    <cellStyle name="Style 192" xfId="3881" xr:uid="{F82D65E4-5580-417C-802A-634DBD9048B1}"/>
    <cellStyle name="Style 193" xfId="3882" xr:uid="{9AC44706-39D7-48D4-8020-1EF60414A0E8}"/>
    <cellStyle name="Style 194" xfId="3883" xr:uid="{01F960C7-8F94-4C60-8AA6-EF69ABBB5160}"/>
    <cellStyle name="Style 195" xfId="3884" xr:uid="{99342D56-2F9F-4A78-9AF5-3D2BBCE2CDDA}"/>
    <cellStyle name="Style 196" xfId="3885" xr:uid="{707AA48F-40DC-4A88-8313-6D6175B98EF6}"/>
    <cellStyle name="Style 197" xfId="3886" xr:uid="{31037456-D9BD-4A92-A933-4AADDDE5A844}"/>
    <cellStyle name="Style 198" xfId="3887" xr:uid="{89647162-CBB1-451B-804B-6B1F2B88AF09}"/>
    <cellStyle name="Style 199" xfId="3888" xr:uid="{B10FA627-88D3-4CF6-993D-BC8DA26C4563}"/>
    <cellStyle name="Style 2" xfId="3889" xr:uid="{51BBA492-A16D-41A4-8670-B9B023EBA728}"/>
    <cellStyle name="Style 2 2" xfId="3890" xr:uid="{82D949C9-7310-45A4-9DF3-B4498923067C}"/>
    <cellStyle name="Style 20" xfId="3891" xr:uid="{F9311FF6-00D1-4B39-B982-FEB3BE69D3BE}"/>
    <cellStyle name="Style 200" xfId="3892" xr:uid="{BBCDF1F2-6373-4F4C-B83E-46719E02C226}"/>
    <cellStyle name="Style 201" xfId="3893" xr:uid="{318A7165-4FF5-407A-BA29-CDD9E83274ED}"/>
    <cellStyle name="Style 202" xfId="3894" xr:uid="{1FF5E352-7AC4-4AC7-9F94-248D7A0F2CBC}"/>
    <cellStyle name="Style 203" xfId="3895" xr:uid="{268D68D0-20D5-4E2C-A6FC-5FAC59CB1337}"/>
    <cellStyle name="Style 204" xfId="3896" xr:uid="{A193466F-CC6C-4618-BCC0-25389DEBEA4C}"/>
    <cellStyle name="Style 205" xfId="3897" xr:uid="{9C4AF41C-E77D-461F-AC2B-9A64F1BA93D6}"/>
    <cellStyle name="Style 206" xfId="3898" xr:uid="{015B34CC-320E-4184-815E-E397BDB3239B}"/>
    <cellStyle name="Style 207" xfId="3899" xr:uid="{ADD818E2-D150-42D7-921D-3EB59E4440BF}"/>
    <cellStyle name="Style 208" xfId="3900" xr:uid="{CDBB1DA0-454C-4DC4-B6AD-207944AAB7B1}"/>
    <cellStyle name="Style 209" xfId="3901" xr:uid="{055F6DA7-CD6D-44A1-84FB-3DED6DF968BC}"/>
    <cellStyle name="Style 21" xfId="3902" xr:uid="{D32E1B14-903F-40C4-B06E-2F748A84E18F}"/>
    <cellStyle name="Style 210" xfId="3903" xr:uid="{61B403D7-D0E4-444A-AD23-734E7141E98B}"/>
    <cellStyle name="Style 211" xfId="3904" xr:uid="{EA603024-3CA6-4118-A73E-AA42B929E040}"/>
    <cellStyle name="Style 212" xfId="3905" xr:uid="{4D47B545-ADD8-4715-8871-6CEB7D252185}"/>
    <cellStyle name="Style 213" xfId="3906" xr:uid="{232119D2-EEA9-4194-A8B0-A1D9BEC3DF45}"/>
    <cellStyle name="Style 214" xfId="3907" xr:uid="{5F27875A-810B-42D9-884B-442EF0BF6DEF}"/>
    <cellStyle name="Style 215" xfId="3908" xr:uid="{180CCA71-DAC1-421D-A3AB-2FA4DC17584A}"/>
    <cellStyle name="Style 216" xfId="3909" xr:uid="{61D8A9A8-B3F7-4E38-BA45-A291DA253AC1}"/>
    <cellStyle name="Style 217" xfId="3910" xr:uid="{49B0AE67-E614-4B94-8795-BB41411BD4D3}"/>
    <cellStyle name="Style 218" xfId="3911" xr:uid="{2F58480F-DF09-407A-A51A-6F02C222503E}"/>
    <cellStyle name="Style 219" xfId="3912" xr:uid="{4ADC01F2-B127-40A7-9E41-7BE3A0F4AA59}"/>
    <cellStyle name="Style 22" xfId="3913" xr:uid="{EB8030AD-F4FA-4EE2-8349-FDB74F3507C5}"/>
    <cellStyle name="Style 220" xfId="3914" xr:uid="{F3BCC51B-025C-449F-9CFB-995176C70F43}"/>
    <cellStyle name="Style 221" xfId="3915" xr:uid="{0F4C7F7C-2B7F-431C-AB1D-5191FD6E057C}"/>
    <cellStyle name="Style 222" xfId="3916" xr:uid="{9E1599C9-E56E-4E47-9E91-9379C6FFBFDB}"/>
    <cellStyle name="Style 223" xfId="3917" xr:uid="{0009D6B4-DF3A-4C47-A67F-DE2FCCABC6D7}"/>
    <cellStyle name="Style 224" xfId="3918" xr:uid="{DA90F8D7-5E8B-44DA-AF75-789C8FCBD10E}"/>
    <cellStyle name="Style 225" xfId="3919" xr:uid="{4EE172C3-A165-4555-811E-2F892AA9C01F}"/>
    <cellStyle name="Style 226" xfId="3920" xr:uid="{F6261FB7-E209-41A1-82D6-0115447268BA}"/>
    <cellStyle name="Style 227" xfId="3921" xr:uid="{BEE11436-EAF6-48BF-9DA1-30544611E90B}"/>
    <cellStyle name="Style 228" xfId="3922" xr:uid="{DEC554F8-9FB6-44FB-8201-2089648B8374}"/>
    <cellStyle name="Style 229" xfId="3923" xr:uid="{87C85373-3BBD-4014-8D91-3FA377652E71}"/>
    <cellStyle name="Style 23" xfId="3924" xr:uid="{870EF8C1-AB07-40ED-8B3B-C1B69F4CC7E5}"/>
    <cellStyle name="Style 230" xfId="3925" xr:uid="{38D97E04-8EE3-4680-851A-0E4EA2CC1FFB}"/>
    <cellStyle name="Style 231" xfId="3926" xr:uid="{972F4E70-49B8-4186-84A8-077701204521}"/>
    <cellStyle name="Style 232" xfId="3927" xr:uid="{1C4599BC-A911-43EF-97C3-C0424AC224C5}"/>
    <cellStyle name="Style 233" xfId="3928" xr:uid="{16FEEBAF-0561-4CEB-BFBF-36C4853FC385}"/>
    <cellStyle name="Style 234" xfId="3929" xr:uid="{6D3FB445-7C3A-4B0C-98CF-67E3D4BCCA74}"/>
    <cellStyle name="Style 235" xfId="3930" xr:uid="{D04CDC34-5AA7-4620-A847-B507BE0EBAD2}"/>
    <cellStyle name="Style 236" xfId="3931" xr:uid="{2F37AABC-B11E-47E7-AA1D-1362A004CF8D}"/>
    <cellStyle name="Style 237" xfId="3932" xr:uid="{E28F6002-1969-49F3-9410-78B25B56B6F0}"/>
    <cellStyle name="Style 238" xfId="3933" xr:uid="{B8DF2732-D352-4F19-8A8E-11D1B12B673C}"/>
    <cellStyle name="Style 239" xfId="3934" xr:uid="{B15AB1F4-23A4-406A-9C53-91DA9E4A0112}"/>
    <cellStyle name="Style 24" xfId="3935" xr:uid="{316AA611-580D-4871-83C0-090CA7D4EF15}"/>
    <cellStyle name="Style 240" xfId="3936" xr:uid="{14607AA4-545C-46FD-93A8-0C4553FB2D84}"/>
    <cellStyle name="Style 241" xfId="3937" xr:uid="{665C5B71-B708-40DB-9A74-F14E710F226C}"/>
    <cellStyle name="Style 242" xfId="3938" xr:uid="{539E5A0E-15C5-4FC6-9C59-4F7958238E9B}"/>
    <cellStyle name="Style 243" xfId="3939" xr:uid="{A5163D33-A0F3-4554-97F3-68A4C04588BB}"/>
    <cellStyle name="Style 244" xfId="3940" xr:uid="{A38B2917-9DED-4845-A69D-D97138CC37C6}"/>
    <cellStyle name="Style 245" xfId="3941" xr:uid="{59ED7FA9-AFE9-4611-A2AC-B6D614EC0508}"/>
    <cellStyle name="Style 246" xfId="3942" xr:uid="{A153A3A6-5BF1-4EC0-8496-9A9CF3E8E33D}"/>
    <cellStyle name="Style 247" xfId="3943" xr:uid="{D223FE62-F153-400A-967F-9C11A996AEB3}"/>
    <cellStyle name="Style 248" xfId="3944" xr:uid="{838B2F8A-9C6C-4567-A1E0-1E1BD3329ECF}"/>
    <cellStyle name="Style 249" xfId="3945" xr:uid="{3CBAA610-96AC-4B0F-8897-4F972C9D4B9C}"/>
    <cellStyle name="Style 25" xfId="3946" xr:uid="{2BCB434F-E52B-4DAE-82B0-A09DE8907DEB}"/>
    <cellStyle name="Style 250" xfId="3947" xr:uid="{6770991E-74D0-44ED-83C3-18195C0C23C5}"/>
    <cellStyle name="Style 251" xfId="3948" xr:uid="{F128A172-5FA4-4CAB-9B93-9A776AE01C6D}"/>
    <cellStyle name="Style 252" xfId="3949" xr:uid="{E2F149B1-6559-4D33-89AA-41D1CE75D44E}"/>
    <cellStyle name="Style 253" xfId="3950" xr:uid="{3E11A2D9-A2E4-486B-A95E-E1FD77BFF1C7}"/>
    <cellStyle name="Style 254" xfId="3951" xr:uid="{9921E724-6278-451B-8E86-5C9F2F8A10C9}"/>
    <cellStyle name="Style 255" xfId="3952" xr:uid="{3ECB7E29-16F3-4126-B208-8158C5D8B371}"/>
    <cellStyle name="Style 26" xfId="3953" xr:uid="{C44639E4-AC67-49BD-B5C1-EDDBBE2A67FC}"/>
    <cellStyle name="Style 27" xfId="3954" xr:uid="{60DF4E21-1CF7-4FB4-A4DE-B6D1B3A2A8E6}"/>
    <cellStyle name="Style 28" xfId="3955" xr:uid="{E51C01A9-D116-48A4-9258-27E0586117AA}"/>
    <cellStyle name="Style 29" xfId="3956" xr:uid="{29525AC4-076B-4069-9846-E85324E2E9E1}"/>
    <cellStyle name="Style 3" xfId="3957" xr:uid="{1A44DA54-DB59-4C29-89CD-BB6675E0EAD9}"/>
    <cellStyle name="Style 30" xfId="3958" xr:uid="{EF21A9D7-0071-408C-9B96-FE28A7523609}"/>
    <cellStyle name="Style 31" xfId="3959" xr:uid="{E92FB8AD-3C18-45C9-A382-FCD4B873BEE0}"/>
    <cellStyle name="Style 32" xfId="3960" xr:uid="{84C559AE-7FFA-4F0E-84A1-1F0D740A6397}"/>
    <cellStyle name="Style 33" xfId="3961" xr:uid="{E4780DDC-C705-4F96-B47D-B067F78AD996}"/>
    <cellStyle name="Style 34" xfId="3962" xr:uid="{26F187FD-C55D-4628-BDE4-D45537165811}"/>
    <cellStyle name="Style 35" xfId="3963" xr:uid="{84513183-2D12-4B99-9859-30BE116EA173}"/>
    <cellStyle name="Style 36" xfId="3964" xr:uid="{6C310C25-75E6-4FB8-A102-97133F4E71D1}"/>
    <cellStyle name="Style 37" xfId="3965" xr:uid="{31E88916-A905-4F67-BDB1-CA989DE3017D}"/>
    <cellStyle name="Style 38" xfId="3966" xr:uid="{5CCC4A26-BB29-4302-8DD3-3137AF10827B}"/>
    <cellStyle name="Style 39" xfId="3967" xr:uid="{B80BFAE1-CBF7-4BA0-9851-E0FFA48485A4}"/>
    <cellStyle name="Style 4" xfId="3968" xr:uid="{CD4E281C-2225-478A-972D-3DEC5A85E07B}"/>
    <cellStyle name="Style 40" xfId="3969" xr:uid="{4DB08D86-0EBF-4D98-B03C-A954EFB4E303}"/>
    <cellStyle name="Style 41" xfId="3970" xr:uid="{89392280-334A-4755-B527-BBB0E88ADCEF}"/>
    <cellStyle name="Style 42" xfId="3971" xr:uid="{9D41C0DF-0D12-4FF5-9D10-AD272207E310}"/>
    <cellStyle name="Style 43" xfId="3972" xr:uid="{4AD73E8A-D892-4D3E-B7B5-03E9559AD7FD}"/>
    <cellStyle name="Style 44" xfId="3973" xr:uid="{CDC13858-E052-4E19-9769-C273C0162CD7}"/>
    <cellStyle name="Style 45" xfId="3974" xr:uid="{9FC2D4DF-2A7D-4234-9B6A-A393ECB98E1A}"/>
    <cellStyle name="Style 46" xfId="3975" xr:uid="{C940AA38-B95E-488B-8981-E05C80CB820E}"/>
    <cellStyle name="Style 47" xfId="3976" xr:uid="{6A77ED47-BDD0-4D9D-B909-C8A6FFC1E000}"/>
    <cellStyle name="Style 48" xfId="3977" xr:uid="{A7BA5E58-404B-4299-8A76-2E9637EDDE02}"/>
    <cellStyle name="Style 49" xfId="3978" xr:uid="{8294FCD2-8FAE-4408-8262-7F3688B2B536}"/>
    <cellStyle name="Style 5" xfId="3979" xr:uid="{741DBCFC-6053-4A5D-813E-487D9E10AF3B}"/>
    <cellStyle name="Style 50" xfId="3980" xr:uid="{27B80A48-6FF9-4B11-9756-21EE6B386A16}"/>
    <cellStyle name="Style 51" xfId="3981" xr:uid="{F7E260F6-945B-499D-86E8-556E6C5DAE97}"/>
    <cellStyle name="Style 52" xfId="3982" xr:uid="{5BAD466C-254B-4DFD-A5E6-722B2FF3460E}"/>
    <cellStyle name="Style 53" xfId="3983" xr:uid="{102909E0-3241-47CE-8C62-6F270D357CFD}"/>
    <cellStyle name="Style 54" xfId="3984" xr:uid="{D68178FE-646B-431A-A16A-54BE9E254B4E}"/>
    <cellStyle name="Style 55" xfId="3985" xr:uid="{D4FCF8E3-8FF6-48DF-9619-75AB85D3810A}"/>
    <cellStyle name="Style 56" xfId="3986" xr:uid="{81194EBA-CDED-467E-AFA9-BDCC509D5E2E}"/>
    <cellStyle name="Style 57" xfId="3987" xr:uid="{BC893FB7-3628-4B18-AEA8-1551D9E85EBC}"/>
    <cellStyle name="Style 58" xfId="3988" xr:uid="{F181F34A-B198-4981-8767-6E6EF11A0940}"/>
    <cellStyle name="Style 59" xfId="3989" xr:uid="{E3510B81-E3E3-4C64-A025-B0EEE86F1432}"/>
    <cellStyle name="Style 6" xfId="3990" xr:uid="{08B57DD0-FDD4-47E7-A863-C9456236DAC6}"/>
    <cellStyle name="Style 60" xfId="3991" xr:uid="{5722D6AF-CDFD-4546-A362-094F60417D15}"/>
    <cellStyle name="Style 61" xfId="3992" xr:uid="{5A91C82F-E49D-41C9-A7B3-9205FFDAD262}"/>
    <cellStyle name="Style 62" xfId="3993" xr:uid="{B044BFCE-C002-4955-835F-878E8B8C19C9}"/>
    <cellStyle name="Style 63" xfId="3994" xr:uid="{0B46CE08-BDAF-4A20-8719-F03377BBD44C}"/>
    <cellStyle name="Style 64" xfId="3995" xr:uid="{6E27F4A3-1CB3-4DAD-8D87-C91815FB9CA2}"/>
    <cellStyle name="Style 65" xfId="3996" xr:uid="{337A75E3-46C6-4AE5-A0AE-3462E79448E1}"/>
    <cellStyle name="Style 66" xfId="3997" xr:uid="{7EB905EC-F379-4D39-8F8F-983E80E87F1B}"/>
    <cellStyle name="Style 67" xfId="3998" xr:uid="{F876C8B9-EBC8-42A6-A577-C9026527338F}"/>
    <cellStyle name="Style 68" xfId="3999" xr:uid="{DF3E6BAB-6A45-42A0-945C-9EEFD46DDEC8}"/>
    <cellStyle name="Style 69" xfId="4000" xr:uid="{247B592C-D8BA-40B8-9514-AE47DE9C5A66}"/>
    <cellStyle name="Style 7" xfId="4001" xr:uid="{D90FC6D9-407F-4415-8712-210ACD92D872}"/>
    <cellStyle name="Style 70" xfId="4002" xr:uid="{2D6EECCF-3D00-48DF-BB9C-307F0F5C3434}"/>
    <cellStyle name="Style 71" xfId="4003" xr:uid="{71754AC6-AFB8-43DD-BB0D-A194C9A77FA1}"/>
    <cellStyle name="Style 72" xfId="4004" xr:uid="{CE4C9A4C-8D47-41D6-813D-0DF1FD6494BC}"/>
    <cellStyle name="Style 73" xfId="4005" xr:uid="{17AB3227-0178-4D50-99D7-3052D13D646B}"/>
    <cellStyle name="Style 74" xfId="4006" xr:uid="{4548E77F-6842-46C6-A122-C8C7C79A092A}"/>
    <cellStyle name="Style 75" xfId="4007" xr:uid="{2261AED9-073E-4233-A4C6-7B43B1D2D6E9}"/>
    <cellStyle name="Style 76" xfId="4008" xr:uid="{8D1FA3E0-BF4B-4223-A477-F4A541A3B46F}"/>
    <cellStyle name="Style 77" xfId="4009" xr:uid="{5CBF898B-B83D-43FE-A6B0-96F683B6DD08}"/>
    <cellStyle name="Style 78" xfId="4010" xr:uid="{7C06A23D-7DB1-4BE3-B288-69F2402B6CFC}"/>
    <cellStyle name="Style 79" xfId="4011" xr:uid="{FD82397A-2D25-490B-9FC3-57BE3F151D88}"/>
    <cellStyle name="Style 8" xfId="4012" xr:uid="{6A4245AA-E24D-42EE-B325-97A78DD818FA}"/>
    <cellStyle name="Style 80" xfId="4013" xr:uid="{5F39C6DB-1EC0-4A57-B244-4993F101BCAE}"/>
    <cellStyle name="Style 81" xfId="4014" xr:uid="{941710DD-2BB9-4992-9139-1FAEAC5AE201}"/>
    <cellStyle name="Style 82" xfId="4015" xr:uid="{A2D00E07-88B3-4214-B89B-3C4AFC8E156F}"/>
    <cellStyle name="Style 83" xfId="4016" xr:uid="{A70D192C-6DF6-4482-A619-35D93EA979ED}"/>
    <cellStyle name="Style 84" xfId="4017" xr:uid="{09F7363B-A882-4445-AAB5-2452D66E3579}"/>
    <cellStyle name="Style 85" xfId="4018" xr:uid="{ED1EFF8E-64E2-4487-8C7A-4BE631FA149B}"/>
    <cellStyle name="Style 86" xfId="4019" xr:uid="{ADA1E951-6D07-45CF-A6F2-1438F653E276}"/>
    <cellStyle name="Style 87" xfId="4020" xr:uid="{5F5A1F27-AD91-4B92-B08E-E8F10FD85B6A}"/>
    <cellStyle name="Style 88" xfId="4021" xr:uid="{E2299C6D-3407-477E-9462-6AAFA2D606B5}"/>
    <cellStyle name="Style 89" xfId="4022" xr:uid="{CE80F9B3-2941-4888-A0BD-C311F7ED3971}"/>
    <cellStyle name="Style 9" xfId="4023" xr:uid="{037D29DE-8969-4523-B96F-A650379E51AF}"/>
    <cellStyle name="Style 90" xfId="4024" xr:uid="{6113C5A3-0B55-4316-894B-9DBF21A6AB7F}"/>
    <cellStyle name="Style 91" xfId="4025" xr:uid="{B2FB371B-65DC-4C5C-976C-137F014EA4F6}"/>
    <cellStyle name="Style 92" xfId="4026" xr:uid="{AF1E4EDE-449E-4DE3-99B6-EFBB65788AB8}"/>
    <cellStyle name="Style 93" xfId="4027" xr:uid="{5B8F64E4-7B91-4220-BA55-5463AADDA666}"/>
    <cellStyle name="Style 94" xfId="4028" xr:uid="{1E3EB3F6-9D1A-4073-8AC0-8B2F06A0BAA9}"/>
    <cellStyle name="Style 95" xfId="4029" xr:uid="{65A860FB-B11F-4D5F-829B-8E476F8D4C10}"/>
    <cellStyle name="Style 96" xfId="4030" xr:uid="{8E8F0176-1771-4FC1-BFA8-E3BCB451BC28}"/>
    <cellStyle name="Style 97" xfId="4031" xr:uid="{9A76FB5A-C064-4A8D-BB73-23D9B516661F}"/>
    <cellStyle name="Style 98" xfId="4032" xr:uid="{6528612D-F53E-48F3-9D18-6D713E299AF8}"/>
    <cellStyle name="Style 99" xfId="4033" xr:uid="{9754A5AD-CD89-44E9-AA3D-8463D7ABA9F8}"/>
    <cellStyle name="STYLE1" xfId="4034" xr:uid="{F5CBFCDF-FF62-4992-AD7E-92EB22B9D1C5}"/>
    <cellStyle name="STYLE1 2" xfId="6818" xr:uid="{3FE1515A-A162-4263-815A-9770940F365B}"/>
    <cellStyle name="subhead" xfId="4035" xr:uid="{A441725C-15C2-4541-BA67-056DFCDA7100}"/>
    <cellStyle name="subhead 2" xfId="6819" xr:uid="{CA19B6E7-EF95-4DAF-9948-4DFE86A638AE}"/>
    <cellStyle name="Subtotal" xfId="4036" xr:uid="{9B995A66-016A-41A2-897E-4C8767DE1170}"/>
    <cellStyle name="Subtotal 2" xfId="4037" xr:uid="{BDB08F01-C568-4CA2-8720-65B93791A27B}"/>
    <cellStyle name="Sum" xfId="4038" xr:uid="{3217B4A2-B15E-49E1-8A16-4D72281B8C21}"/>
    <cellStyle name="Sum %of HV" xfId="4039" xr:uid="{A41AEB66-CB9D-4DA9-9F4F-27B3ABE15DC9}"/>
    <cellStyle name="t1" xfId="4040" xr:uid="{494E38BE-7DE3-4EAE-8D59-9E4E76EA2125}"/>
    <cellStyle name="Table  - Style5" xfId="4041" xr:uid="{F393BEA7-82E1-4475-AECD-4C3EA3602BC9}"/>
    <cellStyle name="Table  - Style5 2" xfId="4042" xr:uid="{32C9A081-0638-42BD-B157-D6618EDFF09C}"/>
    <cellStyle name="Table  - Style6" xfId="4043" xr:uid="{5BEF400F-91DA-4D9C-BA1E-041DCA5E0DD7}"/>
    <cellStyle name="Table  - Style6 10" xfId="4044" xr:uid="{ED4C1D6F-E38E-4DC6-A58F-B37C09224971}"/>
    <cellStyle name="Table  - Style6 11" xfId="4045" xr:uid="{8E97DD05-F1F0-4EC8-A110-AD1E9068C434}"/>
    <cellStyle name="Table  - Style6 12" xfId="4046" xr:uid="{708E7D1E-A9E4-4EA6-80A9-966CA87EBD05}"/>
    <cellStyle name="Table  - Style6 13" xfId="4047" xr:uid="{CECF87EE-DCAC-4D5C-89FA-E583380955F8}"/>
    <cellStyle name="Table  - Style6 2" xfId="4048" xr:uid="{997D4BAE-6B63-451D-83E2-4CA783BA57A2}"/>
    <cellStyle name="Table  - Style6 3" xfId="4049" xr:uid="{23552F80-9075-4231-AADA-BFA6DAEE5240}"/>
    <cellStyle name="Table  - Style6 4" xfId="4050" xr:uid="{69FF5A1D-1DB3-4F38-B4E7-6DFF2839B211}"/>
    <cellStyle name="Table  - Style6 5" xfId="4051" xr:uid="{43DAAD10-4E7D-4356-B802-4A4202670DB2}"/>
    <cellStyle name="Table  - Style6 6" xfId="4052" xr:uid="{101B3C49-3650-432F-A52E-152B9DA1CF8F}"/>
    <cellStyle name="Table  - Style6 7" xfId="4053" xr:uid="{CA332A2C-A615-4EBB-801D-2026DC0BBDE3}"/>
    <cellStyle name="Table  - Style6 8" xfId="4054" xr:uid="{C4702A72-FF87-4F36-8B22-086D28A11055}"/>
    <cellStyle name="Table  - Style6 9" xfId="4055" xr:uid="{ED979FCF-0102-41E2-9D48-42296FC28166}"/>
    <cellStyle name="TABLE_8" xfId="4056" xr:uid="{B2A301FC-B3A4-4C4B-A8E6-6ABBE4481D87}"/>
    <cellStyle name="table1" xfId="4057" xr:uid="{62AF1D89-C170-4EEC-BDA6-3CCE24339556}"/>
    <cellStyle name="tABLE2" xfId="4058" xr:uid="{91E521A5-83FC-4593-A3F0-99D50490873D}"/>
    <cellStyle name="TableStyleLight1" xfId="4059" xr:uid="{66EF1B2A-C9AB-4D74-B578-DC874AECACCE}"/>
    <cellStyle name="TableStyleLight1 2" xfId="6820" xr:uid="{0DBA9E62-398D-4B0B-A458-F03471C44CC5}"/>
    <cellStyle name="temp" xfId="4060" xr:uid="{8FF2ABCF-A4A3-4E94-AF41-17CED4271DF1}"/>
    <cellStyle name="temp2" xfId="4061" xr:uid="{EB7FA9F8-FE24-47B9-BE6B-81E153FB5FDD}"/>
    <cellStyle name="Ten" xfId="4062" xr:uid="{10D244FF-D13F-4C5E-83EA-DE743FABE691}"/>
    <cellStyle name="Ten 2" xfId="4063" xr:uid="{EF4A3BB5-8AC6-4346-9A5C-2D3B3A9A0D73}"/>
    <cellStyle name="Text" xfId="4064" xr:uid="{728C5195-76D9-4663-A07D-C33E9537E2AE}"/>
    <cellStyle name="Text Indent A" xfId="4065" xr:uid="{5FB0026A-5DDA-4D1A-96DE-6B35D7E8CC5D}"/>
    <cellStyle name="Text Indent A 2" xfId="6821" xr:uid="{8044FD94-7B99-4217-AB41-675677BF3963}"/>
    <cellStyle name="Text Indent B" xfId="4066" xr:uid="{A5214524-8652-4C92-81D1-F8D99F69923D}"/>
    <cellStyle name="Text Indent B 2" xfId="4067" xr:uid="{5DED9D82-C755-4CA2-9500-2075E301E1EA}"/>
    <cellStyle name="Text Indent B 2 2" xfId="6822" xr:uid="{A29A2F22-BEA2-4071-8F44-E0FDDBCF75A1}"/>
    <cellStyle name="Text Indent B 3" xfId="4068" xr:uid="{79E38B76-4CD5-4917-B619-6D60F5295AD4}"/>
    <cellStyle name="Text Indent B 3 2" xfId="6823" xr:uid="{7D4FE2AB-9FB2-46ED-925E-C8F16EAC7EC3}"/>
    <cellStyle name="Text Indent B 4" xfId="6824" xr:uid="{260A153B-0BD6-461A-8840-F0E1B3EAA439}"/>
    <cellStyle name="Text Indent B 5" xfId="6825" xr:uid="{DED7F03E-45AC-4727-B610-F9559CA80D8F}"/>
    <cellStyle name="Text Indent B 6" xfId="6826" xr:uid="{60DE3430-B5A4-47A6-9AB2-64339FF8F4F3}"/>
    <cellStyle name="Text Indent B 7" xfId="6827" xr:uid="{EFB9E9C3-BA04-4D7F-A9D6-0A84C3F6C7AE}"/>
    <cellStyle name="Text Indent B 8" xfId="6828" xr:uid="{092D110D-CC6E-426E-90A1-DE0155E399B9}"/>
    <cellStyle name="Text Indent B_K1" xfId="6829" xr:uid="{1E2FF8B8-D7F1-49AF-B9B5-7DA3646F2CFD}"/>
    <cellStyle name="Text Indent C" xfId="4069" xr:uid="{E4F4B305-F7D4-40CF-8CCC-A1456EECBC55}"/>
    <cellStyle name="Text Indent C 2" xfId="4070" xr:uid="{559C4595-890C-477A-834D-40DACFE0B008}"/>
    <cellStyle name="Text Indent C 2 2" xfId="6830" xr:uid="{40542A4B-142B-4900-ACBA-F9EF2E1E9D4A}"/>
    <cellStyle name="Text Indent C 3" xfId="4071" xr:uid="{B59F8449-1968-4D8F-A91D-3B1A65F86E78}"/>
    <cellStyle name="Text Indent C 3 2" xfId="6831" xr:uid="{04DA40C9-713D-4F1B-985A-0643B87670C3}"/>
    <cellStyle name="Text Indent C 4" xfId="6832" xr:uid="{80F78233-4B00-453E-B507-18769636943C}"/>
    <cellStyle name="Text Indent C 5" xfId="6833" xr:uid="{0775177C-8878-4D7D-873D-1214B3529825}"/>
    <cellStyle name="Text Indent C 6" xfId="6834" xr:uid="{42643176-555B-44F5-B087-0E98ECC8E8B2}"/>
    <cellStyle name="Text Indent C 7" xfId="6835" xr:uid="{C626DEDC-F983-40D2-9358-F7FFA309CFE3}"/>
    <cellStyle name="Text Indent C 8" xfId="6836" xr:uid="{755A2E98-C73F-4574-9608-F20CB3E19060}"/>
    <cellStyle name="Text Indent C_K1" xfId="6837" xr:uid="{B45CDAFB-D1FD-42F0-A2B5-F94F8C975086}"/>
    <cellStyle name="Text_FA REgister-format" xfId="4072" xr:uid="{56E6D32A-1FC1-4EAD-9E63-5FFA1E634EAB}"/>
    <cellStyle name="þ_x001d_ð&quot;_x000c_Býò_x000c_5ýU_x0001_e_x0005_¹,_x0007__x0001__x0001_" xfId="4073" xr:uid="{08D24F84-7AEF-4D5E-B044-3A6A49B82A57}"/>
    <cellStyle name="þ_x001d_ð¤_x000c_¯þ_x0014__x000d_¨þU_x0001_À_x0004_ _x0015__x000f__x0001__x0001_" xfId="4074" xr:uid="{4720362A-06DA-4EEE-A423-F6521334CDF4}"/>
    <cellStyle name="þ_x001d_ðç_x000b_óþ÷_x000c_âþU_x0001_6_x0011_À_x0012__x0007__x0001__x0001_" xfId="4075" xr:uid="{723F758D-928D-489C-A844-8AD8CE7BAEF2}"/>
    <cellStyle name="þ_x001d_ðG&amp;Mý·&amp;FýG_x0008_ð È_x000a__x0007__x0001__x0001_" xfId="4076" xr:uid="{5112AA15-0CD7-4D6B-BAE8-75822FF86CB9}"/>
    <cellStyle name="þ_x001d_ðK_x000c_Fý_x001b__x000d_9ýU_x0001_Ð_x0008_¦)_x0007__x0001__x0001_" xfId="4077" xr:uid="{6F67EEE9-6773-4E9B-8875-A4BE1291F9E6}"/>
    <cellStyle name="þ_x001d_ðW_x000c_ìþ'_x000d_ßþU_x0001_º_x0012_ä_x0013__x0007__x0001__x0001_" xfId="4078" xr:uid="{C3D7A5C4-961F-4837-90C0-1C5204E10679}"/>
    <cellStyle name="Thousands (0)" xfId="4079" xr:uid="{BACD562F-0290-403A-BB44-A3CD2783CF63}"/>
    <cellStyle name="Thousands (2)" xfId="4080" xr:uid="{921D7865-3360-4FD6-BEC5-8CBCB3A44DFB}"/>
    <cellStyle name="Thousands 0" xfId="4081" xr:uid="{FD7804E4-D626-4C87-98F0-D21E8D545BC4}"/>
    <cellStyle name="Thousands 1" xfId="4082" xr:uid="{FA2210CB-B070-49E5-B7FC-89EA8BAD1511}"/>
    <cellStyle name="Tickmark" xfId="4083" xr:uid="{17DE7F49-D28E-4E65-BE4D-9E3FB750C234}"/>
    <cellStyle name="Tickmark 2" xfId="6838" xr:uid="{42066279-1C18-4FA3-BBA7-7BEC08EE6F7D}"/>
    <cellStyle name="Time" xfId="4084" xr:uid="{B65D73BF-2B6A-4647-A9D8-C3910D18EC40}"/>
    <cellStyle name="TimeEnd" xfId="4085" xr:uid="{585AFEB5-B49F-497E-9F7B-FAD1B1EC082C}"/>
    <cellStyle name="Times New Roman" xfId="4086" xr:uid="{84A2B460-5011-444D-AE2A-2DFA84A83726}"/>
    <cellStyle name="TimeSpent" xfId="4087" xr:uid="{B627886E-C7DF-4E27-9690-CDD4ED21F22F}"/>
    <cellStyle name="Title  - Style1" xfId="4089" xr:uid="{40AF48EA-7621-4100-9CF8-8AF664545F48}"/>
    <cellStyle name="Title  - Style1 2" xfId="4090" xr:uid="{6213E449-ADD3-4E23-BD85-7E28EB79299A}"/>
    <cellStyle name="Title  - Style6" xfId="4091" xr:uid="{B1166080-1209-463E-B38E-C51B8CCBDF5F}"/>
    <cellStyle name="Title 10" xfId="4092" xr:uid="{4820AF7E-BE29-431E-85E0-E023BF256B55}"/>
    <cellStyle name="Title 10 2" xfId="6839" xr:uid="{4F151A8E-E796-463F-ADE4-E5ED7FB312A7}"/>
    <cellStyle name="Title 11" xfId="6840" xr:uid="{3BFE00F6-9595-432C-A932-F62376B17A91}"/>
    <cellStyle name="Title 12" xfId="6841" xr:uid="{3ED659F5-92F8-44FC-BB2C-26469FB0FDD0}"/>
    <cellStyle name="Title 13" xfId="6842" xr:uid="{FF5F0B1D-D3E8-47E2-84BF-FB9397F252BF}"/>
    <cellStyle name="Title 14" xfId="6843" xr:uid="{AD71AA1E-11F9-464E-84E5-1CBF56CC9BDD}"/>
    <cellStyle name="Title 15" xfId="6844" xr:uid="{B4888078-E367-40FF-BD6F-C2E70FF9EF1D}"/>
    <cellStyle name="Title 16" xfId="6845" xr:uid="{89DFE8DD-DC9C-4B3C-951E-F47CBE541546}"/>
    <cellStyle name="Title 17" xfId="6846" xr:uid="{0AD5A495-6D8B-4FDC-8EF0-2D1031CA3F31}"/>
    <cellStyle name="Title 18" xfId="6847" xr:uid="{FC5D74FC-E29C-467A-B6B0-377C5B159C92}"/>
    <cellStyle name="Title 19" xfId="6848" xr:uid="{58898F88-E7A2-4DA2-956B-B3E659809C21}"/>
    <cellStyle name="Title 2" xfId="4093" xr:uid="{F38B0F7A-1D06-4C5D-AB14-A968012E0955}"/>
    <cellStyle name="Title 2 2" xfId="4094" xr:uid="{AC7053CF-7A7D-4BBF-8254-6F8E24F120B2}"/>
    <cellStyle name="Title 2 2 2" xfId="6849" xr:uid="{95840D00-B6C6-4D2D-B712-5609761790BE}"/>
    <cellStyle name="Title 2 3" xfId="4095" xr:uid="{5097394E-715C-4E6A-9AB6-99EEB07798C8}"/>
    <cellStyle name="Title 2 4" xfId="6850" xr:uid="{D8869A5E-E819-4311-B3C5-6900B23C59BD}"/>
    <cellStyle name="Title 20" xfId="6851" xr:uid="{438B9A15-5007-49E8-A472-3F58E32FE2B7}"/>
    <cellStyle name="Title 21" xfId="6852" xr:uid="{A95F8844-F8A4-4A86-893C-D459BF969597}"/>
    <cellStyle name="Title 22" xfId="6853" xr:uid="{E19B742E-63A3-49E7-B6E1-45DF9F517194}"/>
    <cellStyle name="Title 23" xfId="6854" xr:uid="{428ACB98-23F6-4EDE-9824-DA1B26F010AC}"/>
    <cellStyle name="Title 24" xfId="6855" xr:uid="{BFB32D9F-2CE7-4403-9B8C-7F660B13F420}"/>
    <cellStyle name="Title 25" xfId="6856" xr:uid="{F2F429AE-67FE-4182-97D9-EB7718E22424}"/>
    <cellStyle name="Title 26" xfId="6857" xr:uid="{6D58AF16-0A8B-415D-A3FF-CD2BC0F90C6F}"/>
    <cellStyle name="Title 27" xfId="6858" xr:uid="{C374ABAC-F443-4781-A241-430B65F0EE62}"/>
    <cellStyle name="Title 28" xfId="6859" xr:uid="{047E8E1B-7240-478E-A794-2D48740CB070}"/>
    <cellStyle name="Title 29" xfId="6860" xr:uid="{E67364E8-6C4A-430B-A9C1-95F0A4107A32}"/>
    <cellStyle name="Title 3" xfId="4096" xr:uid="{23D40BDB-E842-4AD9-8E36-F3AEDD527318}"/>
    <cellStyle name="Title 3 2" xfId="6861" xr:uid="{1428C957-8BB9-4A2D-8695-AA680881C64B}"/>
    <cellStyle name="Title 30" xfId="6862" xr:uid="{8702ED03-1B07-4315-B132-21A6002822A6}"/>
    <cellStyle name="Title 31" xfId="4088" xr:uid="{D7756D68-9DDB-4DE8-93E8-D0689BC44F26}"/>
    <cellStyle name="Title 32" xfId="6973" xr:uid="{693A7AE6-E948-4F83-8DA2-81F81345827A}"/>
    <cellStyle name="Title 33" xfId="6972" xr:uid="{1B15B45F-6201-4BC3-83CF-FF5B16E22C57}"/>
    <cellStyle name="Title 4" xfId="4097" xr:uid="{D3143AA7-0755-4D96-8FB8-5BF75E1A6442}"/>
    <cellStyle name="Title 4 2" xfId="6863" xr:uid="{30BD6445-0C5A-4F23-A183-AFC1D4EBB38F}"/>
    <cellStyle name="Title 5" xfId="4098" xr:uid="{2C3C6A01-AEAC-43F7-9321-E4CCD3B023D8}"/>
    <cellStyle name="Title 5 2" xfId="6864" xr:uid="{5A1237E0-AFE4-4F45-A6E2-C8D5E1503CCB}"/>
    <cellStyle name="Title 6" xfId="4099" xr:uid="{226BAE3B-3D6E-478D-8F8B-50FEBE2F07F6}"/>
    <cellStyle name="Title 6 2" xfId="6865" xr:uid="{15FB657B-4243-44E5-95A9-258CC77B2BEF}"/>
    <cellStyle name="Title 7" xfId="4100" xr:uid="{1EB2A5B2-843B-478B-8F85-14E73FDA4493}"/>
    <cellStyle name="Title 7 2" xfId="6866" xr:uid="{A2EF89CA-0D8D-46E0-8955-10D2961372EB}"/>
    <cellStyle name="Title 8" xfId="4101" xr:uid="{A6CD03DC-BBDC-4392-BFAA-9AA6A2025EED}"/>
    <cellStyle name="Title 8 2" xfId="6867" xr:uid="{A6E24AE9-0915-4A86-99C1-3C03239950D0}"/>
    <cellStyle name="Title 9" xfId="4102" xr:uid="{AF62B7AA-B697-4965-ABE8-5D9E82198427}"/>
    <cellStyle name="Title 9 2" xfId="6868" xr:uid="{202D76C1-BA24-4DE8-930E-AA128DCF0B11}"/>
    <cellStyle name="TitleEvid" xfId="4103" xr:uid="{E9EB2B42-07DB-4B4A-B664-28A01064E5BF}"/>
    <cellStyle name="TmsRmn-9" xfId="4104" xr:uid="{F1D065E4-CE8D-4A49-A599-DFDC63222D25}"/>
    <cellStyle name="tom" xfId="4105" xr:uid="{BF00120C-3883-4A32-A446-857949327B7E}"/>
    <cellStyle name="tore days" xfId="4106" xr:uid="{2F4DF032-2550-4CC0-9B61-51EBEF6E3DB3}"/>
    <cellStyle name="Total 10" xfId="4107" xr:uid="{D8ED7844-A927-4E4D-AB18-A8B6CDFCAEF2}"/>
    <cellStyle name="Total 10 2" xfId="6869" xr:uid="{A2ED44B3-4B1C-443E-8AAA-87AA051C3E02}"/>
    <cellStyle name="Total 11" xfId="4108" xr:uid="{A3E9DAA9-53A5-48F0-A164-142E65CD899B}"/>
    <cellStyle name="Total 11 2" xfId="6870" xr:uid="{819ADB6B-B84F-4D47-A0E2-8104E8E233EC}"/>
    <cellStyle name="Total 12" xfId="4109" xr:uid="{96FED091-7439-443D-89F0-36F6883354F9}"/>
    <cellStyle name="Total 12 2" xfId="6871" xr:uid="{38AF027C-5F14-43F7-BD33-1890291D793E}"/>
    <cellStyle name="Total 13" xfId="4110" xr:uid="{6DC8F5C3-078D-417F-8CDF-D4BD686419D0}"/>
    <cellStyle name="Total 13 2" xfId="6872" xr:uid="{0CD019A0-789F-432A-8C06-9F9618D7DF0B}"/>
    <cellStyle name="Total 14" xfId="4111" xr:uid="{1FC6EB76-17A1-4A7A-9F15-53E7C69CBD73}"/>
    <cellStyle name="Total 14 2" xfId="6873" xr:uid="{27DBBE75-E6CA-49E7-8A47-AD78D6C377A3}"/>
    <cellStyle name="Total 15" xfId="4112" xr:uid="{47E0EDFC-E7F9-4AC3-8990-2B229724F133}"/>
    <cellStyle name="Total 15 2" xfId="6874" xr:uid="{7ED22F61-76AE-4604-AA26-E20852AE1E6F}"/>
    <cellStyle name="Total 16" xfId="4113" xr:uid="{DF042C2F-319D-4282-86DD-1DCA9A18F789}"/>
    <cellStyle name="Total 16 2" xfId="6875" xr:uid="{D3C6D73E-6794-4557-A6A1-9F83739714C4}"/>
    <cellStyle name="Total 17" xfId="4114" xr:uid="{8037B310-370F-4B5F-87B1-84698F14F485}"/>
    <cellStyle name="Total 17 2" xfId="6876" xr:uid="{4FF45BF1-F145-498A-92AE-5F00F587BEE8}"/>
    <cellStyle name="Total 18" xfId="4115" xr:uid="{56F1EB70-743C-4A58-82AC-1131CCF60400}"/>
    <cellStyle name="Total 18 2" xfId="6877" xr:uid="{EBC12AC2-4E35-40C4-AF75-2A8C29CF6BBE}"/>
    <cellStyle name="Total 19" xfId="6878" xr:uid="{61097E7B-1200-4E94-9FC1-485280750223}"/>
    <cellStyle name="Total 2" xfId="4116" xr:uid="{EEF82F47-5BA3-480B-B72D-B90828E88499}"/>
    <cellStyle name="Total 2 10" xfId="4117" xr:uid="{3A16FB6E-9EC8-4640-BCC2-C16CFBCCE53B}"/>
    <cellStyle name="Total 2 11" xfId="4118" xr:uid="{D59BC511-BEA7-4AA9-90A8-9362F77C899A}"/>
    <cellStyle name="Total 2 12" xfId="4119" xr:uid="{4AC6D526-3D6D-4E4C-9B30-46FCBC5A2EE0}"/>
    <cellStyle name="Total 2 13" xfId="4120" xr:uid="{EC025D2A-28C4-4B2B-BAF7-24BE79953767}"/>
    <cellStyle name="Total 2 14" xfId="4121" xr:uid="{AED2FDC3-F310-44AC-9912-ED0E565EF5FD}"/>
    <cellStyle name="Total 2 15" xfId="4122" xr:uid="{BF4D0B89-32FB-4C36-98AF-8E9FCF214850}"/>
    <cellStyle name="Total 2 16" xfId="4123" xr:uid="{DF69697A-BE3D-4D03-9EAE-7959E723BF0C}"/>
    <cellStyle name="Total 2 17" xfId="4124" xr:uid="{B816D334-064B-4005-A346-4D21344A7B0D}"/>
    <cellStyle name="Total 2 18" xfId="6879" xr:uid="{76C8A88B-2A6A-4CA9-86A7-510DFC53615E}"/>
    <cellStyle name="TOTAL 2 2" xfId="4125" xr:uid="{FEB8332B-5A37-40A1-B454-4E39EFC23216}"/>
    <cellStyle name="TOTAL 2 2 2" xfId="4126" xr:uid="{3CC6F14C-A2FE-453A-B28B-EC7794C10176}"/>
    <cellStyle name="Total 2 2 3" xfId="4127" xr:uid="{BF35C6C8-9756-4D87-969B-0497B7AA5467}"/>
    <cellStyle name="Total 2 2 4" xfId="4128" xr:uid="{AB8A2500-8D6F-46D3-A561-3DBE939A413C}"/>
    <cellStyle name="Total 2 2 5" xfId="6880" xr:uid="{FE69C5E3-0CE7-4938-9A65-4B9DB3B9D6A0}"/>
    <cellStyle name="Total 2 2 6" xfId="6881" xr:uid="{EF9F5CBC-F710-4BA8-8E65-19B27120EA91}"/>
    <cellStyle name="Total 2 3" xfId="4129" xr:uid="{6140E1E9-A538-477C-81B6-67FD5E62E023}"/>
    <cellStyle name="Total 2 4" xfId="4130" xr:uid="{87E44736-91FC-4684-867B-7336FDE5F776}"/>
    <cellStyle name="Total 2 5" xfId="4131" xr:uid="{140F1563-706B-4185-A250-ED47F1C0CCDF}"/>
    <cellStyle name="Total 2 6" xfId="4132" xr:uid="{AD9E16AF-586D-441B-9113-6959C26F44B4}"/>
    <cellStyle name="Total 2 7" xfId="4133" xr:uid="{A5D6C4D8-BC3A-46FF-AC2D-5666E4672CFB}"/>
    <cellStyle name="Total 2 8" xfId="4134" xr:uid="{2C296906-697D-4A81-ADB8-45F5F384B54E}"/>
    <cellStyle name="Total 2 9" xfId="4135" xr:uid="{D20E2B61-CB4E-4A88-B793-5215A4EDF3B8}"/>
    <cellStyle name="Total 20" xfId="6882" xr:uid="{08BA16A8-3DEF-4773-9855-4315C3C289D3}"/>
    <cellStyle name="Total 21" xfId="6883" xr:uid="{7D552896-FFEC-40E3-A6C4-ADBCFF184E58}"/>
    <cellStyle name="Total 22" xfId="6884" xr:uid="{7B970E80-78B6-4509-84EE-55696555BB9E}"/>
    <cellStyle name="Total 23" xfId="6885" xr:uid="{70630DE7-544D-4B26-92D8-33DA46543BA2}"/>
    <cellStyle name="Total 24" xfId="6886" xr:uid="{E413C0CD-53CF-4036-99C0-137F4C7F5FC6}"/>
    <cellStyle name="Total 25" xfId="6887" xr:uid="{D6B68FD3-CDFC-44ED-934F-6FA8722509AF}"/>
    <cellStyle name="Total 26" xfId="6888" xr:uid="{4EB1B6F8-EDF7-4261-9747-9CC67EBCD7E0}"/>
    <cellStyle name="Total 27" xfId="6889" xr:uid="{72507231-E991-4D1C-97E9-C1EC73B0C5DB}"/>
    <cellStyle name="Total 28" xfId="6890" xr:uid="{C1155151-FE16-4089-9AD6-0983BC351DEF}"/>
    <cellStyle name="Total 3" xfId="4136" xr:uid="{9AC14ADC-9DD8-4AA9-86AA-7119F146CC3B}"/>
    <cellStyle name="Total 3 2" xfId="4137" xr:uid="{57DE55CE-0A3C-49EA-8905-4C4815CC9661}"/>
    <cellStyle name="Total 3 2 2" xfId="4138" xr:uid="{DDD60A33-99A4-4B2F-B437-77B61221568D}"/>
    <cellStyle name="Total 3 2 3" xfId="4139" xr:uid="{EB65261C-5C02-43C9-A6B9-1D4E09095F12}"/>
    <cellStyle name="Total 3 2 4" xfId="4140" xr:uid="{6F18EA8C-78DE-4913-B389-B6BE3DBD22B9}"/>
    <cellStyle name="Total 3 3" xfId="4141" xr:uid="{DB58A928-A89E-41C4-9920-2ECBF877C927}"/>
    <cellStyle name="Total 3 4" xfId="4142" xr:uid="{470D2EB3-1C78-46F3-B557-E16FECAB939A}"/>
    <cellStyle name="Total 3 5" xfId="4143" xr:uid="{CF8ADD7F-DDE5-45D3-96F0-335312862975}"/>
    <cellStyle name="Total 3 6" xfId="4144" xr:uid="{5A58AA44-1E07-450D-A545-43467FB661CE}"/>
    <cellStyle name="Total 3 7" xfId="6891" xr:uid="{586EA4DD-E0BF-4797-8843-60A0E8D84630}"/>
    <cellStyle name="Total 4" xfId="4145" xr:uid="{535A4D0C-0AFC-41EE-9AA9-264D7CE84510}"/>
    <cellStyle name="Total 4 2" xfId="4146" xr:uid="{29794188-21A9-431E-95BA-774177031BBE}"/>
    <cellStyle name="Total 4 2 2" xfId="4147" xr:uid="{FE66FEF1-4586-4533-B24F-FC5142700E1D}"/>
    <cellStyle name="Total 4 2 3" xfId="4148" xr:uid="{BF79BC58-F4AF-4543-8322-9D891B68335A}"/>
    <cellStyle name="Total 4 2 4" xfId="4149" xr:uid="{A7D6658E-102F-49EF-AD69-FF2486F70261}"/>
    <cellStyle name="Total 4 3" xfId="4150" xr:uid="{57382499-240E-4133-BDB7-F10ED6228EBF}"/>
    <cellStyle name="Total 4 4" xfId="4151" xr:uid="{C6F3ABAE-CE63-4857-9353-79CCEEA869D7}"/>
    <cellStyle name="Total 4 5" xfId="4152" xr:uid="{D1B86A26-2756-42C9-AEAB-F579DC2C2151}"/>
    <cellStyle name="Total 4 6" xfId="4153" xr:uid="{A31510E7-B83E-4C74-A0B8-9AA4BB303481}"/>
    <cellStyle name="Total 4 7" xfId="6892" xr:uid="{A4DA6810-4FB5-411A-AAE9-20DA8AEC9CE7}"/>
    <cellStyle name="Total 5" xfId="4154" xr:uid="{41165842-24FF-46F7-815F-D7F6C16DA838}"/>
    <cellStyle name="Total 5 2" xfId="4155" xr:uid="{2A4CA206-4095-4983-BCAB-D3F82CF15F5A}"/>
    <cellStyle name="Total 5 2 2" xfId="4156" xr:uid="{770B9635-2400-4E4B-B734-EC21D4F9E303}"/>
    <cellStyle name="Total 5 2 3" xfId="4157" xr:uid="{017747D7-DFCF-4344-8183-C37525FCD55C}"/>
    <cellStyle name="Total 5 2 4" xfId="4158" xr:uid="{0D3BEFB4-ACAC-4545-9019-7FC81192BC0C}"/>
    <cellStyle name="Total 5 3" xfId="4159" xr:uid="{3DD8E8C9-CC61-442F-97C1-1ADF7DB8C8DC}"/>
    <cellStyle name="Total 5 4" xfId="4160" xr:uid="{7D00BA0B-1628-4819-8753-68E7F37DF82A}"/>
    <cellStyle name="Total 5 5" xfId="4161" xr:uid="{B407A3E1-30B6-49BE-9967-F8E7F725367E}"/>
    <cellStyle name="Total 5 6" xfId="4162" xr:uid="{FF3E5392-4066-4E5A-BCA3-615D2B5A8F2A}"/>
    <cellStyle name="Total 5 7" xfId="6893" xr:uid="{230DC8B2-241A-45D9-9ABB-0B085A26CCB0}"/>
    <cellStyle name="Total 6" xfId="4163" xr:uid="{BCC856AD-AF4F-4727-939E-575BF6483B40}"/>
    <cellStyle name="Total 6 2" xfId="6894" xr:uid="{2D7058C8-F9FD-4885-ADB6-173A2207EF73}"/>
    <cellStyle name="Total 7" xfId="4164" xr:uid="{4F055590-04FC-435E-859D-E800F71AC81D}"/>
    <cellStyle name="Total 7 2" xfId="6895" xr:uid="{0F971571-8C8B-4A21-B41E-1FA229B392EE}"/>
    <cellStyle name="Total 8" xfId="4165" xr:uid="{10D162A6-EC77-44A2-80C1-832C3A6BE704}"/>
    <cellStyle name="Total 8 2" xfId="6896" xr:uid="{F5D6C45C-20BB-40EC-A4F4-AB1784E7EF94}"/>
    <cellStyle name="Total 9" xfId="4166" xr:uid="{DDDD9798-685D-4682-9AAF-EB70CE83E595}"/>
    <cellStyle name="Total 9 2" xfId="6897" xr:uid="{526BAA81-4290-4520-9F9F-5D898864C122}"/>
    <cellStyle name="Total Bold" xfId="4167" xr:uid="{70E02CEC-32AB-436F-A819-E47560BFC403}"/>
    <cellStyle name="TotCol - Style5" xfId="4168" xr:uid="{1ABAF74D-655A-4E1B-B458-3E969958143B}"/>
    <cellStyle name="TotCol - Style5 2" xfId="4169" xr:uid="{E969027C-137C-432D-9F9D-1BFCBDF571DF}"/>
    <cellStyle name="TotCol - Style7" xfId="4170" xr:uid="{7AE22138-18B6-4702-950A-DEA81984B720}"/>
    <cellStyle name="TotRow - Style4" xfId="4171" xr:uid="{8EC33280-B702-450D-8295-0BEE98798616}"/>
    <cellStyle name="TotRow - Style4 10" xfId="4172" xr:uid="{3071C818-5D0F-459B-844E-C0E7A0DE6666}"/>
    <cellStyle name="TotRow - Style4 10 2" xfId="4173" xr:uid="{8C16AC6A-E332-463C-8AFA-B53924D7F011}"/>
    <cellStyle name="TotRow - Style4 11" xfId="4174" xr:uid="{5F3D2170-FB81-453E-A2C2-9DE5DBC8A8B9}"/>
    <cellStyle name="TotRow - Style4 11 2" xfId="4175" xr:uid="{C8C5386F-6A65-4091-B62D-E40D2C5594F9}"/>
    <cellStyle name="TotRow - Style4 12" xfId="4176" xr:uid="{28988193-6DFD-4CB4-8B27-10A2F740B3F3}"/>
    <cellStyle name="TotRow - Style4 12 2" xfId="4177" xr:uid="{D1D99FF5-8BFB-4261-860D-D3D87893503D}"/>
    <cellStyle name="TotRow - Style4 13" xfId="4178" xr:uid="{47276E03-96E5-4152-B431-8BAF6C18CB73}"/>
    <cellStyle name="TotRow - Style4 13 2" xfId="4179" xr:uid="{88834FBA-4EBD-4565-B15D-7E936E15357B}"/>
    <cellStyle name="TotRow - Style4 14" xfId="4180" xr:uid="{C9CF0BF1-2039-42D2-9B7C-F9A83C99C210}"/>
    <cellStyle name="TotRow - Style4 2" xfId="4181" xr:uid="{66B753DF-D444-49E6-B4C9-99BC37990A7D}"/>
    <cellStyle name="TotRow - Style4 2 2" xfId="4182" xr:uid="{7D835656-59F0-44EF-A3E0-108425707ABF}"/>
    <cellStyle name="TotRow - Style4 3" xfId="4183" xr:uid="{ED8F168F-66BB-41E3-842E-FDDA8FCCEF10}"/>
    <cellStyle name="TotRow - Style4 3 2" xfId="4184" xr:uid="{983F7830-4BDD-4085-AB61-DE8260EA9173}"/>
    <cellStyle name="TotRow - Style4 4" xfId="4185" xr:uid="{941EC1F5-8062-41F3-A777-425FD3BFFA00}"/>
    <cellStyle name="TotRow - Style4 4 2" xfId="4186" xr:uid="{DDF6D286-37EC-4B7B-ABEA-4211BCAE2322}"/>
    <cellStyle name="TotRow - Style4 5" xfId="4187" xr:uid="{EFC848C5-60A0-4906-985A-D37BAFAE4EC7}"/>
    <cellStyle name="TotRow - Style4 5 2" xfId="4188" xr:uid="{9B0FA3A8-97A0-4124-A20D-E0AE64171052}"/>
    <cellStyle name="TotRow - Style4 6" xfId="4189" xr:uid="{E4BCF5A0-AA46-4180-89AA-EA50FF68F0B3}"/>
    <cellStyle name="TotRow - Style4 6 2" xfId="4190" xr:uid="{E162FB2B-A30A-4178-9C89-455F71B5B3CB}"/>
    <cellStyle name="TotRow - Style4 7" xfId="4191" xr:uid="{792C477A-1A00-4AE4-AD81-2E06D9E330A5}"/>
    <cellStyle name="TotRow - Style4 7 2" xfId="4192" xr:uid="{F95881C9-292A-42BE-8F6E-00A6B376E0BE}"/>
    <cellStyle name="TotRow - Style4 8" xfId="4193" xr:uid="{ED84BB66-7466-46E2-94F4-528816825FF9}"/>
    <cellStyle name="TotRow - Style4 8 2" xfId="4194" xr:uid="{9521F285-88CA-4344-A747-29D573230829}"/>
    <cellStyle name="TotRow - Style4 9" xfId="4195" xr:uid="{CE823EAF-10E8-45B3-840E-9DF61100DC51}"/>
    <cellStyle name="TotRow - Style4 9 2" xfId="4196" xr:uid="{7FD56C4B-CEE9-44F9-8BD4-0DF48189836B}"/>
    <cellStyle name="TotRow - Style8" xfId="4197" xr:uid="{196A8F94-7060-478C-8F38-66A5EAF71634}"/>
    <cellStyle name="TotRow - Style8 2" xfId="4198" xr:uid="{7DC5100D-B6C6-4083-9D1A-E6312E931E89}"/>
    <cellStyle name="TotRow - Style8 2 2" xfId="4199" xr:uid="{2D4A06E9-D56E-40BE-B15B-20065EEC067C}"/>
    <cellStyle name="TotRow - Style8 3" xfId="4200" xr:uid="{8971BA0F-E56F-4DC3-A094-7EC8150FA160}"/>
    <cellStyle name="tttttt" xfId="4201" xr:uid="{39606D3D-B749-42ED-ACCD-D3A049D542E8}"/>
    <cellStyle name="tttttt 2" xfId="4202" xr:uid="{CF234134-2D1A-4B75-9A2D-09CF1C69445F}"/>
    <cellStyle name="Tusental (0)_pldt" xfId="4203" xr:uid="{1FB3F6A9-0714-4C1F-88D5-F4722ACE3907}"/>
    <cellStyle name="Tusental_pldt" xfId="4204" xr:uid="{F0130264-F947-42EB-A527-771DDAA6082D}"/>
    <cellStyle name="Underline 2" xfId="4205" xr:uid="{2D8DB65D-E727-4631-988C-AAE3CC0470F1}"/>
    <cellStyle name="Underline 2 2" xfId="4206" xr:uid="{5C9DA427-054E-4AED-9753-F5384B923FE8}"/>
    <cellStyle name="Unit" xfId="4207" xr:uid="{FD25496C-AB91-4CBD-99DD-F52F710F0B64}"/>
    <cellStyle name="Unit 2" xfId="4208" xr:uid="{54E5D265-26B6-4354-80E0-BF9202C58361}"/>
    <cellStyle name="Units (0)" xfId="4209" xr:uid="{CCAA5184-36CB-4D61-A71A-BE37FD784758}"/>
    <cellStyle name="Units (0) 2" xfId="4210" xr:uid="{4DA48C4F-252E-4412-924C-27ADD370404A}"/>
    <cellStyle name="Units 0" xfId="4211" xr:uid="{6ACCD13C-00AE-4F09-9850-31422D2EAC34}"/>
    <cellStyle name="Units 0 2" xfId="4212" xr:uid="{6DEF8843-1579-4AB7-9F37-320CE96A3EEE}"/>
    <cellStyle name="Units 1" xfId="4213" xr:uid="{67D58C00-B471-417C-A3C2-520F2013A7F2}"/>
    <cellStyle name="Units 1 2" xfId="4214" xr:uid="{5DE9CF66-EDCE-4ADF-9641-EE8E3B4CC7E0}"/>
    <cellStyle name="Units 2" xfId="4215" xr:uid="{1FCF33A6-F0B1-488C-9BB8-CFD3DC3D64F1}"/>
    <cellStyle name="Units 2 2" xfId="4216" xr:uid="{C7AE5186-6FCA-40A8-81D9-2BD0B433CC36}"/>
    <cellStyle name="V" xfId="4217" xr:uid="{C453A73C-CBC9-469B-9B65-1D5436E5A6D5}"/>
    <cellStyle name="V 2" xfId="4218" xr:uid="{8E4887FD-6932-4C32-AEEE-0772DDD51414}"/>
    <cellStyle name="V1" xfId="4219" xr:uid="{9C1EFA47-E2ED-42CC-BC65-A4238A5CC250}"/>
    <cellStyle name="V1 2" xfId="4220" xr:uid="{BEB1DC41-E2C6-42F7-994E-67D07B39305E}"/>
    <cellStyle name="Valuta (0)_PERSONAL" xfId="4221" xr:uid="{13CBA934-4E2C-4A22-9062-055F0B9A0FED}"/>
    <cellStyle name="Valuta [0]_3xCSfWJHc06wSQtbFoaQvUGyT" xfId="4222" xr:uid="{6A891F31-0DC7-4416-8E59-7A4265CF11E7}"/>
    <cellStyle name="Valuta_3xCSfWJHc06wSQtbFoaQvUGyT" xfId="4223" xr:uid="{D57B1B15-87C7-459C-BE49-C90317B5D7ED}"/>
    <cellStyle name="Vertical" xfId="4224" xr:uid="{2A23D20E-1403-4F69-AAAF-0E2069432D4B}"/>
    <cellStyle name="Vertical 2" xfId="4225" xr:uid="{705D5E60-D646-4E83-AE07-A6A71C99AE42}"/>
    <cellStyle name="Vheader" xfId="4226" xr:uid="{F9A4D141-2269-4D64-9F4D-19817BD26846}"/>
    <cellStyle name="Vheader 2" xfId="4227" xr:uid="{59EF1A99-A28B-4414-80D9-0E9A6F459532}"/>
    <cellStyle name="Virg・ [0]_RESULTS" xfId="4228" xr:uid="{4941B421-42E2-42FB-94CF-BED4C23A55E3}"/>
    <cellStyle name="Virg・_RESULTS" xfId="4229" xr:uid="{8A20244E-E870-445E-A3F1-7FA8AB36AA84}"/>
    <cellStyle name="Virgulă_Buget 2006 draft 4.1 modificat 27 Noiembrie,concil Cami. xls" xfId="4230" xr:uid="{0FD9C397-C60C-41D2-B1E0-3AC94D31F93E}"/>
    <cellStyle name="Vírgula_Global P&amp;L" xfId="4231" xr:uid="{882F892E-0B1D-45CC-B42D-4F6522BD1384}"/>
    <cellStyle name="Virgulă_MIS format 2006" xfId="4232" xr:uid="{3B1C5AFC-E9C4-4985-A6DA-0A27378257FB}"/>
    <cellStyle name="VN new romanNormal" xfId="4233" xr:uid="{8A2853D5-4B4C-4539-AC46-15B50562C247}"/>
    <cellStyle name="VN new romanNormal 2" xfId="4234" xr:uid="{7F64988B-B41C-49A1-930A-87895159459C}"/>
    <cellStyle name="VN time new roman" xfId="4235" xr:uid="{DB182089-109D-48CE-948A-EC16E5168F1D}"/>
    <cellStyle name="VN time new roman 2" xfId="4236" xr:uid="{A8808E99-09E0-449B-A3A9-865A64B08BE1}"/>
    <cellStyle name="vnbo" xfId="4237" xr:uid="{8BFC0D28-8123-4D6A-B969-B26EBDBA2EDF}"/>
    <cellStyle name="vnbo 2" xfId="4238" xr:uid="{D5131B73-98C7-4843-B1B6-5BB29A731DCA}"/>
    <cellStyle name="vnhead1" xfId="4239" xr:uid="{00760ADD-43AF-4252-984D-4AB52B82874C}"/>
    <cellStyle name="vnhead1 2" xfId="4240" xr:uid="{DEDB09A2-CD8F-4D5D-8677-813DC3822A44}"/>
    <cellStyle name="vnhead2" xfId="4241" xr:uid="{605E4185-81F2-4DA2-A02A-A76701E918A9}"/>
    <cellStyle name="vnhead2 2" xfId="4242" xr:uid="{C346FB34-E8D7-4366-995C-A59977FD29AA}"/>
    <cellStyle name="vnhead3" xfId="4243" xr:uid="{85E1850A-F659-420D-B430-4E849513424A}"/>
    <cellStyle name="vnhead3 2" xfId="4244" xr:uid="{97F64E05-B355-483F-A0A2-9FE44794B6A1}"/>
    <cellStyle name="vnhead4" xfId="4245" xr:uid="{7B7B3CEB-1BCD-427D-8C7D-C686D3C54E73}"/>
    <cellStyle name="vnhead4 2" xfId="4246" xr:uid="{A53068EB-02A0-4F09-9C7C-820461CF760F}"/>
    <cellStyle name="vntxt1" xfId="4247" xr:uid="{C01E018A-5969-4B79-B3BC-762166B91FA2}"/>
    <cellStyle name="vntxt1 2" xfId="4248" xr:uid="{4995B0A4-AD02-4EC2-A868-41B4C9BAD159}"/>
    <cellStyle name="vntxt2" xfId="4249" xr:uid="{ABBE6253-08B4-4DC8-8BA4-2397B46B31CE}"/>
    <cellStyle name="vntxt2 2" xfId="4250" xr:uid="{E1D6D9FB-A538-4D39-B823-F8585569CD65}"/>
    <cellStyle name="W?rung [0]_35ERI8T2gbIEMixb4v26icuOo" xfId="4251" xr:uid="{FF06F184-9BA6-45E1-A21E-8FE0D69A9472}"/>
    <cellStyle name="W?rung_35ERI8T2gbIEMixb4v26icuOo" xfId="4252" xr:uid="{FEC7802C-FAD5-4879-8791-9B44D8763798}"/>
    <cellStyle name="Währung [0]_--&gt; Hyperion" xfId="4253" xr:uid="{D0FAD89A-6B0C-4C3A-A5A3-39E36CCD03B5}"/>
    <cellStyle name="Währung_--&gt; Hyperion" xfId="4254" xr:uid="{D2616EF0-5768-4C06-8606-17A8FCD898B2}"/>
    <cellStyle name="Warning Text 10" xfId="6898" xr:uid="{5D4FFCFA-FC8E-4D45-8DD3-1005BCC0A2EF}"/>
    <cellStyle name="Warning Text 11" xfId="6899" xr:uid="{427B8D4E-0892-4F95-A751-B55EA713F119}"/>
    <cellStyle name="Warning Text 12" xfId="6900" xr:uid="{09B047EE-9F6C-4744-84E4-DD6D3CC8D47D}"/>
    <cellStyle name="Warning Text 13" xfId="6901" xr:uid="{BDC64DC4-F55F-4DF3-B7FB-8397F49E8275}"/>
    <cellStyle name="Warning Text 14" xfId="6902" xr:uid="{52C30282-366F-472F-9204-9664366262CB}"/>
    <cellStyle name="Warning Text 15" xfId="6903" xr:uid="{9A2556E1-366F-4BC3-B3F2-C052A3301605}"/>
    <cellStyle name="Warning Text 16" xfId="6904" xr:uid="{FFF1E369-FF1B-41E2-8499-7C9DD76403C8}"/>
    <cellStyle name="Warning Text 17" xfId="6905" xr:uid="{E2FE9362-6043-4A67-ACCE-37970033B4F5}"/>
    <cellStyle name="Warning Text 18" xfId="6906" xr:uid="{48D19F4B-83CB-428A-AE96-63C6AEDD1D4E}"/>
    <cellStyle name="Warning Text 19" xfId="6907" xr:uid="{C5B1E9DA-9DB1-4BDE-8427-F81663A022EE}"/>
    <cellStyle name="Warning Text 2" xfId="4255" xr:uid="{256BF8B4-E1FC-4640-AAA6-9EC87E2E47CC}"/>
    <cellStyle name="Warning Text 2 2" xfId="4256" xr:uid="{F9B82EDD-B6FB-43B6-89BC-B604DE6FEFA2}"/>
    <cellStyle name="Warning Text 2 2 2" xfId="4257" xr:uid="{55CE67F3-A3DA-4693-AB87-B9DE42C56A34}"/>
    <cellStyle name="Warning Text 2 2 3" xfId="6908" xr:uid="{6924A0E7-564B-4FA5-8DB8-4E78CCF8ACF4}"/>
    <cellStyle name="Warning Text 2 3" xfId="4258" xr:uid="{FB053FE0-243D-48E1-8A69-227BBFA1C841}"/>
    <cellStyle name="Warning Text 2 3 2" xfId="4259" xr:uid="{D213A986-3A8A-43E1-947D-744AB09FC8AE}"/>
    <cellStyle name="Warning Text 2 4" xfId="4260" xr:uid="{C4794257-DB56-418B-8EF3-097A062706B8}"/>
    <cellStyle name="Warning Text 2 5" xfId="6909" xr:uid="{DCD8C638-FBD4-484A-9000-2C3DE4EF6CB3}"/>
    <cellStyle name="Warning Text 20" xfId="6910" xr:uid="{91379C2F-6638-4039-86E0-34EB8743DAB0}"/>
    <cellStyle name="Warning Text 21" xfId="6911" xr:uid="{FDF17B24-4023-4558-B526-53C1B2E46039}"/>
    <cellStyle name="Warning Text 22" xfId="6912" xr:uid="{B38DDDF4-4D42-4FFD-B59B-B601DA216D8C}"/>
    <cellStyle name="Warning Text 23" xfId="6913" xr:uid="{70A2E35F-D6AF-4323-B6C2-1379DC44AB73}"/>
    <cellStyle name="Warning Text 24" xfId="6914" xr:uid="{71662292-5F77-4E25-8812-1A7E00981154}"/>
    <cellStyle name="Warning Text 25" xfId="6915" xr:uid="{1676ADF8-AA38-4735-BBCF-DFD7E14C5C99}"/>
    <cellStyle name="Warning Text 26" xfId="6916" xr:uid="{C750E666-06BA-4B3F-A668-C37E0554FDCD}"/>
    <cellStyle name="Warning Text 27" xfId="6917" xr:uid="{B2C7F3A2-3822-43CA-AA6D-ED4C184E94F9}"/>
    <cellStyle name="Warning Text 28" xfId="6918" xr:uid="{7B0CD177-6773-4ACC-913A-2D211C0B15F8}"/>
    <cellStyle name="Warning Text 3" xfId="4261" xr:uid="{A805ECD0-B991-4B6F-B216-B2A5A04A24A8}"/>
    <cellStyle name="Warning Text 3 2" xfId="4262" xr:uid="{E9F7D37D-2797-4C24-ABF5-B7C3974C9139}"/>
    <cellStyle name="Warning Text 3 3" xfId="6919" xr:uid="{12EA574B-A573-4894-A69A-EF8AA3F4A121}"/>
    <cellStyle name="Warning Text 4" xfId="4263" xr:uid="{A13813C4-E1E8-4674-A1F9-EEE28CEF21EF}"/>
    <cellStyle name="Warning Text 4 2" xfId="4264" xr:uid="{E1DA3E9E-E87C-45C6-B045-80D9082EC9EF}"/>
    <cellStyle name="Warning Text 4 3" xfId="6920" xr:uid="{EF27AB13-00E9-4C77-A6BB-ABDECC092406}"/>
    <cellStyle name="Warning Text 5" xfId="4265" xr:uid="{946440DA-FE5D-469D-B454-AE31782EA379}"/>
    <cellStyle name="Warning Text 5 2" xfId="4266" xr:uid="{81252B77-03EF-41B3-944C-C49018AFFE6D}"/>
    <cellStyle name="Warning Text 5 3" xfId="6921" xr:uid="{5C871DA1-5213-4446-A379-B6EFCA510EFB}"/>
    <cellStyle name="Warning Text 6" xfId="4267" xr:uid="{521A853C-6654-4F43-AE63-17728E09FEDB}"/>
    <cellStyle name="Warning Text 6 2" xfId="4268" xr:uid="{0B2FF013-8371-463D-AB3E-3FC32BCF6EC7}"/>
    <cellStyle name="Warning Text 6 3" xfId="6922" xr:uid="{9D06D336-6B40-4E91-BDBC-AD8E92CE0CDA}"/>
    <cellStyle name="Warning Text 7" xfId="4269" xr:uid="{990DCE31-F3B5-4171-BC67-6773D39F383D}"/>
    <cellStyle name="Warning Text 7 2" xfId="4270" xr:uid="{2F5E7B29-2DE7-492C-94E1-4BAF4CCF774A}"/>
    <cellStyle name="Warning Text 7 3" xfId="6923" xr:uid="{5406C18D-94F2-4EF5-A5B6-D264FF7EEFCB}"/>
    <cellStyle name="Warning Text 8" xfId="4271" xr:uid="{83D8BEC8-4240-4AAF-A014-29D7D168534F}"/>
    <cellStyle name="Warning Text 8 2" xfId="6924" xr:uid="{B324AFA3-B64B-4956-AE0B-4B8A7DDB7A23}"/>
    <cellStyle name="Warning Text 9" xfId="4272" xr:uid="{9E6BB0E0-AC3B-469A-9518-16FA841F5309}"/>
    <cellStyle name="Warning Text 9 2" xfId="6925" xr:uid="{BB0BF001-B139-4013-A044-5963E20505DB}"/>
    <cellStyle name="weekly" xfId="4273" xr:uid="{00EAB0EE-9B72-4951-969D-072ECBCE250C}"/>
    <cellStyle name="weekly 2" xfId="4274" xr:uid="{5E2EAAFC-FF63-481D-942D-9C3A6AB1954C}"/>
    <cellStyle name="working" xfId="4275" xr:uid="{9D649DB7-14F1-4A0B-A0D8-01DEF8302F3D}"/>
    <cellStyle name="working 2" xfId="4276" xr:uid="{49DD53A9-EC45-49D7-AB00-07BA8C9D9008}"/>
    <cellStyle name="Working Capit" xfId="4277" xr:uid="{5255C8DE-35EE-483F-B59B-E326DA3FA484}"/>
    <cellStyle name="Working Capit 2" xfId="4278" xr:uid="{373463D6-D496-4ECF-9FD4-1BBE464975FB}"/>
    <cellStyle name="wrap" xfId="4279" xr:uid="{7B98BFB0-4749-4439-89D9-B70974F20715}"/>
    <cellStyle name="wrap 2" xfId="4280" xr:uid="{DC53B02D-6A09-4B7B-82A9-E32DDDB3D4B2}"/>
    <cellStyle name="W臧rung [0]_Compiling Utility Macross" xfId="4281" xr:uid="{8C222E27-976A-465E-81EC-045DBBBC0B71}"/>
    <cellStyle name="W臧rung_Compiling Utility Macrosc" xfId="4282" xr:uid="{48DD0E7F-B97A-40DB-96AE-965664054B96}"/>
    <cellStyle name="xuan" xfId="4283" xr:uid="{F852B0AF-1AD2-47E9-9C83-8401BBBAAF69}"/>
    <cellStyle name="xuan 2" xfId="4284" xr:uid="{22F41D89-F17D-4963-A601-0F8B7E61BCB2}"/>
    <cellStyle name="Year" xfId="4285" xr:uid="{3994E62C-03C2-4096-8556-2AB109B2CC32}"/>
    <cellStyle name="Year 10" xfId="4286" xr:uid="{3A490E9D-D6F9-4450-BEBA-D183D266E7C6}"/>
    <cellStyle name="Year 10 2" xfId="4287" xr:uid="{DBEF1A48-BF0A-4CF5-BC49-171CB8BB8D4A}"/>
    <cellStyle name="Year 11" xfId="4288" xr:uid="{19B8B9E7-3EB6-452B-BBAA-2C5ABADB7934}"/>
    <cellStyle name="Year 11 2" xfId="4289" xr:uid="{903372C4-11D7-4320-8C7E-36E0564785C4}"/>
    <cellStyle name="Year 12" xfId="4290" xr:uid="{AAE961E6-6A45-456D-A183-65C8B5C414A9}"/>
    <cellStyle name="Year 12 2" xfId="4291" xr:uid="{41849BC9-01B2-4948-A287-7423A5153081}"/>
    <cellStyle name="Year 13" xfId="4292" xr:uid="{AB6BF975-3E5A-4534-9212-B9716B4D7854}"/>
    <cellStyle name="Year 13 2" xfId="4293" xr:uid="{D9FB2EE2-F1AD-4DF4-935A-2B5B6187B831}"/>
    <cellStyle name="Year 14" xfId="4294" xr:uid="{F856BFD6-D956-4618-A358-B10F9C9000EC}"/>
    <cellStyle name="Year 2" xfId="4295" xr:uid="{6078C77A-7584-49FF-B333-41ED6919CD5D}"/>
    <cellStyle name="Year 2 2" xfId="4296" xr:uid="{AA09D83B-80F1-4489-87BB-C431EE527DB9}"/>
    <cellStyle name="Year 3" xfId="4297" xr:uid="{00B0A9B2-D549-4260-84CC-FF857B6AAFC1}"/>
    <cellStyle name="Year 3 2" xfId="4298" xr:uid="{41A82205-980A-4C18-93FF-F55998A3E959}"/>
    <cellStyle name="Year 4" xfId="4299" xr:uid="{AFDD6BDF-3676-4D25-ABD2-289D2FF71E85}"/>
    <cellStyle name="Year 4 2" xfId="4300" xr:uid="{DE6138E6-EB23-462D-A168-4B320890E2E1}"/>
    <cellStyle name="Year 5" xfId="4301" xr:uid="{28737F87-E0A6-45E5-971D-4AFFF352646C}"/>
    <cellStyle name="Year 5 2" xfId="4302" xr:uid="{88B8AF6B-AB48-4755-AAB3-7EED94D2165D}"/>
    <cellStyle name="Year 6" xfId="4303" xr:uid="{D9B773A0-857F-402F-A737-A898EED6BCD4}"/>
    <cellStyle name="Year 6 2" xfId="4304" xr:uid="{BFABD7A7-BE68-40D9-BD0E-A2603FD2CE88}"/>
    <cellStyle name="Year 7" xfId="4305" xr:uid="{7FB93762-FC7F-42CC-B6C2-B2B12174E4DD}"/>
    <cellStyle name="Year 7 2" xfId="4306" xr:uid="{DE299FB9-35C4-4DCC-A072-AEC3670BB028}"/>
    <cellStyle name="Year 8" xfId="4307" xr:uid="{72A1513A-342D-461A-AE2D-B2DE2B49C73B}"/>
    <cellStyle name="Year 8 2" xfId="4308" xr:uid="{8C4D3231-1C01-4340-8B92-CD8E8DD44B50}"/>
    <cellStyle name="Year 9" xfId="4309" xr:uid="{E905342C-FDDA-4477-B0B4-AF57E13D3512}"/>
    <cellStyle name="Year 9 2" xfId="4310" xr:uid="{5D234301-4864-4108-9168-94287BD9DB16}"/>
    <cellStyle name="Yellow" xfId="4311" xr:uid="{8964FA58-F1E9-44A5-99F2-0A9032CCF385}"/>
    <cellStyle name="Yellow 2" xfId="4312" xr:uid="{32C03689-4B58-4FAC-8922-6A9232D46FB0}"/>
    <cellStyle name="YM" xfId="4313" xr:uid="{9A6AC555-9DE9-43C4-90D7-8F63F6234149}"/>
    <cellStyle name="YM 2" xfId="4314" xr:uid="{37EC480A-1079-4077-AE6C-FBBDD4EA34D0}"/>
    <cellStyle name="Обычный_05-11-04" xfId="4315" xr:uid="{DE3C9F0D-FC4B-4554-B405-4D98D47EF381}"/>
    <cellStyle name="уomma [0]_mbrksv" xfId="6926" xr:uid="{8334F45C-5EBA-4DB3-8FEA-DE247CB6EC6D}"/>
    <cellStyle name="Финансовый_01-03" xfId="4316" xr:uid="{84151ED9-220C-4AC6-BE95-2901D234090A}"/>
    <cellStyle name="アクセント 1" xfId="4317" xr:uid="{A7C2CC0B-186B-4D04-854F-9E6084AE414C}"/>
    <cellStyle name="アクセント 1 2" xfId="4318" xr:uid="{77348046-B365-4D3B-9BAE-CB9231368B7E}"/>
    <cellStyle name="アクセント 2" xfId="4319" xr:uid="{11C32062-AF2D-4E1A-8D26-A4D9D0A77506}"/>
    <cellStyle name="アクセント 2 2" xfId="4320" xr:uid="{EBBA1898-4731-47B9-9366-C2A413F0A696}"/>
    <cellStyle name="アクセント 3" xfId="4321" xr:uid="{9183CEC4-EABC-46B0-887F-127478724EA2}"/>
    <cellStyle name="アクセント 3 2" xfId="4322" xr:uid="{780DA7F8-46D8-41D6-B5CA-206E31FB04D9}"/>
    <cellStyle name="アクセント 4" xfId="4323" xr:uid="{5481FC30-5B66-4989-89DA-CE45EB6DBC8F}"/>
    <cellStyle name="アクセント 4 2" xfId="4324" xr:uid="{C16406FE-1B04-4A5F-9F24-566D6E381B8A}"/>
    <cellStyle name="アクセント 5" xfId="4325" xr:uid="{65557359-2885-4644-A787-0224896657F8}"/>
    <cellStyle name="アクセント 5 2" xfId="4326" xr:uid="{A5E801BF-2A35-402A-8326-BAE6395077BF}"/>
    <cellStyle name="アクセント 6" xfId="4327" xr:uid="{9E85990B-D0EB-4580-AD43-2E9564B08CF5}"/>
    <cellStyle name="アクセント 6 2" xfId="4328" xr:uid="{B78A7A8E-C4C5-42B2-A358-6E344C48A011}"/>
    <cellStyle name="タイトル" xfId="4329" xr:uid="{ED21D6F4-AC62-4106-8678-7467DB8173F6}"/>
    <cellStyle name="タイトル 2" xfId="4330" xr:uid="{6A1F029B-D1A9-4A67-B704-A13326F14498}"/>
    <cellStyle name="チェック セル" xfId="4331" xr:uid="{E50ECCF3-54C2-4041-979E-E7EE5CF28AFF}"/>
    <cellStyle name="チェック セル 2" xfId="4332" xr:uid="{F692ADDB-D6D3-40FB-8643-0EF7DD0B59C1}"/>
    <cellStyle name="どちらでもない" xfId="4333" xr:uid="{73FFCF9B-31AC-4B83-B561-8FB37BA571BD}"/>
    <cellStyle name="どちらでもない 2" xfId="4334" xr:uid="{685B081D-1F0B-48EA-89A2-B6F55ECF0D57}"/>
    <cellStyle name="ﾄ褊褂燾・[0]_PERSONAL" xfId="4335" xr:uid="{DD2EA033-4AA1-4C54-AC6D-6D6D2589796E}"/>
    <cellStyle name="ﾄ褊褂燾饑PERSONAL" xfId="4336" xr:uid="{51BD7484-469F-40ED-AA4C-DC75CF990ABC}"/>
    <cellStyle name="ﾄ褊褂燾饑PERSONAL 2" xfId="4337" xr:uid="{689D0EBC-2613-4A2F-93B5-0E809A15EF37}"/>
    <cellStyle name="パーセント_VCR SANYO (2)" xfId="4338" xr:uid="{35B62F64-6812-451D-9A3F-64F0D7721F75}"/>
    <cellStyle name="ハイパーリンク" xfId="4339" xr:uid="{02BD2CA9-0734-4BC2-A883-C0E9082FAFEE}"/>
    <cellStyle name="ハイパーリンク 2" xfId="4340" xr:uid="{94364B57-30A3-4054-824C-4CC5DA98F0C4}"/>
    <cellStyle name="ﾎ磊隆_PERSONAL" xfId="4341" xr:uid="{27E32D1A-6AD0-414D-9E77-3883D9CD3058}"/>
    <cellStyle name="メモ" xfId="4342" xr:uid="{E4EEE001-A3DE-490A-8DD2-3388418458C0}"/>
    <cellStyle name="メモ 10" xfId="4343" xr:uid="{026F4EFA-682F-4EBA-A09B-2E7AEF934742}"/>
    <cellStyle name="メモ 10 2" xfId="4344" xr:uid="{A496D0EB-7678-4651-88E9-18DD9F796679}"/>
    <cellStyle name="メモ 11" xfId="4345" xr:uid="{0AD262D8-27EA-42B4-9F74-09879A48014D}"/>
    <cellStyle name="メモ 11 2" xfId="4346" xr:uid="{2AE633C2-81D8-433C-8697-B71778AEC799}"/>
    <cellStyle name="メモ 12" xfId="4347" xr:uid="{CBE22A52-21EC-41E5-B37B-015B8C08D677}"/>
    <cellStyle name="メモ 12 2" xfId="4348" xr:uid="{26B06D40-08CE-4104-ADFF-6A01CE5E27A2}"/>
    <cellStyle name="メモ 13" xfId="4349" xr:uid="{F682DC1C-856F-4310-B220-8E0A363891A5}"/>
    <cellStyle name="メモ 13 2" xfId="4350" xr:uid="{286D9EE3-76E5-4756-A93C-3C8F953B9FE4}"/>
    <cellStyle name="メモ 14" xfId="4351" xr:uid="{9B4739EC-C9EC-4C51-8FC4-562BA649693F}"/>
    <cellStyle name="メモ 14 2" xfId="4352" xr:uid="{40554E3A-CA84-46A5-BCAF-7145B5BB3E1A}"/>
    <cellStyle name="メモ 15" xfId="4353" xr:uid="{9BE69DE3-77C5-4451-856A-F4EC8EAA70CE}"/>
    <cellStyle name="メモ 15 2" xfId="4354" xr:uid="{2EB24A55-CE9D-444B-9782-4D1ABB3EE2AF}"/>
    <cellStyle name="メモ 16" xfId="4355" xr:uid="{32300C6D-1BCA-4D58-A746-6335D467453F}"/>
    <cellStyle name="メモ 2" xfId="4356" xr:uid="{3458120A-D4C7-4953-87C6-770845370E0C}"/>
    <cellStyle name="メモ 2 2" xfId="4357" xr:uid="{8C940417-A1BB-4065-A574-2BEC610C5B88}"/>
    <cellStyle name="メモ 3" xfId="4358" xr:uid="{0C051442-181C-403F-8B03-5954BF8CE918}"/>
    <cellStyle name="メモ 3 2" xfId="4359" xr:uid="{6F2807A6-DA6D-4C3E-8B93-AECB52281261}"/>
    <cellStyle name="メモ 4" xfId="4360" xr:uid="{D77F353A-EB92-47CA-A0E8-718E0F672505}"/>
    <cellStyle name="メモ 4 2" xfId="4361" xr:uid="{CE7E10DF-98C9-406E-9A39-35F9EF545772}"/>
    <cellStyle name="メモ 5" xfId="4362" xr:uid="{DA772A6A-8E61-4352-8E74-E5D5784FC4BA}"/>
    <cellStyle name="メモ 5 2" xfId="4363" xr:uid="{EB20E8FB-0ABC-49CA-A24D-B5008255F626}"/>
    <cellStyle name="メモ 6" xfId="4364" xr:uid="{EEA65EAF-4C32-4907-82DF-A94357BC2795}"/>
    <cellStyle name="メモ 6 2" xfId="4365" xr:uid="{138F4143-BAD6-4485-83FD-A902C400429F}"/>
    <cellStyle name="メモ 7" xfId="4366" xr:uid="{921C2F0F-FB21-4725-BDED-020BB7061CCF}"/>
    <cellStyle name="メモ 7 2" xfId="4367" xr:uid="{7A04ED52-850D-4ECF-B401-E33BA130D934}"/>
    <cellStyle name="メモ 8" xfId="4368" xr:uid="{61A828C0-AEDC-4307-8187-FB2DC0C5DF57}"/>
    <cellStyle name="メモ 8 2" xfId="4369" xr:uid="{A9A72E1D-C13F-4902-B2A0-43FF20622B5B}"/>
    <cellStyle name="メモ 9" xfId="4370" xr:uid="{E6122E69-24F0-49ED-AC92-DDACE1C9A9DB}"/>
    <cellStyle name="メモ 9 2" xfId="4371" xr:uid="{41E939FA-CB74-4DFF-93FB-D7B0B370BE36}"/>
    <cellStyle name="ﾔ竟瑙糺・[0]_PERSONAL" xfId="4372" xr:uid="{7E559B65-4E73-41F1-AEA7-EFC5201DDC32}"/>
    <cellStyle name="ﾔ竟瑙糺饑PERSONAL" xfId="4373" xr:uid="{8B0FF4CC-E728-4525-A780-2ACBA08C2DDF}"/>
    <cellStyle name="ﾔ竟瑙糺饑PERSONAL 2" xfId="4374" xr:uid="{291DD436-0AF5-4CC7-81E9-0D3E0C382687}"/>
    <cellStyle name="リンク セル" xfId="4375" xr:uid="{5D8C5034-9FF1-4081-8CF7-D6356344B197}"/>
    <cellStyle name="リンク セル 2" xfId="4376" xr:uid="{E4FAA649-0AA8-472E-917B-336F0702E271}"/>
    <cellStyle name="เครื่องหมายจุลภาค [0]_Person" xfId="4377" xr:uid="{41C46395-1A31-4089-B2FC-D7BDE070ACC4}"/>
    <cellStyle name="เครื่องหมายจุลภาค_Person" xfId="4378" xr:uid="{8CC6BFC0-BB52-44DC-A328-039E784BC688}"/>
    <cellStyle name="เครื่องหมายสกุลเงิน [0]_Person" xfId="4379" xr:uid="{FEB155C2-2D2F-4E14-A555-DF41230F0C89}"/>
    <cellStyle name="เครื่องหมายสกุลเงิน_Person" xfId="4380" xr:uid="{E9DC1A37-8350-4862-90E4-3D30670CBC07}"/>
    <cellStyle name="ปกติ_Person" xfId="4381" xr:uid="{744ACD73-1BDC-48B9-9B5E-AA9A2401ECA4}"/>
    <cellStyle name=" [0.00]_ Att. 1- Cover" xfId="4382" xr:uid="{C255B496-AA95-4C49-A6B2-F38B2CECFC24}"/>
    <cellStyle name="_ Att. 1- Cover" xfId="4383" xr:uid="{DC479296-10F8-41F4-A844-CF397625F4D8}"/>
    <cellStyle name="?_ Att. 1- Cover" xfId="4384" xr:uid="{D804716F-0A85-4100-89CA-565EE7B8699B}"/>
    <cellStyle name="똿뗦먛귟 [0.00]_PRODUCT DETAIL Q1" xfId="4385" xr:uid="{63BEF35E-6FB6-42F3-AA30-8B2ABAE026A8}"/>
    <cellStyle name="똿뗦먛귟_PRODUCT DETAIL Q1" xfId="4386" xr:uid="{C5CD384B-4E1C-45D8-AD63-4C9B972F7130}"/>
    <cellStyle name="믅됞 [0.00]_PRODUCT DETAIL Q1" xfId="4387" xr:uid="{CF17BCD7-8C49-47EE-8817-115C7A39497E}"/>
    <cellStyle name="믅됞_PRODUCT DETAIL Q1" xfId="4388" xr:uid="{5118C77F-55BF-4E7B-9C9E-6840AB519688}"/>
    <cellStyle name="백분율_95" xfId="4389" xr:uid="{AD8A92EF-BF49-420C-8E57-D94C3C2C66CE}"/>
    <cellStyle name="뷭?_BOOKSHIP" xfId="4390" xr:uid="{E225E1AD-DF7E-4CFF-8217-9F712C14F470}"/>
    <cellStyle name="쉼표 [0]_Fixed AssetsDep 2002 _ ISP" xfId="4391" xr:uid="{B1FE86AA-D0AF-46B9-B305-031FAB300D7E}"/>
    <cellStyle name="쉼표_Korko-0308 for Jan '03" xfId="4392" xr:uid="{58800DF3-A208-4460-8296-BB8999212FEF}"/>
    <cellStyle name="콤마 [ - 유형1" xfId="4393" xr:uid="{44DD1640-46D0-44EF-8B30-272A159D5B68}"/>
    <cellStyle name="콤마 [ - 유형1 2" xfId="4394" xr:uid="{559F9284-1121-4520-B232-801F7D786B2A}"/>
    <cellStyle name="콤마 [ - 유형2" xfId="4395" xr:uid="{594CB760-D78C-4888-B5D2-6942614658F8}"/>
    <cellStyle name="콤마 [ - 유형2 2" xfId="4396" xr:uid="{040D858E-AF82-499F-953B-435309F89EDA}"/>
    <cellStyle name="콤마 [ - 유형3" xfId="4397" xr:uid="{68BD15E1-E5AA-4CF4-8CF0-30BC03FC8C9A}"/>
    <cellStyle name="콤마 [ - 유형3 2" xfId="4398" xr:uid="{ED14634E-142F-42A6-A378-1443587E1F08}"/>
    <cellStyle name="콤마 [ - 유형4" xfId="4399" xr:uid="{F6C7EE26-9512-494E-B0F4-E06B41139940}"/>
    <cellStyle name="콤마 [ - 유형4 2" xfId="4400" xr:uid="{FD4E0266-3C1C-499C-9362-23E29E8E5920}"/>
    <cellStyle name="콤마 [ - 유형5" xfId="4401" xr:uid="{EF30AF26-66A0-4B12-8952-F41FEBE14254}"/>
    <cellStyle name="콤마 [ - 유형5 2" xfId="4402" xr:uid="{3CCE65DC-A518-422C-9772-0DB3E85D278C}"/>
    <cellStyle name="콤마 [ - 유형6" xfId="4403" xr:uid="{B3904A68-60BF-47C5-AA61-DFD05A0CBE56}"/>
    <cellStyle name="콤마 [ - 유형6 2" xfId="4404" xr:uid="{69F9BA92-5401-499B-B9AA-105122B1930A}"/>
    <cellStyle name="콤마 [ - 유형7" xfId="4405" xr:uid="{6E6EF4C7-F5A3-473A-9D02-8F7B86FEED6E}"/>
    <cellStyle name="콤마 [ - 유형7 2" xfId="4406" xr:uid="{FEBDE00B-1B9A-4B71-84E4-6580625E14BF}"/>
    <cellStyle name="콤마 [ - 유형8" xfId="4407" xr:uid="{696F989A-FF82-47D3-AFC8-D89CF3ACC10E}"/>
    <cellStyle name="콤마 [ - 유형8 2" xfId="4408" xr:uid="{C9CF942C-B80F-4436-B11F-F01A16D6F131}"/>
    <cellStyle name="콤마 [0]_ 견적기준 FLOW " xfId="4409" xr:uid="{92B1CDB7-4345-4FB4-ADCB-A02ACC481494}"/>
    <cellStyle name="콤마_ 견적기준 FLOW " xfId="4410" xr:uid="{53941FB3-636A-4E28-BB3C-74811D597717}"/>
    <cellStyle name="통화 [0]_1202" xfId="4411" xr:uid="{0AABCC7D-5FD9-4FFB-A697-E4A6EF29091E}"/>
    <cellStyle name="통화_1202" xfId="4412" xr:uid="{A71D0A8E-C8D3-4218-9DFA-B37DC17F8E0F}"/>
    <cellStyle name="표준_(정보부문)월별인원계획" xfId="4413" xr:uid="{E583D378-B562-4F70-89E1-755020A64B72}"/>
    <cellStyle name="一般 2" xfId="4414" xr:uid="{1A437D66-4FAC-4C94-8DC7-9E13C4DE8D2A}"/>
    <cellStyle name="一般 2 2" xfId="4415" xr:uid="{2CDC7E37-EAE5-4253-B18C-EBCF1F0EF38E}"/>
    <cellStyle name="一般_00Q3902REV.1" xfId="4416" xr:uid="{5B157FB9-C52C-4EFA-830B-A5B8B08D6082}"/>
    <cellStyle name="入力" xfId="4417" xr:uid="{38E3D785-42D2-40A8-844D-BAE4303E607D}"/>
    <cellStyle name="入力 10" xfId="4418" xr:uid="{9604027E-EC82-4DB3-A9A3-B682B2420F89}"/>
    <cellStyle name="入力 10 2" xfId="4419" xr:uid="{9FFBDA00-8514-48B9-A116-9F7FFBFAD8C5}"/>
    <cellStyle name="入力 11" xfId="4420" xr:uid="{65F45121-5AF2-4591-8F93-6B8601C1E466}"/>
    <cellStyle name="入力 11 2" xfId="4421" xr:uid="{941D72BF-A4B2-43D3-B14E-3B0CC039D667}"/>
    <cellStyle name="入力 12" xfId="4422" xr:uid="{26AB08B8-9762-4F7E-9DC4-697CC4864AE1}"/>
    <cellStyle name="入力 12 2" xfId="4423" xr:uid="{72784C55-4954-45AF-B98B-0A98AB1928FB}"/>
    <cellStyle name="入力 13" xfId="4424" xr:uid="{047C547C-98DE-45E3-B014-3EC242CEB59D}"/>
    <cellStyle name="入力 13 2" xfId="4425" xr:uid="{13F08969-A494-492A-BBDA-A374985F8F8D}"/>
    <cellStyle name="入力 14" xfId="4426" xr:uid="{FACC3E9E-9117-4ED9-B7BA-43ED34F422A4}"/>
    <cellStyle name="入力 14 2" xfId="4427" xr:uid="{3B0630B8-A5E1-4CD6-9AED-F5ABFB05F843}"/>
    <cellStyle name="入力 15" xfId="4428" xr:uid="{A796FC7A-C4A1-4B10-B3C3-B7658A09646C}"/>
    <cellStyle name="入力 15 2" xfId="4429" xr:uid="{E4411E05-3D6A-4A36-BE24-226E775CC24F}"/>
    <cellStyle name="入力 16" xfId="4430" xr:uid="{5BF1ED06-8320-48FB-8F32-CB16E4E185FC}"/>
    <cellStyle name="入力 2" xfId="4431" xr:uid="{4C7DB46E-952C-4964-B8DD-0D5B21ECB7A1}"/>
    <cellStyle name="入力 2 2" xfId="4432" xr:uid="{3DB5810D-3DD0-4AD1-85D5-0E00A6181485}"/>
    <cellStyle name="入力 3" xfId="4433" xr:uid="{38E46E4E-B75E-4D84-9561-CFA22F649A10}"/>
    <cellStyle name="入力 3 2" xfId="4434" xr:uid="{AFFCE787-E2D8-4EB8-A839-4C26D17A5375}"/>
    <cellStyle name="入力 4" xfId="4435" xr:uid="{9844B8B3-69A5-4C23-A529-3684FD72FAE9}"/>
    <cellStyle name="入力 4 2" xfId="4436" xr:uid="{07B22F2E-1F20-476E-86DA-524011B13F44}"/>
    <cellStyle name="入力 5" xfId="4437" xr:uid="{5A349C46-6863-4DA9-9935-69B7C56B1344}"/>
    <cellStyle name="入力 5 2" xfId="4438" xr:uid="{0BC617DC-ED50-4420-B15A-90CE83790115}"/>
    <cellStyle name="入力 6" xfId="4439" xr:uid="{8CA4D749-507E-4CA7-9D23-33723411FD4A}"/>
    <cellStyle name="入力 6 2" xfId="4440" xr:uid="{33B09CAA-DEAE-4D16-9666-6843576867C9}"/>
    <cellStyle name="入力 7" xfId="4441" xr:uid="{9D07018C-3209-47AC-83E4-377805EF531F}"/>
    <cellStyle name="入力 7 2" xfId="4442" xr:uid="{CEAC26A2-D021-45B3-9CD4-5958A9683683}"/>
    <cellStyle name="入力 8" xfId="4443" xr:uid="{AD4B3754-9F91-4AB8-9CCD-3153A11A4E47}"/>
    <cellStyle name="入力 8 2" xfId="4444" xr:uid="{22E3BB9A-D76F-4001-8811-16021D867B13}"/>
    <cellStyle name="入力 9" xfId="4445" xr:uid="{A1B13218-B7EB-45F0-84EC-05CB796A631A}"/>
    <cellStyle name="入力 9 2" xfId="4446" xr:uid="{3D5AE88D-77B5-4C8F-A14A-888ABE85041C}"/>
    <cellStyle name="出力" xfId="4447" xr:uid="{FC62591B-93BB-47ED-A4CA-5F64684C35A7}"/>
    <cellStyle name="出力 10" xfId="4448" xr:uid="{44279020-B3BD-4886-94D7-E8EB5A299603}"/>
    <cellStyle name="出力 10 2" xfId="4449" xr:uid="{F6C931E8-4B8C-496D-905B-3F3189AD9FAB}"/>
    <cellStyle name="出力 11" xfId="4450" xr:uid="{9DB4E234-959E-4E00-A59B-55515A8288C4}"/>
    <cellStyle name="出力 11 2" xfId="4451" xr:uid="{46B80710-A289-434B-A41C-EC48F0DC0E92}"/>
    <cellStyle name="出力 12" xfId="4452" xr:uid="{610B37BE-8E41-4440-A16A-88B4D7A4CA7D}"/>
    <cellStyle name="出力 12 2" xfId="4453" xr:uid="{592397F0-B199-4819-A873-621C45364F0B}"/>
    <cellStyle name="出力 13" xfId="4454" xr:uid="{77EC83B8-1BDB-427F-AEFA-0F4EDFF9A3B1}"/>
    <cellStyle name="出力 13 2" xfId="4455" xr:uid="{5E91BB19-708C-47F5-B832-4480F36A8918}"/>
    <cellStyle name="出力 14" xfId="4456" xr:uid="{0CD73FF4-CEE9-41DA-9DD0-69FF68235DBC}"/>
    <cellStyle name="出力 14 2" xfId="4457" xr:uid="{40C001CA-B2E8-4E57-940F-1E3427B8D7FB}"/>
    <cellStyle name="出力 15" xfId="4458" xr:uid="{577B5EBB-6193-4052-8459-B6469E63A604}"/>
    <cellStyle name="出力 15 2" xfId="4459" xr:uid="{AB557BAC-96C9-40E0-9BE2-D25AD6311406}"/>
    <cellStyle name="出力 16" xfId="4460" xr:uid="{A8296212-2970-4D04-B36E-AA9970E55DD8}"/>
    <cellStyle name="出力 2" xfId="4461" xr:uid="{7B8445F5-0233-4DF5-841D-4E9896158260}"/>
    <cellStyle name="出力 2 2" xfId="4462" xr:uid="{D1D1BC0C-8CDC-4CAC-A282-EA482DE2ED5A}"/>
    <cellStyle name="出力 3" xfId="4463" xr:uid="{5448D49B-FAD4-4547-B15D-6E9721FE3960}"/>
    <cellStyle name="出力 3 2" xfId="4464" xr:uid="{3EFDCDE7-CF50-44C0-95FC-23C18E6A93C6}"/>
    <cellStyle name="出力 4" xfId="4465" xr:uid="{18E516F5-2468-40F3-9696-BCC0181BF316}"/>
    <cellStyle name="出力 4 2" xfId="4466" xr:uid="{34D5C795-9CAF-4BCB-8318-C59859101524}"/>
    <cellStyle name="出力 5" xfId="4467" xr:uid="{3FCE4641-EBB4-43C9-B688-82A3F0B980ED}"/>
    <cellStyle name="出力 5 2" xfId="4468" xr:uid="{D1C6DEFD-D63A-4723-AFDD-A5A3FB692BD7}"/>
    <cellStyle name="出力 6" xfId="4469" xr:uid="{70C8C18A-A3A9-459B-8D05-8E5C23AC1DF7}"/>
    <cellStyle name="出力 6 2" xfId="4470" xr:uid="{579F593D-CB18-4C56-A9FD-6B8ABAA7FFE6}"/>
    <cellStyle name="出力 7" xfId="4471" xr:uid="{618F63CB-317B-40CB-8ACA-3B056EE0ADD5}"/>
    <cellStyle name="出力 7 2" xfId="4472" xr:uid="{38F6DBA9-5B13-4E01-93B9-30842B932881}"/>
    <cellStyle name="出力 8" xfId="4473" xr:uid="{44CE9337-7F06-4FC3-8BEC-BBF9D2738DFF}"/>
    <cellStyle name="出力 8 2" xfId="4474" xr:uid="{C372F02E-50D2-4D16-A565-D7638607BCEE}"/>
    <cellStyle name="出力 9" xfId="4475" xr:uid="{FCD1A47E-159C-48ED-9F44-5403A69CA7D9}"/>
    <cellStyle name="出力 9 2" xfId="4476" xr:uid="{0547D6E0-A5F2-4460-BFDC-3DE69CD78265}"/>
    <cellStyle name="千位分隔[0]_classfy" xfId="4477" xr:uid="{8C70A229-AA0D-4693-A3C8-AA9A6BC490D2}"/>
    <cellStyle name="千位分隔_Book2" xfId="4478" xr:uid="{FF0F8A5D-1F94-4B56-AA14-536770885E5B}"/>
    <cellStyle name="千分位 2" xfId="4479" xr:uid="{72D65DCC-9959-404A-9B04-92553F167D19}"/>
    <cellStyle name="千分位 2 2" xfId="4480" xr:uid="{712022CA-283A-4257-BC2B-265673F7804B}"/>
    <cellStyle name="千分位[0]_00Q3902REV.1" xfId="4481" xr:uid="{CC700E7D-4793-4BB4-9FF7-D3B7C69B2788}"/>
    <cellStyle name="千分位_00Q3902REV.1" xfId="4482" xr:uid="{A0717654-AE73-415E-B338-A9044CACB2C8}"/>
    <cellStyle name="常规_2003 Financial Package-Aug" xfId="4483" xr:uid="{1E727B9A-A191-42D7-853B-CBA0CE5BA8A5}"/>
    <cellStyle name="悪い" xfId="4484" xr:uid="{A633F03F-80FE-4E76-8C76-EA11182E03EC}"/>
    <cellStyle name="悪い 2" xfId="4485" xr:uid="{065105EA-3B77-4032-9599-5D335E695419}"/>
    <cellStyle name="未定義" xfId="4486" xr:uid="{105D7F78-731A-4994-A8AC-D8C8FEB537D9}"/>
    <cellStyle name="未定義 2" xfId="4487" xr:uid="{CBF2320F-27C8-4A84-97A2-E83D67550201}"/>
    <cellStyle name="桁区切り [0.0]" xfId="4488" xr:uid="{5FDA159F-EB54-4C31-98B7-7364C9BBA41B}"/>
    <cellStyle name="桁区切り [0.0] 2" xfId="4489" xr:uid="{B4E072AD-BDA7-4574-833A-4C257C50F5CA}"/>
    <cellStyle name="桁区切り [0.00]_~5677530" xfId="4490" xr:uid="{4E6DE300-F8B9-4461-BCC3-37EE5A7FCE5E}"/>
    <cellStyle name="桁区切り 2" xfId="4491" xr:uid="{3D0D4D8C-AAE2-4189-A43F-C581CD1090F9}"/>
    <cellStyle name="桁区切り 2 2" xfId="4492" xr:uid="{C186601E-4992-4F03-B5E2-2797644E2343}"/>
    <cellStyle name="桁区切り 2 2 2" xfId="4493" xr:uid="{9AB1C1B9-EFF9-467A-A5C5-1E1EB14E6205}"/>
    <cellStyle name="桁区切り 2 3" xfId="4494" xr:uid="{93C94867-3DC8-45DE-9600-BFA1D5962317}"/>
    <cellStyle name="桁区切り 3" xfId="4495" xr:uid="{EE60EECC-81E2-49D0-ABB3-FC76929979A9}"/>
    <cellStyle name="桁区切り 3 2" xfId="4496" xr:uid="{0F7F75FC-87B4-4281-9730-C5C42062853A}"/>
    <cellStyle name="桁区切り_05年2月24日大山さんへの連絡（価格経過）" xfId="4497" xr:uid="{3C8A2850-383F-4387-9D66-5C25D185366D}"/>
    <cellStyle name="標準 2" xfId="4498" xr:uid="{CF61AB1C-7D6F-457E-8213-BEAC7E2BE2A5}"/>
    <cellStyle name="標準 2 2" xfId="4499" xr:uid="{FFC84B8B-7478-4D05-BFE0-55CA6AC4DC6E}"/>
    <cellStyle name="標準 2 2 2" xfId="4500" xr:uid="{FF3AE580-E1C3-4392-922C-BA3F9AF73528}"/>
    <cellStyle name="標準 2 3" xfId="4501" xr:uid="{27983C9B-2E98-4091-873A-C16736A767F5}"/>
    <cellStyle name="標準 3" xfId="4502" xr:uid="{917ED06A-23A3-4845-A51E-C280565BBFBE}"/>
    <cellStyle name="標準 3 2" xfId="4503" xr:uid="{033B22F4-7F26-4BEA-8EAA-80C4BE6ADDB3}"/>
    <cellStyle name="標準 3 2 2" xfId="4504" xr:uid="{F0533906-E44B-42A4-A79C-5CA3029CDC70}"/>
    <cellStyle name="標準 3 3" xfId="4505" xr:uid="{AB9CB640-F5F8-4E09-8A66-B7CAC206A0E5}"/>
    <cellStyle name="標準_~0052876" xfId="4506" xr:uid="{A3F71FAF-E0E9-4CA6-9030-8B2F3B3F3B23}"/>
    <cellStyle name="百分比_Lowexpiry0308" xfId="4507" xr:uid="{042518B5-103A-4C2E-8E0E-2266249FAA41}"/>
    <cellStyle name="良い" xfId="4508" xr:uid="{E135BA15-323D-485F-9ABF-91F23E80221C}"/>
    <cellStyle name="良い 2" xfId="4509" xr:uid="{559699D5-A5BD-4AFD-BA7B-70E13985C7F5}"/>
    <cellStyle name="表示済みのハイパーリンク" xfId="4510" xr:uid="{F8DA814B-F399-431E-A3FD-071761E3FA4C}"/>
    <cellStyle name="表示済みのハイパーリンク 2" xfId="4511" xr:uid="{FBB8C821-4B9E-4DD7-9A38-FEB01922B519}"/>
    <cellStyle name="見出し 1" xfId="4512" xr:uid="{21C274AC-EE8D-45DF-8E51-08CB94FB6454}"/>
    <cellStyle name="見出し 1 2" xfId="4513" xr:uid="{EA43C9B5-7299-4CF5-831F-F5228EC96D61}"/>
    <cellStyle name="見出し 2" xfId="4514" xr:uid="{90BF2660-014D-420D-A278-3E60EA4379B1}"/>
    <cellStyle name="見出し 2 2" xfId="4515" xr:uid="{DD49A5B0-A7E3-411F-8584-880A8383E026}"/>
    <cellStyle name="見出し 3" xfId="4516" xr:uid="{58B38279-C3BD-4D2C-9205-ACCAE1BAF1C9}"/>
    <cellStyle name="見出し 3 2" xfId="4517" xr:uid="{C5F95BAC-014A-4078-8C57-E74076CC5AB0}"/>
    <cellStyle name="見出し 4" xfId="4518" xr:uid="{A268D032-7D60-4E26-ADF7-1464893D835D}"/>
    <cellStyle name="見出し 4 2" xfId="4519" xr:uid="{622CDD9F-27BE-486A-ACB4-25C7CB17D509}"/>
    <cellStyle name="計算" xfId="4520" xr:uid="{FDF07176-C026-4425-8834-2162D533DF53}"/>
    <cellStyle name="計算 10" xfId="4521" xr:uid="{F0673104-678B-44C8-B005-93BB7ADB1D93}"/>
    <cellStyle name="計算 10 2" xfId="4522" xr:uid="{50ED90CC-D106-4593-95A8-1F5369E08B79}"/>
    <cellStyle name="計算 11" xfId="4523" xr:uid="{6EF322FC-B364-4E94-8643-282068C10BF2}"/>
    <cellStyle name="計算 11 2" xfId="4524" xr:uid="{E4F8DDDF-860F-4905-AF2D-D2AC9E09CDC7}"/>
    <cellStyle name="計算 12" xfId="4525" xr:uid="{F7673946-7F68-44BD-B35D-4D80300CF63E}"/>
    <cellStyle name="計算 12 2" xfId="4526" xr:uid="{4788E274-BFCA-4CAD-8207-AFCB2CD17BEC}"/>
    <cellStyle name="計算 13" xfId="4527" xr:uid="{A0C13215-9D33-44BB-A142-5F45C743595B}"/>
    <cellStyle name="計算 13 2" xfId="4528" xr:uid="{6545E559-CAFD-46F3-A098-F8AE5A8F6D7C}"/>
    <cellStyle name="計算 14" xfId="4529" xr:uid="{6E1EB7DD-6649-4C5E-99CD-20D839ABAC13}"/>
    <cellStyle name="計算 14 2" xfId="4530" xr:uid="{400E1AB0-7A65-4C98-AB52-F196CCA77CA9}"/>
    <cellStyle name="計算 15" xfId="4531" xr:uid="{1D26CE91-CF03-43AD-8469-66E3474A494E}"/>
    <cellStyle name="計算 15 2" xfId="4532" xr:uid="{329280BE-3704-4995-A952-C261CDF23C3B}"/>
    <cellStyle name="計算 16" xfId="4533" xr:uid="{688E1201-60BB-451F-A253-211A4CEEDF90}"/>
    <cellStyle name="計算 2" xfId="4534" xr:uid="{66E74CC5-FCF7-4DC2-9EBB-2ED5560F7F1D}"/>
    <cellStyle name="計算 2 2" xfId="4535" xr:uid="{D04AAF84-0E9D-49D1-96C8-7A34E99CC6A1}"/>
    <cellStyle name="計算 3" xfId="4536" xr:uid="{F0DAAAC2-B924-4FB4-B9D9-5D6E46C30F1A}"/>
    <cellStyle name="計算 3 2" xfId="4537" xr:uid="{64CB2DF8-AA99-4952-96C3-CAE4786B4725}"/>
    <cellStyle name="計算 4" xfId="4538" xr:uid="{4B4B6229-C424-40F9-8189-931592FAFEA3}"/>
    <cellStyle name="計算 4 2" xfId="4539" xr:uid="{7518A9CF-DB9B-448E-9CE7-564B27975A3B}"/>
    <cellStyle name="計算 5" xfId="4540" xr:uid="{1A9A7696-2756-4834-A449-8CD94138AC6E}"/>
    <cellStyle name="計算 5 2" xfId="4541" xr:uid="{F41333BB-B340-4BFF-9471-DB9849D081FF}"/>
    <cellStyle name="計算 6" xfId="4542" xr:uid="{75934CD7-D25D-4B63-8315-A5D1F583D561}"/>
    <cellStyle name="計算 6 2" xfId="4543" xr:uid="{94071961-80E2-496A-8125-039A33C6E9ED}"/>
    <cellStyle name="計算 7" xfId="4544" xr:uid="{4EE57365-9052-44F5-83A6-31DBA5357A02}"/>
    <cellStyle name="計算 7 2" xfId="4545" xr:uid="{C973BEAE-0DBA-47C3-BE2F-8EFB36BE9613}"/>
    <cellStyle name="計算 8" xfId="4546" xr:uid="{39A4A617-F8A1-4CFF-93DB-8749A29C708F}"/>
    <cellStyle name="計算 8 2" xfId="4547" xr:uid="{F6B7AF9D-A08C-4614-AECF-9CAF743BB861}"/>
    <cellStyle name="計算 9" xfId="4548" xr:uid="{E2438ADD-185C-4BD8-8DCC-B64110847E29}"/>
    <cellStyle name="計算 9 2" xfId="4549" xr:uid="{7D2C87A0-C28A-4824-820C-56D3ABE71C0E}"/>
    <cellStyle name="説明文" xfId="4550" xr:uid="{1F1C01AC-A0C4-4622-9FFB-5F6C69DCB09B}"/>
    <cellStyle name="説明文 2" xfId="4551" xr:uid="{B10B7CC3-CE5C-4EA0-BABD-0A3788885740}"/>
    <cellStyle name="警告文" xfId="4552" xr:uid="{ACAB8EAA-4677-4D73-B623-6710994BE70A}"/>
    <cellStyle name="警告文 2" xfId="4553" xr:uid="{B5997E33-8C5F-456E-AB3D-5731544E495D}"/>
    <cellStyle name="貨幣 [0]_00Q3902REV.1" xfId="4554" xr:uid="{8DC582CA-29B0-479E-ABF1-CFAA5528DAA0}"/>
    <cellStyle name="貨幣[0]_BRE" xfId="4555" xr:uid="{08DBE67B-E542-4C4F-B8AF-179EBB53870E}"/>
    <cellStyle name="貨幣_00Q3902REV.1" xfId="4556" xr:uid="{C36B6D03-DC86-4243-B194-635CE2F0C271}"/>
    <cellStyle name="通浦 [0.00]_laroux" xfId="4557" xr:uid="{060EF1D4-CBA1-4306-B6D4-36305B4B1DCC}"/>
    <cellStyle name="通浦_laroux" xfId="4558" xr:uid="{B0B05516-D3B0-4FCE-AC52-468C326452DC}"/>
    <cellStyle name="通貨 [0.00]_99BJPNUwr2" xfId="4559" xr:uid="{197D240A-07BD-4366-A2A8-B76DB7610F32}"/>
    <cellStyle name="通貨_99BJPNUwr2" xfId="4560" xr:uid="{89764DB6-8F13-424D-A7C0-ED4BE22A2DAC}"/>
    <cellStyle name="集計" xfId="4561" xr:uid="{8472CEC7-77EA-445F-BA55-D2DB581DA96F}"/>
    <cellStyle name="集計 10" xfId="4562" xr:uid="{AB701AB4-4CBE-489F-B3CB-D4D837747974}"/>
    <cellStyle name="集計 10 2" xfId="4563" xr:uid="{9E905089-F245-4841-BEA7-3EC01E964165}"/>
    <cellStyle name="集計 11" xfId="4564" xr:uid="{2D494D07-69C1-45E2-BE23-943C06C2C5AA}"/>
    <cellStyle name="集計 11 2" xfId="4565" xr:uid="{337F3E6A-E384-4B9A-B77A-8D0223206223}"/>
    <cellStyle name="集計 12" xfId="4566" xr:uid="{E0D7BEFF-C9B0-418B-8B2B-D7427C494612}"/>
    <cellStyle name="集計 12 2" xfId="4567" xr:uid="{4361B7EA-3CA7-436C-AFAA-A636CC76396D}"/>
    <cellStyle name="集計 13" xfId="4568" xr:uid="{1294E956-E395-4B59-841D-526050260609}"/>
    <cellStyle name="集計 13 2" xfId="4569" xr:uid="{E7175E51-AB48-468F-B0CF-BC40904AC491}"/>
    <cellStyle name="集計 14" xfId="4570" xr:uid="{D90B3E92-00DC-4F7C-BDF5-9998D348144B}"/>
    <cellStyle name="集計 14 2" xfId="4571" xr:uid="{15F9AD25-39D7-49F7-A903-62F35E261DAC}"/>
    <cellStyle name="集計 15" xfId="4572" xr:uid="{03C7A743-D850-4612-B7C9-584FEC718C46}"/>
    <cellStyle name="集計 15 2" xfId="4573" xr:uid="{601DD0AA-7B9F-4D3F-A2B7-3DF39C34B510}"/>
    <cellStyle name="集計 16" xfId="4574" xr:uid="{DDD3A027-88D7-4383-83B2-773A721E24F3}"/>
    <cellStyle name="集計 2" xfId="4575" xr:uid="{8584AAE3-A1F2-4814-9EEB-2C84F38FD05C}"/>
    <cellStyle name="集計 2 2" xfId="4576" xr:uid="{E5F0EBAD-D159-4B66-BB99-4503DE2C151E}"/>
    <cellStyle name="集計 3" xfId="4577" xr:uid="{6C565A9D-8CFE-4679-A736-4A07CF6DF488}"/>
    <cellStyle name="集計 3 2" xfId="4578" xr:uid="{53CAA41C-74D4-4908-B4D1-87459A661C09}"/>
    <cellStyle name="集計 4" xfId="4579" xr:uid="{F3BEFD9E-2000-4C4F-B21A-0794778D032F}"/>
    <cellStyle name="集計 4 2" xfId="4580" xr:uid="{B34B6006-14C2-4B40-A0D6-57815396C5DE}"/>
    <cellStyle name="集計 5" xfId="4581" xr:uid="{F6ED572F-7AC2-4967-9495-B686B2B312B1}"/>
    <cellStyle name="集計 5 2" xfId="4582" xr:uid="{2946E413-BD79-4240-AC3D-36D4857A0717}"/>
    <cellStyle name="集計 6" xfId="4583" xr:uid="{B1B737AD-7A39-4858-A38B-1CF7052022A1}"/>
    <cellStyle name="集計 6 2" xfId="4584" xr:uid="{B4F149A0-F141-4171-B1F5-1799563C8F95}"/>
    <cellStyle name="集計 7" xfId="4585" xr:uid="{C9A1EFA3-1823-4EEC-97F6-F59945AD1A05}"/>
    <cellStyle name="集計 7 2" xfId="4586" xr:uid="{18EF9254-7829-4480-A3A2-76391117DFD5}"/>
    <cellStyle name="集計 8" xfId="4587" xr:uid="{A6BB7CBC-A80B-469F-865F-808A2D9C65B7}"/>
    <cellStyle name="集計 8 2" xfId="4588" xr:uid="{B4F044E7-47A2-4CEF-B2F7-72991C18AA5C}"/>
    <cellStyle name="集計 9" xfId="4589" xr:uid="{0B788896-C980-4718-B8E7-0906888DE5E9}"/>
    <cellStyle name="集計 9 2" xfId="4590" xr:uid="{2220B405-7F5A-416E-90EA-3EDB799605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zo K" id="{C81B09B0-BD75-4B17-8718-4F39EDA6CCF6}" userId="S::fizo@varmaandvarma.com::1ad047e1-6c17-4514-929c-eac679a5b23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3-19T10:40:14.00" personId="{C81B09B0-BD75-4B17-8718-4F39EDA6CCF6}" id="{786146AF-395D-495E-A4EA-74949AFAA737}">
    <text>Incl. Testing</text>
  </threadedComment>
  <threadedComment ref="C20" dT="2025-03-19T10:40:07.16" personId="{C81B09B0-BD75-4B17-8718-4F39EDA6CCF6}" id="{E3B4BD4C-076F-42EC-8D2B-1B2354B311DA}">
    <text>First Time Applicability. Billed in two phases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3178-47E6-48CB-8829-9A29901B2D44}">
  <dimension ref="A1:I42"/>
  <sheetViews>
    <sheetView showGridLines="0" view="pageBreakPreview" topLeftCell="B26" zoomScaleNormal="100" zoomScaleSheetLayoutView="100" workbookViewId="0"/>
  </sheetViews>
  <sheetFormatPr defaultColWidth="8.90625" defaultRowHeight="12.5"/>
  <cols>
    <col min="1" max="1" width="57.54296875" style="34" customWidth="1"/>
    <col min="2" max="2" width="15.54296875" style="34" customWidth="1"/>
    <col min="3" max="4" width="14.90625" style="34" customWidth="1"/>
    <col min="5" max="5" width="14.90625" style="35" customWidth="1"/>
    <col min="6" max="7" width="14.1796875" style="34" bestFit="1" customWidth="1"/>
    <col min="8" max="8" width="12.81640625" style="34" bestFit="1" customWidth="1"/>
    <col min="9" max="9" width="13.6328125" style="34" bestFit="1" customWidth="1"/>
    <col min="10" max="16384" width="8.90625" style="34"/>
  </cols>
  <sheetData>
    <row r="1" spans="1:3" ht="13">
      <c r="A1" s="33" t="s">
        <v>146</v>
      </c>
      <c r="B1" s="33"/>
    </row>
    <row r="2" spans="1:3" ht="13">
      <c r="A2" s="33" t="s">
        <v>126</v>
      </c>
      <c r="B2" s="33"/>
    </row>
    <row r="3" spans="1:3" ht="13">
      <c r="A3" s="36" t="s">
        <v>141</v>
      </c>
      <c r="B3" s="36"/>
    </row>
    <row r="4" spans="1:3" ht="13">
      <c r="A4" s="36"/>
      <c r="B4" s="36"/>
    </row>
    <row r="5" spans="1:3" ht="13">
      <c r="A5" s="38" t="s">
        <v>149</v>
      </c>
      <c r="B5" s="69" t="s">
        <v>128</v>
      </c>
      <c r="C5" s="69" t="s">
        <v>127</v>
      </c>
    </row>
    <row r="6" spans="1:3" ht="13">
      <c r="A6" s="48" t="s">
        <v>130</v>
      </c>
      <c r="B6" s="75"/>
      <c r="C6" s="72">
        <f>B30</f>
        <v>760000</v>
      </c>
    </row>
    <row r="7" spans="1:3" ht="13">
      <c r="A7" s="48" t="s">
        <v>131</v>
      </c>
      <c r="B7" s="75"/>
      <c r="C7" s="72">
        <f>C30</f>
        <v>75000</v>
      </c>
    </row>
    <row r="8" spans="1:3" ht="13">
      <c r="A8" s="48" t="s">
        <v>136</v>
      </c>
      <c r="B8" s="60"/>
      <c r="C8" s="110" t="s">
        <v>148</v>
      </c>
    </row>
    <row r="9" spans="1:3" ht="13">
      <c r="A9" s="48" t="s">
        <v>132</v>
      </c>
      <c r="B9" s="60"/>
      <c r="C9" s="111"/>
    </row>
    <row r="10" spans="1:3" ht="13">
      <c r="A10" s="48" t="s">
        <v>139</v>
      </c>
      <c r="B10" s="60"/>
      <c r="C10" s="111"/>
    </row>
    <row r="11" spans="1:3" ht="13">
      <c r="A11" s="48" t="s">
        <v>133</v>
      </c>
      <c r="B11" s="60"/>
      <c r="C11" s="111"/>
    </row>
    <row r="12" spans="1:3" ht="13">
      <c r="A12" s="48" t="s">
        <v>138</v>
      </c>
      <c r="B12" s="60"/>
      <c r="C12" s="111"/>
    </row>
    <row r="13" spans="1:3" ht="13">
      <c r="A13" s="48" t="s">
        <v>134</v>
      </c>
      <c r="B13" s="60"/>
      <c r="C13" s="111"/>
    </row>
    <row r="14" spans="1:3" ht="13">
      <c r="A14" s="48" t="s">
        <v>135</v>
      </c>
      <c r="B14" s="60"/>
      <c r="C14" s="111"/>
    </row>
    <row r="15" spans="1:3" ht="13">
      <c r="A15" s="48" t="s">
        <v>137</v>
      </c>
      <c r="B15" s="60"/>
      <c r="C15" s="112"/>
    </row>
    <row r="16" spans="1:3" ht="13">
      <c r="A16" s="60" t="s">
        <v>9</v>
      </c>
      <c r="B16" s="60"/>
      <c r="C16" s="65"/>
    </row>
    <row r="17" spans="1:9" ht="13">
      <c r="A17" s="36"/>
      <c r="B17" s="36"/>
      <c r="E17" s="37" t="s">
        <v>129</v>
      </c>
    </row>
    <row r="18" spans="1:9">
      <c r="B18" s="105" t="s">
        <v>147</v>
      </c>
      <c r="C18" s="105"/>
      <c r="D18" s="105" t="s">
        <v>142</v>
      </c>
      <c r="E18" s="105"/>
    </row>
    <row r="19" spans="1:9" ht="65" customHeight="1">
      <c r="A19" s="38" t="s">
        <v>0</v>
      </c>
      <c r="B19" s="38" t="s">
        <v>127</v>
      </c>
      <c r="C19" s="38" t="s">
        <v>125</v>
      </c>
      <c r="D19" s="38" t="s">
        <v>127</v>
      </c>
      <c r="E19" s="38" t="s">
        <v>125</v>
      </c>
    </row>
    <row r="20" spans="1:9">
      <c r="A20" s="41" t="s">
        <v>4</v>
      </c>
      <c r="B20" s="70">
        <v>205.1705</v>
      </c>
      <c r="C20" s="70">
        <v>205.88910000000001</v>
      </c>
      <c r="D20" s="42">
        <v>930.57</v>
      </c>
      <c r="E20" s="43">
        <v>585.54</v>
      </c>
      <c r="G20" s="34">
        <f>2051705*100/10^6</f>
        <v>205.1705</v>
      </c>
    </row>
    <row r="21" spans="1:9" ht="13">
      <c r="A21" s="41" t="s">
        <v>2</v>
      </c>
      <c r="B21" s="70">
        <v>205.81880000000001</v>
      </c>
      <c r="C21" s="70">
        <v>207.08940000000001</v>
      </c>
      <c r="D21" s="42">
        <v>932.26</v>
      </c>
      <c r="E21" s="42">
        <v>585.91999999999996</v>
      </c>
      <c r="F21" s="45"/>
      <c r="G21" s="46"/>
      <c r="H21" s="47"/>
    </row>
    <row r="22" spans="1:9">
      <c r="A22" s="48" t="s">
        <v>3</v>
      </c>
      <c r="B22" s="70">
        <v>4.4285800000000002</v>
      </c>
      <c r="C22" s="70">
        <v>5.9302400000000004</v>
      </c>
      <c r="D22" s="49">
        <v>105.44</v>
      </c>
      <c r="E22" s="43">
        <v>61.45</v>
      </c>
      <c r="F22" s="50"/>
      <c r="G22" s="50"/>
      <c r="H22" s="50"/>
    </row>
    <row r="23" spans="1:9">
      <c r="A23" s="48" t="s">
        <v>143</v>
      </c>
      <c r="B23" s="65">
        <v>178.58920000000001</v>
      </c>
      <c r="C23" s="65">
        <v>134.30000000000001</v>
      </c>
      <c r="D23" s="49">
        <f>3.1+218.05</f>
        <v>221.15</v>
      </c>
      <c r="E23" s="43">
        <f>3.1+112.61</f>
        <v>115.71</v>
      </c>
      <c r="F23" s="50"/>
      <c r="G23" s="50">
        <f>37764+1748128</f>
        <v>1785892</v>
      </c>
      <c r="H23" s="50">
        <f>G23/10^6*100</f>
        <v>178.58920000000001</v>
      </c>
    </row>
    <row r="24" spans="1:9">
      <c r="A24" s="48" t="s">
        <v>144</v>
      </c>
      <c r="B24" s="65">
        <v>104.3</v>
      </c>
      <c r="C24" s="65">
        <v>68.75</v>
      </c>
      <c r="D24" s="49">
        <f>63.07+98</f>
        <v>161.07</v>
      </c>
      <c r="E24" s="43">
        <v>33.43</v>
      </c>
      <c r="F24" s="50"/>
      <c r="G24" s="50">
        <f>37764+1305270</f>
        <v>1343034</v>
      </c>
      <c r="H24" s="50">
        <f>G24/10^6*100</f>
        <v>134.30340000000001</v>
      </c>
    </row>
    <row r="25" spans="1:9">
      <c r="A25" s="51"/>
      <c r="D25" s="68"/>
      <c r="E25" s="52"/>
      <c r="F25" s="50"/>
      <c r="G25" s="50">
        <f>26140+1016896</f>
        <v>1043036</v>
      </c>
      <c r="H25" s="50">
        <f>G25/10^6*100</f>
        <v>104.3036</v>
      </c>
    </row>
    <row r="26" spans="1:9">
      <c r="A26" s="51"/>
      <c r="D26" s="68"/>
      <c r="E26" s="52"/>
      <c r="F26" s="50"/>
      <c r="G26" s="50">
        <f>20736+648668+18140</f>
        <v>687544</v>
      </c>
      <c r="H26" s="50">
        <f>G26/10^6*100</f>
        <v>68.754400000000004</v>
      </c>
    </row>
    <row r="27" spans="1:9">
      <c r="A27" s="51"/>
      <c r="B27" s="51"/>
      <c r="C27" s="52"/>
      <c r="D27" s="52"/>
      <c r="E27" s="53"/>
      <c r="F27" s="50"/>
      <c r="G27" s="34">
        <f>7600+750</f>
        <v>8350</v>
      </c>
      <c r="H27" s="34">
        <f>G27/10^6*100</f>
        <v>0.83499999999999996</v>
      </c>
      <c r="I27" s="71">
        <f>H27*10^6</f>
        <v>835000</v>
      </c>
    </row>
    <row r="28" spans="1:9">
      <c r="A28" s="51"/>
      <c r="B28" s="105" t="s">
        <v>147</v>
      </c>
      <c r="C28" s="105"/>
      <c r="D28" s="105" t="s">
        <v>142</v>
      </c>
      <c r="E28" s="105"/>
    </row>
    <row r="29" spans="1:9" ht="62.5" customHeight="1">
      <c r="A29" s="38" t="s">
        <v>0</v>
      </c>
      <c r="B29" s="38" t="s">
        <v>127</v>
      </c>
      <c r="C29" s="38" t="s">
        <v>125</v>
      </c>
      <c r="D29" s="38" t="s">
        <v>127</v>
      </c>
      <c r="E29" s="38" t="s">
        <v>125</v>
      </c>
    </row>
    <row r="30" spans="1:9">
      <c r="A30" s="48" t="s">
        <v>130</v>
      </c>
      <c r="B30" s="59">
        <v>760000</v>
      </c>
      <c r="C30" s="59">
        <v>75000</v>
      </c>
      <c r="D30" s="56">
        <v>500000</v>
      </c>
      <c r="E30" s="57">
        <v>400000</v>
      </c>
      <c r="F30" s="66"/>
    </row>
    <row r="31" spans="1:9">
      <c r="A31" s="48" t="s">
        <v>131</v>
      </c>
      <c r="B31" s="59">
        <v>690000</v>
      </c>
      <c r="C31" s="59">
        <v>75000</v>
      </c>
      <c r="D31" s="56">
        <v>110000</v>
      </c>
      <c r="E31" s="57">
        <v>110000</v>
      </c>
      <c r="F31" s="66"/>
    </row>
    <row r="32" spans="1:9">
      <c r="A32" s="48" t="s">
        <v>136</v>
      </c>
      <c r="B32" s="106" t="s">
        <v>145</v>
      </c>
      <c r="C32" s="107"/>
      <c r="D32" s="56">
        <v>60000</v>
      </c>
      <c r="E32" s="57">
        <v>50000</v>
      </c>
      <c r="F32" s="66"/>
    </row>
    <row r="33" spans="1:6">
      <c r="A33" s="48" t="s">
        <v>132</v>
      </c>
      <c r="B33" s="106"/>
      <c r="C33" s="107"/>
      <c r="D33" s="56">
        <v>40000</v>
      </c>
      <c r="E33" s="57">
        <v>40000</v>
      </c>
      <c r="F33" s="66"/>
    </row>
    <row r="34" spans="1:6">
      <c r="A34" s="48" t="s">
        <v>139</v>
      </c>
      <c r="B34" s="106"/>
      <c r="C34" s="107"/>
      <c r="D34" s="56">
        <v>125000</v>
      </c>
      <c r="E34" s="57">
        <v>150000</v>
      </c>
      <c r="F34" s="66"/>
    </row>
    <row r="35" spans="1:6">
      <c r="A35" s="48" t="s">
        <v>133</v>
      </c>
      <c r="B35" s="106"/>
      <c r="C35" s="107"/>
      <c r="D35" s="56">
        <v>185000</v>
      </c>
      <c r="E35" s="57">
        <v>175000</v>
      </c>
      <c r="F35" s="66"/>
    </row>
    <row r="36" spans="1:6">
      <c r="A36" s="48" t="s">
        <v>138</v>
      </c>
      <c r="B36" s="106"/>
      <c r="C36" s="107"/>
      <c r="D36" s="56">
        <v>25000</v>
      </c>
      <c r="E36" s="57">
        <v>25000</v>
      </c>
      <c r="F36" s="66"/>
    </row>
    <row r="37" spans="1:6">
      <c r="A37" s="48" t="s">
        <v>134</v>
      </c>
      <c r="B37" s="106"/>
      <c r="C37" s="107"/>
      <c r="D37" s="56">
        <f>125000+100000</f>
        <v>225000</v>
      </c>
      <c r="E37" s="57"/>
      <c r="F37" s="66"/>
    </row>
    <row r="38" spans="1:6">
      <c r="A38" s="48" t="s">
        <v>135</v>
      </c>
      <c r="B38" s="106"/>
      <c r="C38" s="107"/>
      <c r="D38" s="56">
        <f>75000+35000</f>
        <v>110000</v>
      </c>
      <c r="E38" s="56">
        <f>75000+35000</f>
        <v>110000</v>
      </c>
      <c r="F38" s="66"/>
    </row>
    <row r="39" spans="1:6">
      <c r="A39" s="48" t="s">
        <v>137</v>
      </c>
      <c r="B39" s="108"/>
      <c r="C39" s="109"/>
      <c r="D39" s="59"/>
      <c r="E39" s="59">
        <v>50000</v>
      </c>
      <c r="F39" s="66"/>
    </row>
    <row r="40" spans="1:6" ht="13">
      <c r="A40" s="60" t="s">
        <v>9</v>
      </c>
      <c r="B40" s="61">
        <f>SUM(B30:B39)</f>
        <v>1450000</v>
      </c>
      <c r="C40" s="61">
        <f t="shared" ref="C40" si="0">SUM(C30:C39)</f>
        <v>150000</v>
      </c>
      <c r="D40" s="61">
        <f>SUM(D30:D39)</f>
        <v>1380000</v>
      </c>
      <c r="E40" s="61">
        <f>SUM(E30:E39)</f>
        <v>1110000</v>
      </c>
      <c r="F40" s="67">
        <f>SUM(F30:F31)</f>
        <v>0</v>
      </c>
    </row>
    <row r="41" spans="1:6" ht="13">
      <c r="D41" s="62"/>
      <c r="E41" s="63"/>
    </row>
    <row r="42" spans="1:6" s="35" customFormat="1">
      <c r="A42" s="64"/>
      <c r="B42" s="64"/>
    </row>
  </sheetData>
  <mergeCells count="6">
    <mergeCell ref="B18:C18"/>
    <mergeCell ref="D18:E18"/>
    <mergeCell ref="B32:C39"/>
    <mergeCell ref="C8:C15"/>
    <mergeCell ref="B28:C28"/>
    <mergeCell ref="D28:E28"/>
  </mergeCells>
  <pageMargins left="0.7" right="0.7" top="0.75" bottom="0.75" header="0.3" footer="0.3"/>
  <pageSetup paperSize="9" scale="7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B5BE-96C2-475C-8B94-8CB22BBFC4C8}">
  <dimension ref="A1:I35"/>
  <sheetViews>
    <sheetView showGridLines="0" tabSelected="1" workbookViewId="0">
      <selection activeCell="A8" sqref="A8"/>
    </sheetView>
  </sheetViews>
  <sheetFormatPr defaultColWidth="8.90625" defaultRowHeight="12.5"/>
  <cols>
    <col min="1" max="1" width="57.54296875" style="34" customWidth="1"/>
    <col min="2" max="2" width="15.1796875" style="34" customWidth="1"/>
    <col min="3" max="3" width="15.54296875" style="34" customWidth="1"/>
    <col min="4" max="5" width="14.90625" style="34" customWidth="1"/>
    <col min="6" max="6" width="14.90625" style="35" customWidth="1"/>
    <col min="7" max="8" width="14.1796875" style="34" bestFit="1" customWidth="1"/>
    <col min="9" max="9" width="12.81640625" style="34" bestFit="1" customWidth="1"/>
    <col min="10" max="16384" width="8.90625" style="34"/>
  </cols>
  <sheetData>
    <row r="1" spans="1:9" ht="13">
      <c r="A1" s="33" t="s">
        <v>11</v>
      </c>
      <c r="B1" s="33"/>
      <c r="C1" s="33"/>
    </row>
    <row r="2" spans="1:9" ht="13">
      <c r="A2" s="33" t="s">
        <v>126</v>
      </c>
      <c r="B2" s="33"/>
      <c r="C2" s="33"/>
    </row>
    <row r="3" spans="1:9" ht="13">
      <c r="A3" s="36" t="s">
        <v>140</v>
      </c>
      <c r="B3" s="36"/>
      <c r="C3" s="36"/>
    </row>
    <row r="4" spans="1:9" ht="13">
      <c r="F4" s="37" t="s">
        <v>129</v>
      </c>
    </row>
    <row r="5" spans="1:9" ht="65" customHeight="1">
      <c r="A5" s="38" t="s">
        <v>0</v>
      </c>
      <c r="B5" s="38" t="s">
        <v>156</v>
      </c>
      <c r="C5" s="38" t="s">
        <v>127</v>
      </c>
      <c r="D5" s="38" t="s">
        <v>125</v>
      </c>
      <c r="E5" s="39" t="s">
        <v>1</v>
      </c>
      <c r="F5" s="40" t="s">
        <v>10</v>
      </c>
    </row>
    <row r="6" spans="1:9" ht="13">
      <c r="A6" s="79" t="s">
        <v>4</v>
      </c>
      <c r="B6" s="82">
        <v>1438.8113225</v>
      </c>
      <c r="C6" s="83">
        <v>930.57</v>
      </c>
      <c r="D6" s="84">
        <v>585.54</v>
      </c>
      <c r="E6" s="82">
        <v>373.315</v>
      </c>
      <c r="F6" s="44">
        <v>95.290499999999994</v>
      </c>
    </row>
    <row r="7" spans="1:9" ht="13">
      <c r="A7" s="76" t="s">
        <v>155</v>
      </c>
      <c r="B7" s="91">
        <v>0.54616130167531718</v>
      </c>
      <c r="C7" s="91">
        <f>(C6-D6)/D6</f>
        <v>0.5892509478430169</v>
      </c>
      <c r="D7" s="91">
        <f>(D6-E6)/E6</f>
        <v>0.56848773823714549</v>
      </c>
      <c r="E7" s="91">
        <v>0</v>
      </c>
      <c r="F7" s="92"/>
    </row>
    <row r="8" spans="1:9" ht="13">
      <c r="A8" s="79" t="s">
        <v>2</v>
      </c>
      <c r="B8" s="82">
        <v>1438.8835684999999</v>
      </c>
      <c r="C8" s="83">
        <v>932.26</v>
      </c>
      <c r="D8" s="83">
        <v>585.91999999999996</v>
      </c>
      <c r="E8" s="83">
        <f>E6</f>
        <v>373.315</v>
      </c>
      <c r="F8" s="44">
        <v>95.915999999999997</v>
      </c>
      <c r="G8" s="45"/>
      <c r="H8" s="46"/>
      <c r="I8" s="47"/>
    </row>
    <row r="9" spans="1:9" ht="13">
      <c r="A9" s="76" t="s">
        <v>155</v>
      </c>
      <c r="B9" s="91">
        <v>0.54343591755518839</v>
      </c>
      <c r="C9" s="91">
        <f t="shared" ref="C9:E9" si="0">(C8-D8)/D8</f>
        <v>0.59110458765701812</v>
      </c>
      <c r="D9" s="91">
        <f t="shared" si="0"/>
        <v>0.56950564536651338</v>
      </c>
      <c r="E9" s="91">
        <f t="shared" si="0"/>
        <v>2.8921035072354977</v>
      </c>
      <c r="F9" s="77"/>
      <c r="G9" s="45"/>
      <c r="H9" s="46"/>
      <c r="I9" s="47"/>
    </row>
    <row r="10" spans="1:9" ht="13">
      <c r="A10" s="78" t="s">
        <v>3</v>
      </c>
      <c r="B10" s="85">
        <v>203.69299329000003</v>
      </c>
      <c r="C10" s="86">
        <v>105.44</v>
      </c>
      <c r="D10" s="84">
        <v>61.45</v>
      </c>
      <c r="E10" s="84">
        <v>36.04618</v>
      </c>
      <c r="F10" s="44">
        <v>9.5289999999999999</v>
      </c>
      <c r="G10" s="50"/>
      <c r="H10" s="50"/>
      <c r="I10" s="50"/>
    </row>
    <row r="11" spans="1:9" ht="13">
      <c r="A11" s="76" t="s">
        <v>155</v>
      </c>
      <c r="B11" s="91">
        <v>0.9318379485015178</v>
      </c>
      <c r="C11" s="91">
        <f t="shared" ref="C11:E11" si="1">(C10-D10)/D10</f>
        <v>0.71586655817737987</v>
      </c>
      <c r="D11" s="91">
        <f t="shared" si="1"/>
        <v>0.70475761925396818</v>
      </c>
      <c r="E11" s="91">
        <f t="shared" si="1"/>
        <v>2.7827872809318923</v>
      </c>
      <c r="F11" s="77"/>
      <c r="G11" s="50"/>
      <c r="H11" s="50"/>
      <c r="I11" s="50"/>
    </row>
    <row r="12" spans="1:9" ht="13">
      <c r="A12" s="80" t="s">
        <v>153</v>
      </c>
      <c r="B12" s="87">
        <v>489.94973175000007</v>
      </c>
      <c r="C12" s="88">
        <v>377.09</v>
      </c>
      <c r="D12" s="89">
        <v>171.97</v>
      </c>
      <c r="E12" s="89">
        <f>93052.83*1000/10^6</f>
        <v>93.05283</v>
      </c>
      <c r="F12" s="93">
        <v>33.002000000000002</v>
      </c>
      <c r="G12" s="50"/>
    </row>
    <row r="13" spans="1:9" ht="13">
      <c r="A13" s="76" t="s">
        <v>155</v>
      </c>
      <c r="B13" s="91">
        <v>0.29929123485109682</v>
      </c>
      <c r="C13" s="91">
        <f t="shared" ref="C13:E13" si="2">(C12-D12)/D12</f>
        <v>1.1927661801477001</v>
      </c>
      <c r="D13" s="91">
        <f t="shared" si="2"/>
        <v>0.84808995062267312</v>
      </c>
      <c r="E13" s="91">
        <f t="shared" si="2"/>
        <v>1.819611841706563</v>
      </c>
      <c r="F13" s="81"/>
      <c r="G13" s="50"/>
    </row>
    <row r="14" spans="1:9" ht="13">
      <c r="A14" s="80" t="s">
        <v>154</v>
      </c>
      <c r="B14" s="87">
        <v>1066.0408052100001</v>
      </c>
      <c r="C14" s="88">
        <v>722.25</v>
      </c>
      <c r="D14" s="90">
        <v>463.13</v>
      </c>
      <c r="E14" s="89">
        <f>292385.46*1000/10^6</f>
        <v>292.38546000000002</v>
      </c>
      <c r="F14" s="77">
        <v>69.05</v>
      </c>
    </row>
    <row r="15" spans="1:9" ht="13">
      <c r="A15" s="76" t="s">
        <v>155</v>
      </c>
      <c r="B15" s="91">
        <v>0.47599973030114245</v>
      </c>
      <c r="C15" s="91">
        <f t="shared" ref="C15:E15" si="3">(C14-D14)/D14</f>
        <v>0.55949733336212293</v>
      </c>
      <c r="D15" s="91">
        <f t="shared" si="3"/>
        <v>0.58397069402835544</v>
      </c>
      <c r="E15" s="91">
        <f t="shared" si="3"/>
        <v>3.234402027516293</v>
      </c>
      <c r="F15" s="77"/>
    </row>
    <row r="16" spans="1:9">
      <c r="A16" s="51"/>
      <c r="B16" s="51"/>
      <c r="C16" s="51"/>
      <c r="D16" s="54"/>
      <c r="E16" s="52"/>
      <c r="F16" s="55"/>
    </row>
    <row r="17" spans="1:8" ht="13">
      <c r="A17" s="51"/>
      <c r="B17" s="51"/>
      <c r="C17" s="51"/>
      <c r="D17" s="54"/>
      <c r="E17" s="52"/>
      <c r="F17" s="101" t="s">
        <v>161</v>
      </c>
    </row>
    <row r="18" spans="1:8" ht="62.5" customHeight="1">
      <c r="A18" s="38" t="s">
        <v>0</v>
      </c>
      <c r="B18" s="38" t="s">
        <v>150</v>
      </c>
      <c r="C18" s="38" t="s">
        <v>127</v>
      </c>
      <c r="D18" s="38" t="s">
        <v>125</v>
      </c>
      <c r="E18" s="39" t="s">
        <v>1</v>
      </c>
      <c r="F18" s="40" t="s">
        <v>10</v>
      </c>
    </row>
    <row r="19" spans="1:8">
      <c r="A19" s="48" t="s">
        <v>130</v>
      </c>
      <c r="B19" s="56">
        <v>700000</v>
      </c>
      <c r="C19" s="56">
        <v>500000</v>
      </c>
      <c r="D19" s="57">
        <v>400000</v>
      </c>
      <c r="E19" s="58">
        <v>320000</v>
      </c>
      <c r="F19" s="58">
        <v>200000</v>
      </c>
      <c r="G19" s="66">
        <f t="shared" ref="G19:G25" si="4">B19-C19</f>
        <v>200000</v>
      </c>
      <c r="H19" s="102">
        <f t="shared" ref="H19:H26" si="5">G19/C19</f>
        <v>0.4</v>
      </c>
    </row>
    <row r="20" spans="1:8">
      <c r="A20" s="48" t="s">
        <v>139</v>
      </c>
      <c r="B20" s="56">
        <v>200000</v>
      </c>
      <c r="C20" s="56">
        <v>275000</v>
      </c>
      <c r="D20" s="57">
        <v>0</v>
      </c>
      <c r="E20" s="59">
        <v>0</v>
      </c>
      <c r="F20" s="59">
        <v>0</v>
      </c>
      <c r="G20" s="66">
        <f t="shared" si="4"/>
        <v>-75000</v>
      </c>
      <c r="H20" s="102">
        <f t="shared" si="5"/>
        <v>-0.27272727272727271</v>
      </c>
    </row>
    <row r="21" spans="1:8">
      <c r="A21" s="48" t="s">
        <v>131</v>
      </c>
      <c r="B21" s="56">
        <v>175000</v>
      </c>
      <c r="C21" s="56">
        <v>110000</v>
      </c>
      <c r="D21" s="57">
        <v>110000</v>
      </c>
      <c r="E21" s="59">
        <v>80000</v>
      </c>
      <c r="F21" s="59">
        <v>15000</v>
      </c>
      <c r="G21" s="66">
        <f t="shared" si="4"/>
        <v>65000</v>
      </c>
      <c r="H21" s="102">
        <f t="shared" si="5"/>
        <v>0.59090909090909094</v>
      </c>
    </row>
    <row r="22" spans="1:8">
      <c r="A22" s="48" t="s">
        <v>136</v>
      </c>
      <c r="B22" s="56">
        <v>80000</v>
      </c>
      <c r="C22" s="56">
        <v>60000</v>
      </c>
      <c r="D22" s="57">
        <v>50000</v>
      </c>
      <c r="E22" s="59">
        <v>55000</v>
      </c>
      <c r="F22" s="59">
        <v>50000</v>
      </c>
      <c r="G22" s="66">
        <f t="shared" si="4"/>
        <v>20000</v>
      </c>
      <c r="H22" s="102">
        <f t="shared" si="5"/>
        <v>0.33333333333333331</v>
      </c>
    </row>
    <row r="23" spans="1:8">
      <c r="A23" s="48" t="s">
        <v>132</v>
      </c>
      <c r="B23" s="56">
        <v>75000</v>
      </c>
      <c r="C23" s="56">
        <v>40000</v>
      </c>
      <c r="D23" s="57">
        <v>40000</v>
      </c>
      <c r="E23" s="59">
        <v>30000</v>
      </c>
      <c r="F23" s="59">
        <v>30000</v>
      </c>
      <c r="G23" s="66">
        <f t="shared" si="4"/>
        <v>35000</v>
      </c>
      <c r="H23" s="102">
        <f t="shared" si="5"/>
        <v>0.875</v>
      </c>
    </row>
    <row r="24" spans="1:8">
      <c r="A24" s="48" t="s">
        <v>133</v>
      </c>
      <c r="B24" s="56">
        <v>200000</v>
      </c>
      <c r="C24" s="56">
        <v>185000</v>
      </c>
      <c r="D24" s="57">
        <v>175000</v>
      </c>
      <c r="E24" s="59"/>
      <c r="F24" s="59">
        <v>175000</v>
      </c>
      <c r="G24" s="66">
        <f t="shared" si="4"/>
        <v>15000</v>
      </c>
      <c r="H24" s="102">
        <f t="shared" si="5"/>
        <v>8.1081081081081086E-2</v>
      </c>
    </row>
    <row r="25" spans="1:8">
      <c r="A25" s="48" t="s">
        <v>138</v>
      </c>
      <c r="B25" s="56">
        <v>75000</v>
      </c>
      <c r="C25" s="56">
        <v>25000</v>
      </c>
      <c r="D25" s="57">
        <v>25000</v>
      </c>
      <c r="E25" s="59">
        <v>35000</v>
      </c>
      <c r="F25" s="59">
        <v>35000</v>
      </c>
      <c r="G25" s="66">
        <f t="shared" si="4"/>
        <v>50000</v>
      </c>
      <c r="H25" s="102">
        <f t="shared" si="5"/>
        <v>2</v>
      </c>
    </row>
    <row r="26" spans="1:8" ht="13">
      <c r="A26" s="98" t="s">
        <v>158</v>
      </c>
      <c r="B26" s="99">
        <f t="shared" ref="B26:G26" si="6">SUM(B19:B25)</f>
        <v>1505000</v>
      </c>
      <c r="C26" s="99">
        <f t="shared" si="6"/>
        <v>1195000</v>
      </c>
      <c r="D26" s="99">
        <f t="shared" si="6"/>
        <v>800000</v>
      </c>
      <c r="E26" s="99">
        <f t="shared" si="6"/>
        <v>520000</v>
      </c>
      <c r="F26" s="99">
        <f t="shared" si="6"/>
        <v>505000</v>
      </c>
      <c r="G26" s="67">
        <f t="shared" si="6"/>
        <v>310000</v>
      </c>
      <c r="H26" s="103">
        <f t="shared" si="5"/>
        <v>0.2594142259414226</v>
      </c>
    </row>
    <row r="27" spans="1:8">
      <c r="A27" s="94"/>
      <c r="B27" s="104"/>
      <c r="C27" s="95"/>
      <c r="D27" s="96"/>
      <c r="E27" s="58"/>
      <c r="F27" s="58"/>
      <c r="G27" s="66"/>
    </row>
    <row r="28" spans="1:8" ht="13">
      <c r="A28" s="97" t="s">
        <v>157</v>
      </c>
      <c r="B28" s="95"/>
      <c r="C28" s="95"/>
      <c r="D28" s="96"/>
      <c r="E28" s="58"/>
      <c r="F28" s="58"/>
      <c r="G28" s="66"/>
    </row>
    <row r="29" spans="1:8">
      <c r="A29" s="48" t="s">
        <v>151</v>
      </c>
      <c r="B29" s="74"/>
      <c r="C29" s="56">
        <f>125000+100000</f>
        <v>225000</v>
      </c>
      <c r="D29" s="57"/>
      <c r="E29" s="59"/>
      <c r="F29" s="59"/>
      <c r="G29" s="66"/>
    </row>
    <row r="30" spans="1:8">
      <c r="A30" s="48" t="s">
        <v>152</v>
      </c>
      <c r="B30" s="73">
        <v>150000</v>
      </c>
      <c r="C30" s="56">
        <f>75000+35000</f>
        <v>110000</v>
      </c>
      <c r="D30" s="56">
        <f>75000+35000</f>
        <v>110000</v>
      </c>
      <c r="E30" s="59">
        <v>50000</v>
      </c>
      <c r="F30" s="59">
        <v>50000</v>
      </c>
      <c r="G30" s="66"/>
    </row>
    <row r="31" spans="1:8">
      <c r="A31" s="48" t="s">
        <v>137</v>
      </c>
      <c r="B31" s="74"/>
      <c r="C31" s="56"/>
      <c r="D31" s="57"/>
      <c r="E31" s="59"/>
      <c r="F31" s="59">
        <v>50000</v>
      </c>
      <c r="G31" s="66"/>
    </row>
    <row r="32" spans="1:8" ht="13">
      <c r="A32" s="98" t="s">
        <v>160</v>
      </c>
      <c r="B32" s="100">
        <f>SUM(B29:B31)</f>
        <v>150000</v>
      </c>
      <c r="C32" s="100">
        <f t="shared" ref="C32:F32" si="7">SUM(C29:C31)</f>
        <v>335000</v>
      </c>
      <c r="D32" s="100">
        <f t="shared" si="7"/>
        <v>110000</v>
      </c>
      <c r="E32" s="100">
        <f t="shared" si="7"/>
        <v>50000</v>
      </c>
      <c r="F32" s="100">
        <f t="shared" si="7"/>
        <v>100000</v>
      </c>
      <c r="G32" s="66"/>
    </row>
    <row r="33" spans="1:7" ht="13">
      <c r="A33" s="60" t="s">
        <v>159</v>
      </c>
      <c r="B33" s="61">
        <f>B26+B32</f>
        <v>1655000</v>
      </c>
      <c r="C33" s="61">
        <f t="shared" ref="C33:F33" si="8">C26+C32</f>
        <v>1530000</v>
      </c>
      <c r="D33" s="61">
        <f t="shared" si="8"/>
        <v>910000</v>
      </c>
      <c r="E33" s="61">
        <f t="shared" si="8"/>
        <v>570000</v>
      </c>
      <c r="F33" s="61">
        <f t="shared" si="8"/>
        <v>605000</v>
      </c>
      <c r="G33" s="66"/>
    </row>
    <row r="34" spans="1:7" ht="13">
      <c r="E34" s="62"/>
      <c r="F34" s="63"/>
    </row>
    <row r="35" spans="1:7" s="35" customFormat="1">
      <c r="A35" s="64"/>
      <c r="B35" s="64"/>
      <c r="C35" s="64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8938-82D4-4688-A88E-E4F51F1FDBF3}">
  <dimension ref="B4:E31"/>
  <sheetViews>
    <sheetView showGridLines="0" workbookViewId="0">
      <selection activeCell="D6" sqref="D6"/>
    </sheetView>
  </sheetViews>
  <sheetFormatPr defaultColWidth="8.81640625" defaultRowHeight="14"/>
  <cols>
    <col min="1" max="1" width="8.81640625" style="5"/>
    <col min="2" max="2" width="39.1796875" style="5" bestFit="1" customWidth="1"/>
    <col min="3" max="3" width="78.54296875" style="5" bestFit="1" customWidth="1"/>
    <col min="4" max="4" width="10.1796875" style="5" bestFit="1" customWidth="1"/>
    <col min="5" max="5" width="48.54296875" style="5" customWidth="1"/>
    <col min="6" max="16384" width="8.81640625" style="5"/>
  </cols>
  <sheetData>
    <row r="4" spans="2:5">
      <c r="B4" s="11" t="s">
        <v>18</v>
      </c>
    </row>
    <row r="5" spans="2:5">
      <c r="B5" s="2" t="s">
        <v>5</v>
      </c>
      <c r="C5" s="3" t="s">
        <v>6</v>
      </c>
      <c r="D5" s="4" t="s">
        <v>7</v>
      </c>
      <c r="E5" s="8"/>
    </row>
    <row r="6" spans="2:5">
      <c r="B6" s="113" t="s">
        <v>11</v>
      </c>
      <c r="C6" s="1" t="s">
        <v>12</v>
      </c>
      <c r="D6" s="6">
        <v>105000</v>
      </c>
    </row>
    <row r="7" spans="2:5">
      <c r="B7" s="114"/>
      <c r="C7" s="1" t="s">
        <v>13</v>
      </c>
      <c r="D7" s="6">
        <v>35000</v>
      </c>
    </row>
    <row r="8" spans="2:5">
      <c r="B8" s="114"/>
      <c r="C8" s="1" t="s">
        <v>14</v>
      </c>
      <c r="D8" s="6">
        <v>10000</v>
      </c>
      <c r="E8" s="12"/>
    </row>
    <row r="9" spans="2:5">
      <c r="B9" s="114"/>
      <c r="C9" s="1" t="s">
        <v>15</v>
      </c>
      <c r="D9" s="6">
        <v>80000</v>
      </c>
    </row>
    <row r="10" spans="2:5">
      <c r="B10" s="114"/>
      <c r="C10" s="1" t="s">
        <v>16</v>
      </c>
      <c r="D10" s="6">
        <v>30000</v>
      </c>
    </row>
    <row r="11" spans="2:5">
      <c r="B11" s="115"/>
      <c r="C11" s="1" t="s">
        <v>17</v>
      </c>
      <c r="D11" s="6">
        <v>320000</v>
      </c>
    </row>
    <row r="12" spans="2:5">
      <c r="B12" s="9"/>
      <c r="C12" s="9"/>
      <c r="D12" s="10"/>
    </row>
    <row r="13" spans="2:5">
      <c r="B13" s="9"/>
      <c r="C13" s="9"/>
      <c r="D13" s="10"/>
    </row>
    <row r="14" spans="2:5">
      <c r="B14" s="9"/>
      <c r="C14" s="13"/>
      <c r="D14" s="14"/>
    </row>
    <row r="16" spans="2:5">
      <c r="B16" s="8" t="s">
        <v>8</v>
      </c>
    </row>
    <row r="17" spans="2:3">
      <c r="B17" s="2" t="s">
        <v>5</v>
      </c>
      <c r="C17" s="3" t="s">
        <v>6</v>
      </c>
    </row>
    <row r="18" spans="2:3">
      <c r="B18" s="1" t="s">
        <v>11</v>
      </c>
      <c r="C18" s="7"/>
    </row>
    <row r="26" spans="2:3" ht="17.5" customHeight="1"/>
    <row r="27" spans="2:3" ht="17.5" customHeight="1"/>
    <row r="28" spans="2:3" ht="17.5" customHeight="1"/>
    <row r="29" spans="2:3" ht="17.5" customHeight="1"/>
    <row r="30" spans="2:3" ht="17.5" customHeight="1"/>
    <row r="31" spans="2:3" ht="17.5" customHeight="1"/>
  </sheetData>
  <mergeCells count="1">
    <mergeCell ref="B6:B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8F9F-635C-4C34-BB50-14BA489260C1}">
  <dimension ref="A1:I226"/>
  <sheetViews>
    <sheetView topLeftCell="A151" workbookViewId="0">
      <selection activeCell="H155" sqref="H155"/>
    </sheetView>
  </sheetViews>
  <sheetFormatPr defaultRowHeight="14.5"/>
  <cols>
    <col min="1" max="1" width="9.1796875" bestFit="1" customWidth="1"/>
    <col min="2" max="2" width="2.81640625" bestFit="1" customWidth="1"/>
    <col min="3" max="3" width="46.81640625" bestFit="1" customWidth="1"/>
    <col min="6" max="6" width="11.1796875" bestFit="1" customWidth="1"/>
    <col min="7" max="7" width="22.1796875" bestFit="1" customWidth="1"/>
    <col min="8" max="9" width="11.81640625" bestFit="1" customWidth="1"/>
  </cols>
  <sheetData>
    <row r="1" spans="1:9" ht="15.5">
      <c r="A1" s="117" t="s">
        <v>124</v>
      </c>
      <c r="B1" s="117"/>
      <c r="C1" s="117"/>
      <c r="D1" s="17"/>
      <c r="E1" s="17"/>
      <c r="F1" s="17"/>
      <c r="G1" s="17"/>
      <c r="H1" s="17"/>
      <c r="I1" s="17"/>
    </row>
    <row r="2" spans="1:9">
      <c r="A2" s="116" t="s">
        <v>123</v>
      </c>
      <c r="B2" s="116"/>
      <c r="C2" s="116"/>
      <c r="D2" s="17"/>
      <c r="E2" s="17"/>
      <c r="F2" s="17"/>
      <c r="G2" s="17"/>
      <c r="H2" s="17"/>
      <c r="I2" s="17"/>
    </row>
    <row r="3" spans="1:9">
      <c r="A3" s="116" t="s">
        <v>122</v>
      </c>
      <c r="B3" s="116"/>
      <c r="C3" s="116"/>
      <c r="D3" s="17"/>
      <c r="E3" s="17"/>
      <c r="F3" s="17"/>
      <c r="G3" s="17"/>
      <c r="H3" s="17"/>
      <c r="I3" s="17"/>
    </row>
    <row r="4" spans="1:9">
      <c r="A4" s="118" t="s">
        <v>121</v>
      </c>
      <c r="B4" s="118"/>
      <c r="C4" s="118"/>
      <c r="D4" s="17"/>
      <c r="E4" s="17"/>
      <c r="F4" s="17"/>
      <c r="G4" s="17"/>
      <c r="H4" s="17"/>
      <c r="I4" s="17"/>
    </row>
    <row r="5" spans="1:9" ht="15.5">
      <c r="A5" s="119" t="s">
        <v>11</v>
      </c>
      <c r="B5" s="119"/>
      <c r="C5" s="119"/>
      <c r="D5" s="17"/>
      <c r="E5" s="17"/>
      <c r="F5" s="17"/>
      <c r="G5" s="17"/>
      <c r="H5" s="17"/>
      <c r="I5" s="17"/>
    </row>
    <row r="6" spans="1:9">
      <c r="A6" s="116" t="s">
        <v>120</v>
      </c>
      <c r="B6" s="116"/>
      <c r="C6" s="116"/>
      <c r="D6" s="17"/>
      <c r="E6" s="17"/>
      <c r="F6" s="17"/>
      <c r="G6" s="17"/>
      <c r="H6" s="17"/>
      <c r="I6" s="17"/>
    </row>
    <row r="7" spans="1:9">
      <c r="A7" s="116" t="s">
        <v>119</v>
      </c>
      <c r="B7" s="116"/>
      <c r="C7" s="116"/>
      <c r="D7" s="17"/>
      <c r="E7" s="17"/>
      <c r="F7" s="17"/>
      <c r="G7" s="17"/>
      <c r="H7" s="17"/>
      <c r="I7" s="17"/>
    </row>
    <row r="8" spans="1:9">
      <c r="A8" s="116" t="s">
        <v>118</v>
      </c>
      <c r="B8" s="116"/>
      <c r="C8" s="116"/>
      <c r="D8" s="17"/>
      <c r="E8" s="17"/>
      <c r="F8" s="17"/>
      <c r="G8" s="17"/>
      <c r="H8" s="17"/>
      <c r="I8" s="17"/>
    </row>
    <row r="9" spans="1:9">
      <c r="A9" s="116" t="s">
        <v>117</v>
      </c>
      <c r="B9" s="116"/>
      <c r="C9" s="116"/>
      <c r="D9" s="17"/>
      <c r="E9" s="17"/>
      <c r="F9" s="17"/>
      <c r="G9" s="17"/>
      <c r="H9" s="17"/>
      <c r="I9" s="17"/>
    </row>
    <row r="10" spans="1:9">
      <c r="A10" s="116" t="s">
        <v>116</v>
      </c>
      <c r="B10" s="116"/>
      <c r="C10" s="116"/>
      <c r="D10" s="17"/>
      <c r="E10" s="17"/>
      <c r="F10" s="17"/>
      <c r="G10" s="17"/>
      <c r="H10" s="17"/>
      <c r="I10" s="17"/>
    </row>
    <row r="11" spans="1:9">
      <c r="A11" s="116" t="s">
        <v>19</v>
      </c>
      <c r="B11" s="116"/>
      <c r="C11" s="116"/>
      <c r="D11" s="17"/>
      <c r="E11" s="17"/>
      <c r="F11" s="17"/>
      <c r="G11" s="17"/>
      <c r="H11" s="17"/>
      <c r="I11" s="17"/>
    </row>
    <row r="12" spans="1:9">
      <c r="A12" s="116" t="s">
        <v>115</v>
      </c>
      <c r="B12" s="116"/>
      <c r="C12" s="116"/>
      <c r="D12" s="17"/>
      <c r="E12" s="17"/>
      <c r="F12" s="17"/>
      <c r="G12" s="17"/>
      <c r="H12" s="17"/>
      <c r="I12" s="17"/>
    </row>
    <row r="13" spans="1:9">
      <c r="A13" s="30" t="s">
        <v>114</v>
      </c>
      <c r="B13" s="120" t="s">
        <v>113</v>
      </c>
      <c r="C13" s="120"/>
      <c r="D13" s="32" t="s">
        <v>19</v>
      </c>
      <c r="E13" s="31" t="s">
        <v>19</v>
      </c>
      <c r="F13" s="31" t="s">
        <v>112</v>
      </c>
      <c r="G13" s="30" t="s">
        <v>111</v>
      </c>
      <c r="H13" s="29" t="s">
        <v>110</v>
      </c>
      <c r="I13" s="29" t="s">
        <v>109</v>
      </c>
    </row>
    <row r="14" spans="1:9">
      <c r="A14" s="28">
        <v>43955</v>
      </c>
      <c r="B14" s="19" t="s">
        <v>34</v>
      </c>
      <c r="C14" s="16" t="s">
        <v>27</v>
      </c>
      <c r="D14" s="16" t="s">
        <v>19</v>
      </c>
      <c r="E14" s="19" t="s">
        <v>19</v>
      </c>
      <c r="F14" s="23" t="s">
        <v>33</v>
      </c>
      <c r="G14" s="27" t="s">
        <v>108</v>
      </c>
      <c r="H14" s="25">
        <v>94400</v>
      </c>
      <c r="I14" s="26"/>
    </row>
    <row r="15" spans="1:9">
      <c r="A15" s="116" t="s">
        <v>19</v>
      </c>
      <c r="B15" s="116"/>
      <c r="C15" s="23" t="s">
        <v>107</v>
      </c>
      <c r="D15" s="16" t="s">
        <v>19</v>
      </c>
      <c r="E15" s="19" t="s">
        <v>19</v>
      </c>
      <c r="F15" s="19" t="s">
        <v>19</v>
      </c>
      <c r="G15" s="16" t="s">
        <v>19</v>
      </c>
      <c r="H15" s="21"/>
      <c r="I15" s="24">
        <v>80000</v>
      </c>
    </row>
    <row r="16" spans="1:9">
      <c r="A16" s="116" t="s">
        <v>19</v>
      </c>
      <c r="B16" s="116"/>
      <c r="C16" s="23" t="s">
        <v>30</v>
      </c>
      <c r="D16" s="16" t="s">
        <v>19</v>
      </c>
      <c r="E16" s="19" t="s">
        <v>19</v>
      </c>
      <c r="F16" s="19" t="s">
        <v>19</v>
      </c>
      <c r="G16" s="16" t="s">
        <v>19</v>
      </c>
      <c r="H16" s="21"/>
      <c r="I16" s="24">
        <v>7200</v>
      </c>
    </row>
    <row r="17" spans="1:9">
      <c r="A17" s="116" t="s">
        <v>19</v>
      </c>
      <c r="B17" s="116"/>
      <c r="C17" s="23" t="s">
        <v>29</v>
      </c>
      <c r="D17" s="16" t="s">
        <v>19</v>
      </c>
      <c r="E17" s="19" t="s">
        <v>19</v>
      </c>
      <c r="F17" s="19" t="s">
        <v>19</v>
      </c>
      <c r="G17" s="16" t="s">
        <v>19</v>
      </c>
      <c r="H17" s="21"/>
      <c r="I17" s="24">
        <v>7200</v>
      </c>
    </row>
    <row r="18" spans="1:9">
      <c r="A18" s="20"/>
      <c r="B18" s="19" t="s">
        <v>19</v>
      </c>
      <c r="C18" s="18" t="s">
        <v>99</v>
      </c>
      <c r="D18" s="17"/>
      <c r="E18" s="17"/>
      <c r="F18" s="17"/>
      <c r="G18" s="17"/>
      <c r="H18" s="17"/>
      <c r="I18" s="17"/>
    </row>
    <row r="19" spans="1:9">
      <c r="A19" s="28">
        <v>43958</v>
      </c>
      <c r="B19" s="19" t="s">
        <v>28</v>
      </c>
      <c r="C19" s="16" t="s">
        <v>27</v>
      </c>
      <c r="D19" s="16" t="s">
        <v>19</v>
      </c>
      <c r="E19" s="19" t="s">
        <v>19</v>
      </c>
      <c r="F19" s="23" t="s">
        <v>26</v>
      </c>
      <c r="G19" s="27" t="s">
        <v>106</v>
      </c>
      <c r="H19" s="26"/>
      <c r="I19" s="25">
        <v>94400</v>
      </c>
    </row>
    <row r="20" spans="1:9">
      <c r="A20" s="116" t="s">
        <v>19</v>
      </c>
      <c r="B20" s="116"/>
      <c r="C20" s="23" t="s">
        <v>36</v>
      </c>
      <c r="D20" s="16" t="s">
        <v>19</v>
      </c>
      <c r="E20" s="19" t="s">
        <v>19</v>
      </c>
      <c r="F20" s="19" t="s">
        <v>19</v>
      </c>
      <c r="G20" s="16" t="s">
        <v>19</v>
      </c>
      <c r="H20" s="21"/>
      <c r="I20" s="24">
        <v>80000</v>
      </c>
    </row>
    <row r="21" spans="1:9">
      <c r="A21" s="116" t="s">
        <v>19</v>
      </c>
      <c r="B21" s="116"/>
      <c r="C21" s="23" t="s">
        <v>23</v>
      </c>
      <c r="D21" s="16" t="s">
        <v>19</v>
      </c>
      <c r="E21" s="19" t="s">
        <v>19</v>
      </c>
      <c r="F21" s="19" t="s">
        <v>19</v>
      </c>
      <c r="G21" s="16" t="s">
        <v>19</v>
      </c>
      <c r="H21" s="22">
        <v>80000</v>
      </c>
      <c r="I21" s="21"/>
    </row>
    <row r="22" spans="1:9">
      <c r="A22" s="116" t="s">
        <v>19</v>
      </c>
      <c r="B22" s="116"/>
      <c r="C22" s="23" t="s">
        <v>22</v>
      </c>
      <c r="D22" s="16" t="s">
        <v>19</v>
      </c>
      <c r="E22" s="19" t="s">
        <v>19</v>
      </c>
      <c r="F22" s="19" t="s">
        <v>19</v>
      </c>
      <c r="G22" s="16" t="s">
        <v>19</v>
      </c>
      <c r="H22" s="22">
        <v>8000</v>
      </c>
      <c r="I22" s="21"/>
    </row>
    <row r="23" spans="1:9">
      <c r="A23" s="116" t="s">
        <v>19</v>
      </c>
      <c r="B23" s="116"/>
      <c r="C23" s="23" t="s">
        <v>21</v>
      </c>
      <c r="D23" s="16" t="s">
        <v>19</v>
      </c>
      <c r="E23" s="19" t="s">
        <v>19</v>
      </c>
      <c r="F23" s="19" t="s">
        <v>19</v>
      </c>
      <c r="G23" s="16" t="s">
        <v>19</v>
      </c>
      <c r="H23" s="22">
        <v>86400</v>
      </c>
      <c r="I23" s="21"/>
    </row>
    <row r="24" spans="1:9" ht="24">
      <c r="A24" s="20"/>
      <c r="B24" s="19" t="s">
        <v>19</v>
      </c>
      <c r="C24" s="18" t="s">
        <v>105</v>
      </c>
      <c r="D24" s="17"/>
      <c r="E24" s="17"/>
      <c r="F24" s="17"/>
      <c r="G24" s="17"/>
      <c r="H24" s="17"/>
      <c r="I24" s="17"/>
    </row>
    <row r="25" spans="1:9">
      <c r="A25" s="28">
        <v>43964</v>
      </c>
      <c r="B25" s="19" t="s">
        <v>34</v>
      </c>
      <c r="C25" s="16" t="s">
        <v>27</v>
      </c>
      <c r="D25" s="16" t="s">
        <v>19</v>
      </c>
      <c r="E25" s="19" t="s">
        <v>19</v>
      </c>
      <c r="F25" s="23" t="s">
        <v>33</v>
      </c>
      <c r="G25" s="27" t="s">
        <v>104</v>
      </c>
      <c r="H25" s="25">
        <v>188800</v>
      </c>
      <c r="I25" s="26"/>
    </row>
    <row r="26" spans="1:9">
      <c r="A26" s="116" t="s">
        <v>19</v>
      </c>
      <c r="B26" s="116"/>
      <c r="C26" s="23" t="s">
        <v>60</v>
      </c>
      <c r="D26" s="16" t="s">
        <v>19</v>
      </c>
      <c r="E26" s="19" t="s">
        <v>19</v>
      </c>
      <c r="F26" s="19" t="s">
        <v>19</v>
      </c>
      <c r="G26" s="16" t="s">
        <v>19</v>
      </c>
      <c r="H26" s="21"/>
      <c r="I26" s="24">
        <v>160000</v>
      </c>
    </row>
    <row r="27" spans="1:9">
      <c r="A27" s="116" t="s">
        <v>19</v>
      </c>
      <c r="B27" s="116"/>
      <c r="C27" s="23" t="s">
        <v>30</v>
      </c>
      <c r="D27" s="16" t="s">
        <v>19</v>
      </c>
      <c r="E27" s="19" t="s">
        <v>19</v>
      </c>
      <c r="F27" s="19" t="s">
        <v>19</v>
      </c>
      <c r="G27" s="16" t="s">
        <v>19</v>
      </c>
      <c r="H27" s="21"/>
      <c r="I27" s="24">
        <v>14400</v>
      </c>
    </row>
    <row r="28" spans="1:9">
      <c r="A28" s="116" t="s">
        <v>19</v>
      </c>
      <c r="B28" s="116"/>
      <c r="C28" s="23" t="s">
        <v>29</v>
      </c>
      <c r="D28" s="16" t="s">
        <v>19</v>
      </c>
      <c r="E28" s="19" t="s">
        <v>19</v>
      </c>
      <c r="F28" s="19" t="s">
        <v>19</v>
      </c>
      <c r="G28" s="16" t="s">
        <v>19</v>
      </c>
      <c r="H28" s="21"/>
      <c r="I28" s="24">
        <v>14400</v>
      </c>
    </row>
    <row r="29" spans="1:9">
      <c r="A29" s="20"/>
      <c r="B29" s="19" t="s">
        <v>19</v>
      </c>
      <c r="C29" s="18" t="s">
        <v>99</v>
      </c>
      <c r="D29" s="17"/>
      <c r="E29" s="17"/>
      <c r="F29" s="17"/>
      <c r="G29" s="17"/>
      <c r="H29" s="17"/>
      <c r="I29" s="17"/>
    </row>
    <row r="30" spans="1:9">
      <c r="A30" s="28">
        <v>43966</v>
      </c>
      <c r="B30" s="19" t="s">
        <v>28</v>
      </c>
      <c r="C30" s="16" t="s">
        <v>27</v>
      </c>
      <c r="D30" s="16" t="s">
        <v>19</v>
      </c>
      <c r="E30" s="19" t="s">
        <v>19</v>
      </c>
      <c r="F30" s="23" t="s">
        <v>26</v>
      </c>
      <c r="G30" s="27" t="s">
        <v>103</v>
      </c>
      <c r="H30" s="26"/>
      <c r="I30" s="25">
        <v>188800</v>
      </c>
    </row>
    <row r="31" spans="1:9">
      <c r="A31" s="116" t="s">
        <v>19</v>
      </c>
      <c r="B31" s="116"/>
      <c r="C31" s="23" t="s">
        <v>56</v>
      </c>
      <c r="D31" s="16" t="s">
        <v>19</v>
      </c>
      <c r="E31" s="19" t="s">
        <v>19</v>
      </c>
      <c r="F31" s="19" t="s">
        <v>19</v>
      </c>
      <c r="G31" s="16" t="s">
        <v>19</v>
      </c>
      <c r="H31" s="21"/>
      <c r="I31" s="24">
        <v>160000</v>
      </c>
    </row>
    <row r="32" spans="1:9">
      <c r="A32" s="116" t="s">
        <v>19</v>
      </c>
      <c r="B32" s="116"/>
      <c r="C32" s="23" t="s">
        <v>23</v>
      </c>
      <c r="D32" s="16" t="s">
        <v>19</v>
      </c>
      <c r="E32" s="19" t="s">
        <v>19</v>
      </c>
      <c r="F32" s="19" t="s">
        <v>19</v>
      </c>
      <c r="G32" s="16" t="s">
        <v>19</v>
      </c>
      <c r="H32" s="22">
        <v>160000</v>
      </c>
      <c r="I32" s="21"/>
    </row>
    <row r="33" spans="1:9">
      <c r="A33" s="116" t="s">
        <v>19</v>
      </c>
      <c r="B33" s="116"/>
      <c r="C33" s="23" t="s">
        <v>22</v>
      </c>
      <c r="D33" s="16" t="s">
        <v>19</v>
      </c>
      <c r="E33" s="19" t="s">
        <v>19</v>
      </c>
      <c r="F33" s="19" t="s">
        <v>19</v>
      </c>
      <c r="G33" s="16" t="s">
        <v>19</v>
      </c>
      <c r="H33" s="22">
        <v>16000</v>
      </c>
      <c r="I33" s="21"/>
    </row>
    <row r="34" spans="1:9">
      <c r="A34" s="116" t="s">
        <v>19</v>
      </c>
      <c r="B34" s="116"/>
      <c r="C34" s="23" t="s">
        <v>21</v>
      </c>
      <c r="D34" s="16" t="s">
        <v>19</v>
      </c>
      <c r="E34" s="19" t="s">
        <v>19</v>
      </c>
      <c r="F34" s="19" t="s">
        <v>19</v>
      </c>
      <c r="G34" s="16" t="s">
        <v>19</v>
      </c>
      <c r="H34" s="22">
        <v>172800</v>
      </c>
      <c r="I34" s="21"/>
    </row>
    <row r="35" spans="1:9" ht="24">
      <c r="A35" s="20"/>
      <c r="B35" s="19" t="s">
        <v>19</v>
      </c>
      <c r="C35" s="18" t="s">
        <v>102</v>
      </c>
      <c r="D35" s="17"/>
      <c r="E35" s="17"/>
      <c r="F35" s="17"/>
      <c r="G35" s="17"/>
      <c r="H35" s="17"/>
      <c r="I35" s="17"/>
    </row>
    <row r="36" spans="1:9">
      <c r="A36" s="28">
        <v>43969</v>
      </c>
      <c r="B36" s="19" t="s">
        <v>34</v>
      </c>
      <c r="C36" s="16" t="s">
        <v>27</v>
      </c>
      <c r="D36" s="16" t="s">
        <v>19</v>
      </c>
      <c r="E36" s="19" t="s">
        <v>19</v>
      </c>
      <c r="F36" s="23" t="s">
        <v>33</v>
      </c>
      <c r="G36" s="27" t="s">
        <v>101</v>
      </c>
      <c r="H36" s="25">
        <v>33040</v>
      </c>
      <c r="I36" s="26"/>
    </row>
    <row r="37" spans="1:9">
      <c r="A37" s="116" t="s">
        <v>19</v>
      </c>
      <c r="B37" s="116"/>
      <c r="C37" s="23" t="s">
        <v>31</v>
      </c>
      <c r="D37" s="16" t="s">
        <v>19</v>
      </c>
      <c r="E37" s="19" t="s">
        <v>19</v>
      </c>
      <c r="F37" s="19" t="s">
        <v>19</v>
      </c>
      <c r="G37" s="16" t="s">
        <v>19</v>
      </c>
      <c r="H37" s="21"/>
      <c r="I37" s="24">
        <v>25000</v>
      </c>
    </row>
    <row r="38" spans="1:9">
      <c r="A38" s="116" t="s">
        <v>19</v>
      </c>
      <c r="B38" s="116"/>
      <c r="C38" s="23" t="s">
        <v>100</v>
      </c>
      <c r="D38" s="16" t="s">
        <v>19</v>
      </c>
      <c r="E38" s="19" t="s">
        <v>19</v>
      </c>
      <c r="F38" s="19" t="s">
        <v>19</v>
      </c>
      <c r="G38" s="16" t="s">
        <v>19</v>
      </c>
      <c r="H38" s="21"/>
      <c r="I38" s="24">
        <v>3000</v>
      </c>
    </row>
    <row r="39" spans="1:9">
      <c r="A39" s="116" t="s">
        <v>19</v>
      </c>
      <c r="B39" s="116"/>
      <c r="C39" s="23" t="s">
        <v>30</v>
      </c>
      <c r="D39" s="16" t="s">
        <v>19</v>
      </c>
      <c r="E39" s="19" t="s">
        <v>19</v>
      </c>
      <c r="F39" s="19" t="s">
        <v>19</v>
      </c>
      <c r="G39" s="16" t="s">
        <v>19</v>
      </c>
      <c r="H39" s="21"/>
      <c r="I39" s="24">
        <v>2520</v>
      </c>
    </row>
    <row r="40" spans="1:9">
      <c r="A40" s="116" t="s">
        <v>19</v>
      </c>
      <c r="B40" s="116"/>
      <c r="C40" s="23" t="s">
        <v>29</v>
      </c>
      <c r="D40" s="16" t="s">
        <v>19</v>
      </c>
      <c r="E40" s="19" t="s">
        <v>19</v>
      </c>
      <c r="F40" s="19" t="s">
        <v>19</v>
      </c>
      <c r="G40" s="16" t="s">
        <v>19</v>
      </c>
      <c r="H40" s="21"/>
      <c r="I40" s="24">
        <v>2520</v>
      </c>
    </row>
    <row r="41" spans="1:9">
      <c r="A41" s="20"/>
      <c r="B41" s="19" t="s">
        <v>19</v>
      </c>
      <c r="C41" s="18" t="s">
        <v>99</v>
      </c>
      <c r="D41" s="17"/>
      <c r="E41" s="17"/>
      <c r="F41" s="17"/>
      <c r="G41" s="17"/>
      <c r="H41" s="17"/>
      <c r="I41" s="17"/>
    </row>
    <row r="42" spans="1:9">
      <c r="A42" s="28">
        <v>43977</v>
      </c>
      <c r="B42" s="19" t="s">
        <v>28</v>
      </c>
      <c r="C42" s="16" t="s">
        <v>27</v>
      </c>
      <c r="D42" s="16" t="s">
        <v>19</v>
      </c>
      <c r="E42" s="19" t="s">
        <v>19</v>
      </c>
      <c r="F42" s="23" t="s">
        <v>26</v>
      </c>
      <c r="G42" s="27" t="s">
        <v>98</v>
      </c>
      <c r="H42" s="26"/>
      <c r="I42" s="25">
        <v>33040</v>
      </c>
    </row>
    <row r="43" spans="1:9">
      <c r="A43" s="116" t="s">
        <v>19</v>
      </c>
      <c r="B43" s="116"/>
      <c r="C43" s="23" t="s">
        <v>24</v>
      </c>
      <c r="D43" s="16" t="s">
        <v>19</v>
      </c>
      <c r="E43" s="19" t="s">
        <v>19</v>
      </c>
      <c r="F43" s="19" t="s">
        <v>19</v>
      </c>
      <c r="G43" s="16" t="s">
        <v>19</v>
      </c>
      <c r="H43" s="21"/>
      <c r="I43" s="24">
        <v>25000</v>
      </c>
    </row>
    <row r="44" spans="1:9">
      <c r="A44" s="116" t="s">
        <v>19</v>
      </c>
      <c r="B44" s="116"/>
      <c r="C44" s="23" t="s">
        <v>23</v>
      </c>
      <c r="D44" s="16" t="s">
        <v>19</v>
      </c>
      <c r="E44" s="19" t="s">
        <v>19</v>
      </c>
      <c r="F44" s="19" t="s">
        <v>19</v>
      </c>
      <c r="G44" s="16" t="s">
        <v>19</v>
      </c>
      <c r="H44" s="22">
        <v>28000</v>
      </c>
      <c r="I44" s="21"/>
    </row>
    <row r="45" spans="1:9">
      <c r="A45" s="116" t="s">
        <v>19</v>
      </c>
      <c r="B45" s="116"/>
      <c r="C45" s="23" t="s">
        <v>22</v>
      </c>
      <c r="D45" s="16" t="s">
        <v>19</v>
      </c>
      <c r="E45" s="19" t="s">
        <v>19</v>
      </c>
      <c r="F45" s="19" t="s">
        <v>19</v>
      </c>
      <c r="G45" s="16" t="s">
        <v>19</v>
      </c>
      <c r="H45" s="22">
        <v>2500</v>
      </c>
      <c r="I45" s="21"/>
    </row>
    <row r="46" spans="1:9">
      <c r="A46" s="116" t="s">
        <v>19</v>
      </c>
      <c r="B46" s="116"/>
      <c r="C46" s="23" t="s">
        <v>21</v>
      </c>
      <c r="D46" s="16" t="s">
        <v>19</v>
      </c>
      <c r="E46" s="19" t="s">
        <v>19</v>
      </c>
      <c r="F46" s="19" t="s">
        <v>19</v>
      </c>
      <c r="G46" s="16" t="s">
        <v>19</v>
      </c>
      <c r="H46" s="22">
        <v>30540</v>
      </c>
      <c r="I46" s="21"/>
    </row>
    <row r="47" spans="1:9">
      <c r="A47" s="116" t="s">
        <v>19</v>
      </c>
      <c r="B47" s="116"/>
      <c r="C47" s="23" t="s">
        <v>97</v>
      </c>
      <c r="D47" s="16" t="s">
        <v>19</v>
      </c>
      <c r="E47" s="19" t="s">
        <v>19</v>
      </c>
      <c r="F47" s="19" t="s">
        <v>19</v>
      </c>
      <c r="G47" s="16" t="s">
        <v>19</v>
      </c>
      <c r="H47" s="21"/>
      <c r="I47" s="24">
        <v>3000</v>
      </c>
    </row>
    <row r="48" spans="1:9" ht="24">
      <c r="A48" s="20"/>
      <c r="B48" s="19" t="s">
        <v>19</v>
      </c>
      <c r="C48" s="18" t="s">
        <v>96</v>
      </c>
      <c r="D48" s="17"/>
      <c r="E48" s="17"/>
      <c r="F48" s="17"/>
      <c r="G48" s="17"/>
      <c r="H48" s="17"/>
      <c r="I48" s="17"/>
    </row>
    <row r="49" spans="1:9">
      <c r="A49" s="28">
        <v>44110</v>
      </c>
      <c r="B49" s="19" t="s">
        <v>34</v>
      </c>
      <c r="C49" s="16" t="s">
        <v>27</v>
      </c>
      <c r="D49" s="16" t="s">
        <v>19</v>
      </c>
      <c r="E49" s="19" t="s">
        <v>19</v>
      </c>
      <c r="F49" s="23" t="s">
        <v>33</v>
      </c>
      <c r="G49" s="27" t="s">
        <v>95</v>
      </c>
      <c r="H49" s="25">
        <v>29500</v>
      </c>
      <c r="I49" s="26"/>
    </row>
    <row r="50" spans="1:9">
      <c r="A50" s="116" t="s">
        <v>19</v>
      </c>
      <c r="B50" s="116"/>
      <c r="C50" s="23" t="s">
        <v>86</v>
      </c>
      <c r="D50" s="16" t="s">
        <v>19</v>
      </c>
      <c r="E50" s="19" t="s">
        <v>19</v>
      </c>
      <c r="F50" s="19" t="s">
        <v>19</v>
      </c>
      <c r="G50" s="16" t="s">
        <v>19</v>
      </c>
      <c r="H50" s="21"/>
      <c r="I50" s="24">
        <v>25000</v>
      </c>
    </row>
    <row r="51" spans="1:9">
      <c r="A51" s="116" t="s">
        <v>19</v>
      </c>
      <c r="B51" s="116"/>
      <c r="C51" s="23" t="s">
        <v>30</v>
      </c>
      <c r="D51" s="16" t="s">
        <v>19</v>
      </c>
      <c r="E51" s="19" t="s">
        <v>19</v>
      </c>
      <c r="F51" s="19" t="s">
        <v>19</v>
      </c>
      <c r="G51" s="16" t="s">
        <v>19</v>
      </c>
      <c r="H51" s="21"/>
      <c r="I51" s="24">
        <v>2250</v>
      </c>
    </row>
    <row r="52" spans="1:9">
      <c r="A52" s="116" t="s">
        <v>19</v>
      </c>
      <c r="B52" s="116"/>
      <c r="C52" s="23" t="s">
        <v>29</v>
      </c>
      <c r="D52" s="16" t="s">
        <v>19</v>
      </c>
      <c r="E52" s="19" t="s">
        <v>19</v>
      </c>
      <c r="F52" s="19" t="s">
        <v>19</v>
      </c>
      <c r="G52" s="16" t="s">
        <v>19</v>
      </c>
      <c r="H52" s="21"/>
      <c r="I52" s="24">
        <v>2250</v>
      </c>
    </row>
    <row r="53" spans="1:9">
      <c r="A53" s="28">
        <v>44119</v>
      </c>
      <c r="B53" s="19" t="s">
        <v>28</v>
      </c>
      <c r="C53" s="16" t="s">
        <v>27</v>
      </c>
      <c r="D53" s="16" t="s">
        <v>19</v>
      </c>
      <c r="E53" s="19" t="s">
        <v>19</v>
      </c>
      <c r="F53" s="23" t="s">
        <v>26</v>
      </c>
      <c r="G53" s="27" t="s">
        <v>94</v>
      </c>
      <c r="H53" s="26"/>
      <c r="I53" s="25">
        <v>29500</v>
      </c>
    </row>
    <row r="54" spans="1:9">
      <c r="A54" s="116" t="s">
        <v>19</v>
      </c>
      <c r="B54" s="116"/>
      <c r="C54" s="23" t="s">
        <v>24</v>
      </c>
      <c r="D54" s="16" t="s">
        <v>19</v>
      </c>
      <c r="E54" s="19" t="s">
        <v>19</v>
      </c>
      <c r="F54" s="19" t="s">
        <v>19</v>
      </c>
      <c r="G54" s="16" t="s">
        <v>19</v>
      </c>
      <c r="H54" s="21"/>
      <c r="I54" s="24">
        <v>25000</v>
      </c>
    </row>
    <row r="55" spans="1:9">
      <c r="A55" s="116" t="s">
        <v>19</v>
      </c>
      <c r="B55" s="116"/>
      <c r="C55" s="23" t="s">
        <v>23</v>
      </c>
      <c r="D55" s="16" t="s">
        <v>19</v>
      </c>
      <c r="E55" s="19" t="s">
        <v>19</v>
      </c>
      <c r="F55" s="19" t="s">
        <v>19</v>
      </c>
      <c r="G55" s="16" t="s">
        <v>19</v>
      </c>
      <c r="H55" s="22">
        <v>25000</v>
      </c>
      <c r="I55" s="21"/>
    </row>
    <row r="56" spans="1:9">
      <c r="A56" s="116" t="s">
        <v>19</v>
      </c>
      <c r="B56" s="116"/>
      <c r="C56" s="23" t="s">
        <v>22</v>
      </c>
      <c r="D56" s="16" t="s">
        <v>19</v>
      </c>
      <c r="E56" s="19" t="s">
        <v>19</v>
      </c>
      <c r="F56" s="19" t="s">
        <v>19</v>
      </c>
      <c r="G56" s="16" t="s">
        <v>19</v>
      </c>
      <c r="H56" s="22">
        <v>1875</v>
      </c>
      <c r="I56" s="21"/>
    </row>
    <row r="57" spans="1:9">
      <c r="A57" s="116" t="s">
        <v>19</v>
      </c>
      <c r="B57" s="116"/>
      <c r="C57" s="23" t="s">
        <v>21</v>
      </c>
      <c r="D57" s="16" t="s">
        <v>19</v>
      </c>
      <c r="E57" s="19" t="s">
        <v>19</v>
      </c>
      <c r="F57" s="19" t="s">
        <v>19</v>
      </c>
      <c r="G57" s="16" t="s">
        <v>19</v>
      </c>
      <c r="H57" s="22">
        <v>27625</v>
      </c>
      <c r="I57" s="21"/>
    </row>
    <row r="58" spans="1:9" ht="24">
      <c r="A58" s="20"/>
      <c r="B58" s="19" t="s">
        <v>19</v>
      </c>
      <c r="C58" s="18" t="s">
        <v>93</v>
      </c>
      <c r="D58" s="17"/>
      <c r="E58" s="17"/>
      <c r="F58" s="17"/>
      <c r="G58" s="17"/>
      <c r="H58" s="17"/>
      <c r="I58" s="17"/>
    </row>
    <row r="59" spans="1:9">
      <c r="A59" s="28">
        <v>44189</v>
      </c>
      <c r="B59" s="19" t="s">
        <v>34</v>
      </c>
      <c r="C59" s="16" t="s">
        <v>27</v>
      </c>
      <c r="D59" s="16" t="s">
        <v>19</v>
      </c>
      <c r="E59" s="19" t="s">
        <v>19</v>
      </c>
      <c r="F59" s="23" t="s">
        <v>33</v>
      </c>
      <c r="G59" s="27" t="s">
        <v>92</v>
      </c>
      <c r="H59" s="25">
        <v>123900</v>
      </c>
      <c r="I59" s="26"/>
    </row>
    <row r="60" spans="1:9">
      <c r="A60" s="116" t="s">
        <v>19</v>
      </c>
      <c r="B60" s="116"/>
      <c r="C60" s="23" t="s">
        <v>47</v>
      </c>
      <c r="D60" s="16" t="s">
        <v>19</v>
      </c>
      <c r="E60" s="19" t="s">
        <v>19</v>
      </c>
      <c r="F60" s="19" t="s">
        <v>19</v>
      </c>
      <c r="G60" s="16" t="s">
        <v>19</v>
      </c>
      <c r="H60" s="21"/>
      <c r="I60" s="24">
        <v>40000</v>
      </c>
    </row>
    <row r="61" spans="1:9">
      <c r="A61" s="116" t="s">
        <v>19</v>
      </c>
      <c r="B61" s="116"/>
      <c r="C61" s="23" t="s">
        <v>46</v>
      </c>
      <c r="D61" s="16" t="s">
        <v>19</v>
      </c>
      <c r="E61" s="19" t="s">
        <v>19</v>
      </c>
      <c r="F61" s="19" t="s">
        <v>19</v>
      </c>
      <c r="G61" s="16" t="s">
        <v>19</v>
      </c>
      <c r="H61" s="21"/>
      <c r="I61" s="24">
        <v>25000</v>
      </c>
    </row>
    <row r="62" spans="1:9">
      <c r="A62" s="116" t="s">
        <v>19</v>
      </c>
      <c r="B62" s="116"/>
      <c r="C62" s="23" t="s">
        <v>39</v>
      </c>
      <c r="D62" s="16" t="s">
        <v>19</v>
      </c>
      <c r="E62" s="19" t="s">
        <v>19</v>
      </c>
      <c r="F62" s="19" t="s">
        <v>19</v>
      </c>
      <c r="G62" s="16" t="s">
        <v>19</v>
      </c>
      <c r="H62" s="21"/>
      <c r="I62" s="24">
        <v>20000</v>
      </c>
    </row>
    <row r="63" spans="1:9">
      <c r="A63" s="116" t="s">
        <v>19</v>
      </c>
      <c r="B63" s="116"/>
      <c r="C63" s="23" t="s">
        <v>45</v>
      </c>
      <c r="D63" s="16" t="s">
        <v>19</v>
      </c>
      <c r="E63" s="19" t="s">
        <v>19</v>
      </c>
      <c r="F63" s="19" t="s">
        <v>19</v>
      </c>
      <c r="G63" s="16" t="s">
        <v>19</v>
      </c>
      <c r="H63" s="21"/>
      <c r="I63" s="24">
        <v>15000</v>
      </c>
    </row>
    <row r="64" spans="1:9">
      <c r="A64" s="116" t="s">
        <v>19</v>
      </c>
      <c r="B64" s="116"/>
      <c r="C64" s="23" t="s">
        <v>38</v>
      </c>
      <c r="D64" s="16" t="s">
        <v>19</v>
      </c>
      <c r="E64" s="19" t="s">
        <v>19</v>
      </c>
      <c r="F64" s="19" t="s">
        <v>19</v>
      </c>
      <c r="G64" s="16" t="s">
        <v>19</v>
      </c>
      <c r="H64" s="21"/>
      <c r="I64" s="24">
        <v>5000</v>
      </c>
    </row>
    <row r="65" spans="1:9">
      <c r="A65" s="116" t="s">
        <v>19</v>
      </c>
      <c r="B65" s="116"/>
      <c r="C65" s="23" t="s">
        <v>30</v>
      </c>
      <c r="D65" s="16" t="s">
        <v>19</v>
      </c>
      <c r="E65" s="19" t="s">
        <v>19</v>
      </c>
      <c r="F65" s="19" t="s">
        <v>19</v>
      </c>
      <c r="G65" s="16" t="s">
        <v>19</v>
      </c>
      <c r="H65" s="21"/>
      <c r="I65" s="24">
        <v>9450</v>
      </c>
    </row>
    <row r="66" spans="1:9">
      <c r="A66" s="116" t="s">
        <v>19</v>
      </c>
      <c r="B66" s="116"/>
      <c r="C66" s="23" t="s">
        <v>29</v>
      </c>
      <c r="D66" s="16" t="s">
        <v>19</v>
      </c>
      <c r="E66" s="19" t="s">
        <v>19</v>
      </c>
      <c r="F66" s="19" t="s">
        <v>19</v>
      </c>
      <c r="G66" s="16" t="s">
        <v>19</v>
      </c>
      <c r="H66" s="21"/>
      <c r="I66" s="24">
        <v>9450</v>
      </c>
    </row>
    <row r="67" spans="1:9">
      <c r="A67" s="28">
        <v>44193</v>
      </c>
      <c r="B67" s="19" t="s">
        <v>28</v>
      </c>
      <c r="C67" s="16" t="s">
        <v>27</v>
      </c>
      <c r="D67" s="16" t="s">
        <v>19</v>
      </c>
      <c r="E67" s="19" t="s">
        <v>19</v>
      </c>
      <c r="F67" s="23" t="s">
        <v>26</v>
      </c>
      <c r="G67" s="27" t="s">
        <v>91</v>
      </c>
      <c r="H67" s="26"/>
      <c r="I67" s="25">
        <v>123900</v>
      </c>
    </row>
    <row r="68" spans="1:9">
      <c r="A68" s="116" t="s">
        <v>19</v>
      </c>
      <c r="B68" s="116"/>
      <c r="C68" s="23" t="s">
        <v>43</v>
      </c>
      <c r="D68" s="16" t="s">
        <v>19</v>
      </c>
      <c r="E68" s="19" t="s">
        <v>19</v>
      </c>
      <c r="F68" s="19" t="s">
        <v>19</v>
      </c>
      <c r="G68" s="16" t="s">
        <v>19</v>
      </c>
      <c r="H68" s="21"/>
      <c r="I68" s="24">
        <v>40000</v>
      </c>
    </row>
    <row r="69" spans="1:9">
      <c r="A69" s="116" t="s">
        <v>19</v>
      </c>
      <c r="B69" s="116"/>
      <c r="C69" s="23" t="s">
        <v>42</v>
      </c>
      <c r="D69" s="16" t="s">
        <v>19</v>
      </c>
      <c r="E69" s="19" t="s">
        <v>19</v>
      </c>
      <c r="F69" s="19" t="s">
        <v>19</v>
      </c>
      <c r="G69" s="16" t="s">
        <v>19</v>
      </c>
      <c r="H69" s="21"/>
      <c r="I69" s="24">
        <v>25000</v>
      </c>
    </row>
    <row r="70" spans="1:9">
      <c r="A70" s="116" t="s">
        <v>19</v>
      </c>
      <c r="B70" s="116"/>
      <c r="C70" s="23" t="s">
        <v>36</v>
      </c>
      <c r="D70" s="16" t="s">
        <v>19</v>
      </c>
      <c r="E70" s="19" t="s">
        <v>19</v>
      </c>
      <c r="F70" s="19" t="s">
        <v>19</v>
      </c>
      <c r="G70" s="16" t="s">
        <v>19</v>
      </c>
      <c r="H70" s="21"/>
      <c r="I70" s="24">
        <v>20000</v>
      </c>
    </row>
    <row r="71" spans="1:9">
      <c r="A71" s="116" t="s">
        <v>19</v>
      </c>
      <c r="B71" s="116"/>
      <c r="C71" s="23" t="s">
        <v>36</v>
      </c>
      <c r="D71" s="16" t="s">
        <v>19</v>
      </c>
      <c r="E71" s="19" t="s">
        <v>19</v>
      </c>
      <c r="F71" s="19" t="s">
        <v>19</v>
      </c>
      <c r="G71" s="16" t="s">
        <v>19</v>
      </c>
      <c r="H71" s="21"/>
      <c r="I71" s="24">
        <v>15000</v>
      </c>
    </row>
    <row r="72" spans="1:9">
      <c r="A72" s="116" t="s">
        <v>19</v>
      </c>
      <c r="B72" s="116"/>
      <c r="C72" s="23" t="s">
        <v>36</v>
      </c>
      <c r="D72" s="16" t="s">
        <v>19</v>
      </c>
      <c r="E72" s="19" t="s">
        <v>19</v>
      </c>
      <c r="F72" s="19" t="s">
        <v>19</v>
      </c>
      <c r="G72" s="16" t="s">
        <v>19</v>
      </c>
      <c r="H72" s="21"/>
      <c r="I72" s="24">
        <v>5000</v>
      </c>
    </row>
    <row r="73" spans="1:9">
      <c r="A73" s="116" t="s">
        <v>19</v>
      </c>
      <c r="B73" s="116"/>
      <c r="C73" s="23" t="s">
        <v>23</v>
      </c>
      <c r="D73" s="16" t="s">
        <v>19</v>
      </c>
      <c r="E73" s="19" t="s">
        <v>19</v>
      </c>
      <c r="F73" s="19" t="s">
        <v>19</v>
      </c>
      <c r="G73" s="16" t="s">
        <v>19</v>
      </c>
      <c r="H73" s="22">
        <v>105000</v>
      </c>
      <c r="I73" s="21"/>
    </row>
    <row r="74" spans="1:9">
      <c r="A74" s="116" t="s">
        <v>19</v>
      </c>
      <c r="B74" s="116"/>
      <c r="C74" s="23" t="s">
        <v>22</v>
      </c>
      <c r="D74" s="16" t="s">
        <v>19</v>
      </c>
      <c r="E74" s="19" t="s">
        <v>19</v>
      </c>
      <c r="F74" s="19" t="s">
        <v>19</v>
      </c>
      <c r="G74" s="16" t="s">
        <v>19</v>
      </c>
      <c r="H74" s="22">
        <v>7875</v>
      </c>
      <c r="I74" s="21"/>
    </row>
    <row r="75" spans="1:9">
      <c r="A75" s="116" t="s">
        <v>19</v>
      </c>
      <c r="B75" s="116"/>
      <c r="C75" s="23" t="s">
        <v>21</v>
      </c>
      <c r="D75" s="16" t="s">
        <v>19</v>
      </c>
      <c r="E75" s="19" t="s">
        <v>19</v>
      </c>
      <c r="F75" s="19" t="s">
        <v>19</v>
      </c>
      <c r="G75" s="16" t="s">
        <v>19</v>
      </c>
      <c r="H75" s="22">
        <v>116025</v>
      </c>
      <c r="I75" s="21"/>
    </row>
    <row r="76" spans="1:9" ht="24">
      <c r="A76" s="20"/>
      <c r="B76" s="19" t="s">
        <v>19</v>
      </c>
      <c r="C76" s="18" t="s">
        <v>90</v>
      </c>
      <c r="D76" s="17"/>
      <c r="E76" s="17"/>
      <c r="F76" s="17"/>
      <c r="G76" s="17"/>
      <c r="H76" s="17"/>
      <c r="I76" s="17"/>
    </row>
    <row r="77" spans="1:9">
      <c r="A77" s="28">
        <v>44277</v>
      </c>
      <c r="B77" s="19" t="s">
        <v>34</v>
      </c>
      <c r="C77" s="16" t="s">
        <v>27</v>
      </c>
      <c r="D77" s="16" t="s">
        <v>19</v>
      </c>
      <c r="E77" s="19" t="s">
        <v>19</v>
      </c>
      <c r="F77" s="23" t="s">
        <v>33</v>
      </c>
      <c r="G77" s="27" t="s">
        <v>89</v>
      </c>
      <c r="H77" s="25">
        <v>59000</v>
      </c>
      <c r="I77" s="26"/>
    </row>
    <row r="78" spans="1:9">
      <c r="A78" s="116" t="s">
        <v>19</v>
      </c>
      <c r="B78" s="116"/>
      <c r="C78" s="23" t="s">
        <v>31</v>
      </c>
      <c r="D78" s="16" t="s">
        <v>19</v>
      </c>
      <c r="E78" s="19" t="s">
        <v>19</v>
      </c>
      <c r="F78" s="19" t="s">
        <v>19</v>
      </c>
      <c r="G78" s="16" t="s">
        <v>19</v>
      </c>
      <c r="H78" s="21"/>
      <c r="I78" s="24">
        <v>50000</v>
      </c>
    </row>
    <row r="79" spans="1:9">
      <c r="A79" s="116" t="s">
        <v>19</v>
      </c>
      <c r="B79" s="116"/>
      <c r="C79" s="23" t="s">
        <v>30</v>
      </c>
      <c r="D79" s="16" t="s">
        <v>19</v>
      </c>
      <c r="E79" s="19" t="s">
        <v>19</v>
      </c>
      <c r="F79" s="19" t="s">
        <v>19</v>
      </c>
      <c r="G79" s="16" t="s">
        <v>19</v>
      </c>
      <c r="H79" s="21"/>
      <c r="I79" s="24">
        <v>4500</v>
      </c>
    </row>
    <row r="80" spans="1:9">
      <c r="A80" s="116" t="s">
        <v>19</v>
      </c>
      <c r="B80" s="116"/>
      <c r="C80" s="23" t="s">
        <v>29</v>
      </c>
      <c r="D80" s="16" t="s">
        <v>19</v>
      </c>
      <c r="E80" s="19" t="s">
        <v>19</v>
      </c>
      <c r="F80" s="19" t="s">
        <v>19</v>
      </c>
      <c r="G80" s="16" t="s">
        <v>19</v>
      </c>
      <c r="H80" s="21"/>
      <c r="I80" s="24">
        <v>4500</v>
      </c>
    </row>
    <row r="81" spans="1:9">
      <c r="A81" s="28">
        <v>44289</v>
      </c>
      <c r="B81" s="19" t="s">
        <v>34</v>
      </c>
      <c r="C81" s="16" t="s">
        <v>27</v>
      </c>
      <c r="D81" s="16" t="s">
        <v>19</v>
      </c>
      <c r="E81" s="19" t="s">
        <v>19</v>
      </c>
      <c r="F81" s="23" t="s">
        <v>33</v>
      </c>
      <c r="G81" s="27" t="s">
        <v>88</v>
      </c>
      <c r="H81" s="25">
        <v>59000</v>
      </c>
      <c r="I81" s="26"/>
    </row>
    <row r="82" spans="1:9">
      <c r="A82" s="116" t="s">
        <v>19</v>
      </c>
      <c r="B82" s="116"/>
      <c r="C82" s="23" t="s">
        <v>87</v>
      </c>
      <c r="D82" s="16" t="s">
        <v>19</v>
      </c>
      <c r="E82" s="19" t="s">
        <v>19</v>
      </c>
      <c r="F82" s="19" t="s">
        <v>19</v>
      </c>
      <c r="G82" s="16" t="s">
        <v>19</v>
      </c>
      <c r="H82" s="21"/>
      <c r="I82" s="24">
        <v>45000</v>
      </c>
    </row>
    <row r="83" spans="1:9">
      <c r="A83" s="116" t="s">
        <v>19</v>
      </c>
      <c r="B83" s="116"/>
      <c r="C83" s="23" t="s">
        <v>86</v>
      </c>
      <c r="D83" s="16" t="s">
        <v>19</v>
      </c>
      <c r="E83" s="19" t="s">
        <v>19</v>
      </c>
      <c r="F83" s="19" t="s">
        <v>19</v>
      </c>
      <c r="G83" s="16" t="s">
        <v>19</v>
      </c>
      <c r="H83" s="21"/>
      <c r="I83" s="24">
        <v>5000</v>
      </c>
    </row>
    <row r="84" spans="1:9">
      <c r="A84" s="116" t="s">
        <v>19</v>
      </c>
      <c r="B84" s="116"/>
      <c r="C84" s="23" t="s">
        <v>30</v>
      </c>
      <c r="D84" s="16" t="s">
        <v>19</v>
      </c>
      <c r="E84" s="19" t="s">
        <v>19</v>
      </c>
      <c r="F84" s="19" t="s">
        <v>19</v>
      </c>
      <c r="G84" s="16" t="s">
        <v>19</v>
      </c>
      <c r="H84" s="21"/>
      <c r="I84" s="24">
        <v>4500</v>
      </c>
    </row>
    <row r="85" spans="1:9">
      <c r="A85" s="116" t="s">
        <v>19</v>
      </c>
      <c r="B85" s="116"/>
      <c r="C85" s="23" t="s">
        <v>29</v>
      </c>
      <c r="D85" s="16" t="s">
        <v>19</v>
      </c>
      <c r="E85" s="19" t="s">
        <v>19</v>
      </c>
      <c r="F85" s="19" t="s">
        <v>19</v>
      </c>
      <c r="G85" s="16" t="s">
        <v>19</v>
      </c>
      <c r="H85" s="21"/>
      <c r="I85" s="24">
        <v>4500</v>
      </c>
    </row>
    <row r="86" spans="1:9">
      <c r="A86" s="28">
        <v>44336</v>
      </c>
      <c r="B86" s="19" t="s">
        <v>28</v>
      </c>
      <c r="C86" s="16" t="s">
        <v>27</v>
      </c>
      <c r="D86" s="16" t="s">
        <v>19</v>
      </c>
      <c r="E86" s="19" t="s">
        <v>19</v>
      </c>
      <c r="F86" s="23" t="s">
        <v>26</v>
      </c>
      <c r="G86" s="27" t="s">
        <v>85</v>
      </c>
      <c r="H86" s="26"/>
      <c r="I86" s="25">
        <v>59000</v>
      </c>
    </row>
    <row r="87" spans="1:9">
      <c r="A87" s="116" t="s">
        <v>19</v>
      </c>
      <c r="B87" s="116"/>
      <c r="C87" s="23" t="s">
        <v>24</v>
      </c>
      <c r="D87" s="16" t="s">
        <v>19</v>
      </c>
      <c r="E87" s="19" t="s">
        <v>19</v>
      </c>
      <c r="F87" s="19" t="s">
        <v>19</v>
      </c>
      <c r="G87" s="16" t="s">
        <v>19</v>
      </c>
      <c r="H87" s="21"/>
      <c r="I87" s="24">
        <v>50000</v>
      </c>
    </row>
    <row r="88" spans="1:9">
      <c r="A88" s="116" t="s">
        <v>19</v>
      </c>
      <c r="B88" s="116"/>
      <c r="C88" s="23" t="s">
        <v>23</v>
      </c>
      <c r="D88" s="16" t="s">
        <v>19</v>
      </c>
      <c r="E88" s="19" t="s">
        <v>19</v>
      </c>
      <c r="F88" s="19" t="s">
        <v>19</v>
      </c>
      <c r="G88" s="16" t="s">
        <v>19</v>
      </c>
      <c r="H88" s="22">
        <v>50000</v>
      </c>
      <c r="I88" s="21"/>
    </row>
    <row r="89" spans="1:9">
      <c r="A89" s="116" t="s">
        <v>19</v>
      </c>
      <c r="B89" s="116"/>
      <c r="C89" s="23" t="s">
        <v>22</v>
      </c>
      <c r="D89" s="16" t="s">
        <v>19</v>
      </c>
      <c r="E89" s="19" t="s">
        <v>19</v>
      </c>
      <c r="F89" s="19" t="s">
        <v>19</v>
      </c>
      <c r="G89" s="16" t="s">
        <v>19</v>
      </c>
      <c r="H89" s="22">
        <v>5000</v>
      </c>
      <c r="I89" s="21"/>
    </row>
    <row r="90" spans="1:9">
      <c r="A90" s="116" t="s">
        <v>19</v>
      </c>
      <c r="B90" s="116"/>
      <c r="C90" s="23" t="s">
        <v>21</v>
      </c>
      <c r="D90" s="16" t="s">
        <v>19</v>
      </c>
      <c r="E90" s="19" t="s">
        <v>19</v>
      </c>
      <c r="F90" s="19" t="s">
        <v>19</v>
      </c>
      <c r="G90" s="16" t="s">
        <v>19</v>
      </c>
      <c r="H90" s="22">
        <v>54000</v>
      </c>
      <c r="I90" s="21"/>
    </row>
    <row r="91" spans="1:9" ht="24">
      <c r="A91" s="20"/>
      <c r="B91" s="19" t="s">
        <v>19</v>
      </c>
      <c r="C91" s="18" t="s">
        <v>84</v>
      </c>
      <c r="D91" s="17"/>
      <c r="E91" s="17"/>
      <c r="F91" s="17"/>
      <c r="G91" s="17"/>
      <c r="H91" s="17"/>
      <c r="I91" s="17"/>
    </row>
    <row r="92" spans="1:9">
      <c r="A92" s="28">
        <v>44336</v>
      </c>
      <c r="B92" s="19" t="s">
        <v>28</v>
      </c>
      <c r="C92" s="16" t="s">
        <v>27</v>
      </c>
      <c r="D92" s="16" t="s">
        <v>19</v>
      </c>
      <c r="E92" s="19" t="s">
        <v>19</v>
      </c>
      <c r="F92" s="23" t="s">
        <v>26</v>
      </c>
      <c r="G92" s="27" t="s">
        <v>83</v>
      </c>
      <c r="H92" s="26"/>
      <c r="I92" s="25">
        <v>59000</v>
      </c>
    </row>
    <row r="93" spans="1:9">
      <c r="A93" s="116" t="s">
        <v>19</v>
      </c>
      <c r="B93" s="116"/>
      <c r="C93" s="23" t="s">
        <v>82</v>
      </c>
      <c r="D93" s="16" t="s">
        <v>19</v>
      </c>
      <c r="E93" s="19" t="s">
        <v>19</v>
      </c>
      <c r="F93" s="19" t="s">
        <v>19</v>
      </c>
      <c r="G93" s="16" t="s">
        <v>19</v>
      </c>
      <c r="H93" s="21"/>
      <c r="I93" s="24">
        <v>45000</v>
      </c>
    </row>
    <row r="94" spans="1:9">
      <c r="A94" s="116" t="s">
        <v>19</v>
      </c>
      <c r="B94" s="116"/>
      <c r="C94" s="23" t="s">
        <v>24</v>
      </c>
      <c r="D94" s="16" t="s">
        <v>19</v>
      </c>
      <c r="E94" s="19" t="s">
        <v>19</v>
      </c>
      <c r="F94" s="19" t="s">
        <v>19</v>
      </c>
      <c r="G94" s="16" t="s">
        <v>19</v>
      </c>
      <c r="H94" s="21"/>
      <c r="I94" s="24">
        <v>5000</v>
      </c>
    </row>
    <row r="95" spans="1:9">
      <c r="A95" s="116" t="s">
        <v>19</v>
      </c>
      <c r="B95" s="116"/>
      <c r="C95" s="23" t="s">
        <v>23</v>
      </c>
      <c r="D95" s="16" t="s">
        <v>19</v>
      </c>
      <c r="E95" s="19" t="s">
        <v>19</v>
      </c>
      <c r="F95" s="19" t="s">
        <v>19</v>
      </c>
      <c r="G95" s="16" t="s">
        <v>19</v>
      </c>
      <c r="H95" s="22">
        <v>50000</v>
      </c>
      <c r="I95" s="21"/>
    </row>
    <row r="96" spans="1:9">
      <c r="A96" s="116" t="s">
        <v>19</v>
      </c>
      <c r="B96" s="116"/>
      <c r="C96" s="23" t="s">
        <v>22</v>
      </c>
      <c r="D96" s="16" t="s">
        <v>19</v>
      </c>
      <c r="E96" s="19" t="s">
        <v>19</v>
      </c>
      <c r="F96" s="19" t="s">
        <v>19</v>
      </c>
      <c r="G96" s="16" t="s">
        <v>19</v>
      </c>
      <c r="H96" s="22">
        <v>5000</v>
      </c>
      <c r="I96" s="21"/>
    </row>
    <row r="97" spans="1:9">
      <c r="A97" s="116" t="s">
        <v>19</v>
      </c>
      <c r="B97" s="116"/>
      <c r="C97" s="23" t="s">
        <v>21</v>
      </c>
      <c r="D97" s="16" t="s">
        <v>19</v>
      </c>
      <c r="E97" s="19" t="s">
        <v>19</v>
      </c>
      <c r="F97" s="19" t="s">
        <v>19</v>
      </c>
      <c r="G97" s="16" t="s">
        <v>19</v>
      </c>
      <c r="H97" s="22">
        <v>54000</v>
      </c>
      <c r="I97" s="21"/>
    </row>
    <row r="98" spans="1:9" ht="24">
      <c r="A98" s="20"/>
      <c r="B98" s="19" t="s">
        <v>19</v>
      </c>
      <c r="C98" s="18" t="s">
        <v>81</v>
      </c>
      <c r="D98" s="17"/>
      <c r="E98" s="17"/>
      <c r="F98" s="17"/>
      <c r="G98" s="17"/>
      <c r="H98" s="17"/>
      <c r="I98" s="17"/>
    </row>
    <row r="99" spans="1:9">
      <c r="A99" s="28">
        <v>44338</v>
      </c>
      <c r="B99" s="19" t="s">
        <v>34</v>
      </c>
      <c r="C99" s="16" t="s">
        <v>27</v>
      </c>
      <c r="D99" s="16" t="s">
        <v>19</v>
      </c>
      <c r="E99" s="19" t="s">
        <v>19</v>
      </c>
      <c r="F99" s="23" t="s">
        <v>33</v>
      </c>
      <c r="G99" s="27" t="s">
        <v>80</v>
      </c>
      <c r="H99" s="25">
        <v>59000</v>
      </c>
      <c r="I99" s="26"/>
    </row>
    <row r="100" spans="1:9">
      <c r="A100" s="116" t="s">
        <v>19</v>
      </c>
      <c r="B100" s="116"/>
      <c r="C100" s="23" t="s">
        <v>79</v>
      </c>
      <c r="D100" s="16" t="s">
        <v>19</v>
      </c>
      <c r="E100" s="19" t="s">
        <v>19</v>
      </c>
      <c r="F100" s="19" t="s">
        <v>19</v>
      </c>
      <c r="G100" s="16" t="s">
        <v>19</v>
      </c>
      <c r="H100" s="21"/>
      <c r="I100" s="24">
        <v>50000</v>
      </c>
    </row>
    <row r="101" spans="1:9">
      <c r="A101" s="116" t="s">
        <v>19</v>
      </c>
      <c r="B101" s="116"/>
      <c r="C101" s="23" t="s">
        <v>30</v>
      </c>
      <c r="D101" s="16" t="s">
        <v>19</v>
      </c>
      <c r="E101" s="19" t="s">
        <v>19</v>
      </c>
      <c r="F101" s="19" t="s">
        <v>19</v>
      </c>
      <c r="G101" s="16" t="s">
        <v>19</v>
      </c>
      <c r="H101" s="21"/>
      <c r="I101" s="24">
        <v>4500</v>
      </c>
    </row>
    <row r="102" spans="1:9">
      <c r="A102" s="116" t="s">
        <v>19</v>
      </c>
      <c r="B102" s="116"/>
      <c r="C102" s="23" t="s">
        <v>29</v>
      </c>
      <c r="D102" s="16" t="s">
        <v>19</v>
      </c>
      <c r="E102" s="19" t="s">
        <v>19</v>
      </c>
      <c r="F102" s="19" t="s">
        <v>19</v>
      </c>
      <c r="G102" s="16" t="s">
        <v>19</v>
      </c>
      <c r="H102" s="21"/>
      <c r="I102" s="24">
        <v>4500</v>
      </c>
    </row>
    <row r="103" spans="1:9">
      <c r="A103" s="28">
        <v>44344</v>
      </c>
      <c r="B103" s="19" t="s">
        <v>28</v>
      </c>
      <c r="C103" s="16" t="s">
        <v>27</v>
      </c>
      <c r="D103" s="16" t="s">
        <v>19</v>
      </c>
      <c r="E103" s="19" t="s">
        <v>19</v>
      </c>
      <c r="F103" s="23" t="s">
        <v>26</v>
      </c>
      <c r="G103" s="27" t="s">
        <v>78</v>
      </c>
      <c r="H103" s="26"/>
      <c r="I103" s="25">
        <v>59000</v>
      </c>
    </row>
    <row r="104" spans="1:9">
      <c r="A104" s="116" t="s">
        <v>19</v>
      </c>
      <c r="B104" s="116"/>
      <c r="C104" s="23" t="s">
        <v>77</v>
      </c>
      <c r="D104" s="16" t="s">
        <v>19</v>
      </c>
      <c r="E104" s="19" t="s">
        <v>19</v>
      </c>
      <c r="F104" s="19" t="s">
        <v>19</v>
      </c>
      <c r="G104" s="16" t="s">
        <v>19</v>
      </c>
      <c r="H104" s="21"/>
      <c r="I104" s="24">
        <v>50000</v>
      </c>
    </row>
    <row r="105" spans="1:9">
      <c r="A105" s="116" t="s">
        <v>19</v>
      </c>
      <c r="B105" s="116"/>
      <c r="C105" s="23" t="s">
        <v>23</v>
      </c>
      <c r="D105" s="16" t="s">
        <v>19</v>
      </c>
      <c r="E105" s="19" t="s">
        <v>19</v>
      </c>
      <c r="F105" s="19" t="s">
        <v>19</v>
      </c>
      <c r="G105" s="16" t="s">
        <v>19</v>
      </c>
      <c r="H105" s="22">
        <v>50000</v>
      </c>
      <c r="I105" s="21"/>
    </row>
    <row r="106" spans="1:9">
      <c r="A106" s="116" t="s">
        <v>19</v>
      </c>
      <c r="B106" s="116"/>
      <c r="C106" s="23" t="s">
        <v>22</v>
      </c>
      <c r="D106" s="16" t="s">
        <v>19</v>
      </c>
      <c r="E106" s="19" t="s">
        <v>19</v>
      </c>
      <c r="F106" s="19" t="s">
        <v>19</v>
      </c>
      <c r="G106" s="16" t="s">
        <v>19</v>
      </c>
      <c r="H106" s="22">
        <v>5000</v>
      </c>
      <c r="I106" s="21"/>
    </row>
    <row r="107" spans="1:9">
      <c r="A107" s="116" t="s">
        <v>19</v>
      </c>
      <c r="B107" s="116"/>
      <c r="C107" s="23" t="s">
        <v>21</v>
      </c>
      <c r="D107" s="16" t="s">
        <v>19</v>
      </c>
      <c r="E107" s="19" t="s">
        <v>19</v>
      </c>
      <c r="F107" s="19" t="s">
        <v>19</v>
      </c>
      <c r="G107" s="16" t="s">
        <v>19</v>
      </c>
      <c r="H107" s="22">
        <v>54000</v>
      </c>
      <c r="I107" s="21"/>
    </row>
    <row r="108" spans="1:9" ht="24">
      <c r="A108" s="20"/>
      <c r="B108" s="19" t="s">
        <v>19</v>
      </c>
      <c r="C108" s="18" t="s">
        <v>76</v>
      </c>
      <c r="D108" s="17"/>
      <c r="E108" s="17"/>
      <c r="F108" s="17"/>
      <c r="G108" s="17"/>
      <c r="H108" s="17"/>
      <c r="I108" s="17"/>
    </row>
    <row r="109" spans="1:9">
      <c r="A109" s="28">
        <v>44426</v>
      </c>
      <c r="B109" s="19" t="s">
        <v>34</v>
      </c>
      <c r="C109" s="16" t="s">
        <v>27</v>
      </c>
      <c r="D109" s="16" t="s">
        <v>19</v>
      </c>
      <c r="E109" s="19" t="s">
        <v>19</v>
      </c>
      <c r="F109" s="23" t="s">
        <v>33</v>
      </c>
      <c r="G109" s="27" t="s">
        <v>75</v>
      </c>
      <c r="H109" s="25">
        <v>236000</v>
      </c>
      <c r="I109" s="26"/>
    </row>
    <row r="110" spans="1:9">
      <c r="A110" s="116" t="s">
        <v>19</v>
      </c>
      <c r="B110" s="116"/>
      <c r="C110" s="23" t="s">
        <v>60</v>
      </c>
      <c r="D110" s="16" t="s">
        <v>19</v>
      </c>
      <c r="E110" s="19" t="s">
        <v>19</v>
      </c>
      <c r="F110" s="19" t="s">
        <v>19</v>
      </c>
      <c r="G110" s="16" t="s">
        <v>19</v>
      </c>
      <c r="H110" s="21"/>
      <c r="I110" s="24">
        <v>200000</v>
      </c>
    </row>
    <row r="111" spans="1:9">
      <c r="A111" s="116" t="s">
        <v>19</v>
      </c>
      <c r="B111" s="116"/>
      <c r="C111" s="23" t="s">
        <v>30</v>
      </c>
      <c r="D111" s="16" t="s">
        <v>19</v>
      </c>
      <c r="E111" s="19" t="s">
        <v>19</v>
      </c>
      <c r="F111" s="19" t="s">
        <v>19</v>
      </c>
      <c r="G111" s="16" t="s">
        <v>19</v>
      </c>
      <c r="H111" s="21"/>
      <c r="I111" s="24">
        <v>18000</v>
      </c>
    </row>
    <row r="112" spans="1:9">
      <c r="A112" s="116" t="s">
        <v>19</v>
      </c>
      <c r="B112" s="116"/>
      <c r="C112" s="23" t="s">
        <v>29</v>
      </c>
      <c r="D112" s="16" t="s">
        <v>19</v>
      </c>
      <c r="E112" s="19" t="s">
        <v>19</v>
      </c>
      <c r="F112" s="19" t="s">
        <v>19</v>
      </c>
      <c r="G112" s="16" t="s">
        <v>19</v>
      </c>
      <c r="H112" s="21"/>
      <c r="I112" s="24">
        <v>18000</v>
      </c>
    </row>
    <row r="113" spans="1:9">
      <c r="A113" s="28">
        <v>44433</v>
      </c>
      <c r="B113" s="19" t="s">
        <v>28</v>
      </c>
      <c r="C113" s="16" t="s">
        <v>27</v>
      </c>
      <c r="D113" s="16" t="s">
        <v>19</v>
      </c>
      <c r="E113" s="19" t="s">
        <v>19</v>
      </c>
      <c r="F113" s="23" t="s">
        <v>26</v>
      </c>
      <c r="G113" s="27" t="s">
        <v>74</v>
      </c>
      <c r="H113" s="26"/>
      <c r="I113" s="25">
        <v>236000</v>
      </c>
    </row>
    <row r="114" spans="1:9">
      <c r="A114" s="116" t="s">
        <v>19</v>
      </c>
      <c r="B114" s="116"/>
      <c r="C114" s="23" t="s">
        <v>56</v>
      </c>
      <c r="D114" s="16" t="s">
        <v>19</v>
      </c>
      <c r="E114" s="19" t="s">
        <v>19</v>
      </c>
      <c r="F114" s="19" t="s">
        <v>19</v>
      </c>
      <c r="G114" s="16" t="s">
        <v>19</v>
      </c>
      <c r="H114" s="21"/>
      <c r="I114" s="24">
        <v>200000</v>
      </c>
    </row>
    <row r="115" spans="1:9">
      <c r="A115" s="116" t="s">
        <v>19</v>
      </c>
      <c r="B115" s="116"/>
      <c r="C115" s="23" t="s">
        <v>23</v>
      </c>
      <c r="D115" s="16" t="s">
        <v>19</v>
      </c>
      <c r="E115" s="19" t="s">
        <v>19</v>
      </c>
      <c r="F115" s="19" t="s">
        <v>19</v>
      </c>
      <c r="G115" s="16" t="s">
        <v>19</v>
      </c>
      <c r="H115" s="22">
        <v>200000</v>
      </c>
      <c r="I115" s="21"/>
    </row>
    <row r="116" spans="1:9">
      <c r="A116" s="116" t="s">
        <v>19</v>
      </c>
      <c r="B116" s="116"/>
      <c r="C116" s="23" t="s">
        <v>22</v>
      </c>
      <c r="D116" s="16" t="s">
        <v>19</v>
      </c>
      <c r="E116" s="19" t="s">
        <v>19</v>
      </c>
      <c r="F116" s="19" t="s">
        <v>19</v>
      </c>
      <c r="G116" s="16" t="s">
        <v>19</v>
      </c>
      <c r="H116" s="22">
        <v>20000</v>
      </c>
      <c r="I116" s="21"/>
    </row>
    <row r="117" spans="1:9">
      <c r="A117" s="116" t="s">
        <v>19</v>
      </c>
      <c r="B117" s="116"/>
      <c r="C117" s="23" t="s">
        <v>21</v>
      </c>
      <c r="D117" s="16" t="s">
        <v>19</v>
      </c>
      <c r="E117" s="19" t="s">
        <v>19</v>
      </c>
      <c r="F117" s="19" t="s">
        <v>19</v>
      </c>
      <c r="G117" s="16" t="s">
        <v>19</v>
      </c>
      <c r="H117" s="22">
        <v>216000</v>
      </c>
      <c r="I117" s="21"/>
    </row>
    <row r="118" spans="1:9" ht="24">
      <c r="A118" s="20"/>
      <c r="B118" s="19" t="s">
        <v>19</v>
      </c>
      <c r="C118" s="18" t="s">
        <v>73</v>
      </c>
      <c r="D118" s="17"/>
      <c r="E118" s="17"/>
      <c r="F118" s="17"/>
      <c r="G118" s="17"/>
      <c r="H118" s="17"/>
      <c r="I118" s="17"/>
    </row>
    <row r="119" spans="1:9">
      <c r="A119" s="28">
        <v>44547</v>
      </c>
      <c r="B119" s="19" t="s">
        <v>34</v>
      </c>
      <c r="C119" s="16" t="s">
        <v>27</v>
      </c>
      <c r="D119" s="16" t="s">
        <v>19</v>
      </c>
      <c r="E119" s="19" t="s">
        <v>19</v>
      </c>
      <c r="F119" s="23" t="s">
        <v>33</v>
      </c>
      <c r="G119" s="27" t="s">
        <v>72</v>
      </c>
      <c r="H119" s="25">
        <v>206500</v>
      </c>
      <c r="I119" s="26"/>
    </row>
    <row r="120" spans="1:9">
      <c r="A120" s="116" t="s">
        <v>19</v>
      </c>
      <c r="B120" s="116"/>
      <c r="C120" s="23" t="s">
        <v>71</v>
      </c>
      <c r="D120" s="16" t="s">
        <v>19</v>
      </c>
      <c r="E120" s="19" t="s">
        <v>19</v>
      </c>
      <c r="F120" s="19" t="s">
        <v>19</v>
      </c>
      <c r="G120" s="16" t="s">
        <v>19</v>
      </c>
      <c r="H120" s="21"/>
      <c r="I120" s="24">
        <v>175000</v>
      </c>
    </row>
    <row r="121" spans="1:9">
      <c r="A121" s="116" t="s">
        <v>19</v>
      </c>
      <c r="B121" s="116"/>
      <c r="C121" s="23" t="s">
        <v>30</v>
      </c>
      <c r="D121" s="16" t="s">
        <v>19</v>
      </c>
      <c r="E121" s="19" t="s">
        <v>19</v>
      </c>
      <c r="F121" s="19" t="s">
        <v>19</v>
      </c>
      <c r="G121" s="16" t="s">
        <v>19</v>
      </c>
      <c r="H121" s="21"/>
      <c r="I121" s="24">
        <v>15750</v>
      </c>
    </row>
    <row r="122" spans="1:9">
      <c r="A122" s="116" t="s">
        <v>19</v>
      </c>
      <c r="B122" s="116"/>
      <c r="C122" s="23" t="s">
        <v>29</v>
      </c>
      <c r="D122" s="16" t="s">
        <v>19</v>
      </c>
      <c r="E122" s="19" t="s">
        <v>19</v>
      </c>
      <c r="F122" s="19" t="s">
        <v>19</v>
      </c>
      <c r="G122" s="16" t="s">
        <v>19</v>
      </c>
      <c r="H122" s="21"/>
      <c r="I122" s="24">
        <v>15750</v>
      </c>
    </row>
    <row r="123" spans="1:9">
      <c r="A123" s="28">
        <v>44558</v>
      </c>
      <c r="B123" s="19" t="s">
        <v>28</v>
      </c>
      <c r="C123" s="16" t="s">
        <v>27</v>
      </c>
      <c r="D123" s="16" t="s">
        <v>19</v>
      </c>
      <c r="E123" s="19" t="s">
        <v>19</v>
      </c>
      <c r="F123" s="23" t="s">
        <v>26</v>
      </c>
      <c r="G123" s="27" t="s">
        <v>70</v>
      </c>
      <c r="H123" s="26"/>
      <c r="I123" s="25">
        <v>206500</v>
      </c>
    </row>
    <row r="124" spans="1:9">
      <c r="A124" s="116" t="s">
        <v>19</v>
      </c>
      <c r="B124" s="116"/>
      <c r="C124" s="23" t="s">
        <v>42</v>
      </c>
      <c r="D124" s="16" t="s">
        <v>19</v>
      </c>
      <c r="E124" s="19" t="s">
        <v>19</v>
      </c>
      <c r="F124" s="19" t="s">
        <v>19</v>
      </c>
      <c r="G124" s="16" t="s">
        <v>19</v>
      </c>
      <c r="H124" s="21"/>
      <c r="I124" s="24">
        <v>175000</v>
      </c>
    </row>
    <row r="125" spans="1:9">
      <c r="A125" s="116" t="s">
        <v>19</v>
      </c>
      <c r="B125" s="116"/>
      <c r="C125" s="23" t="s">
        <v>23</v>
      </c>
      <c r="D125" s="16" t="s">
        <v>19</v>
      </c>
      <c r="E125" s="19" t="s">
        <v>19</v>
      </c>
      <c r="F125" s="19" t="s">
        <v>19</v>
      </c>
      <c r="G125" s="16" t="s">
        <v>19</v>
      </c>
      <c r="H125" s="22">
        <v>175000</v>
      </c>
      <c r="I125" s="21"/>
    </row>
    <row r="126" spans="1:9">
      <c r="A126" s="116" t="s">
        <v>19</v>
      </c>
      <c r="B126" s="116"/>
      <c r="C126" s="23" t="s">
        <v>22</v>
      </c>
      <c r="D126" s="16" t="s">
        <v>19</v>
      </c>
      <c r="E126" s="19" t="s">
        <v>19</v>
      </c>
      <c r="F126" s="19" t="s">
        <v>19</v>
      </c>
      <c r="G126" s="16" t="s">
        <v>19</v>
      </c>
      <c r="H126" s="22">
        <v>17500</v>
      </c>
      <c r="I126" s="21"/>
    </row>
    <row r="127" spans="1:9">
      <c r="A127" s="116" t="s">
        <v>19</v>
      </c>
      <c r="B127" s="116"/>
      <c r="C127" s="23" t="s">
        <v>21</v>
      </c>
      <c r="D127" s="16" t="s">
        <v>19</v>
      </c>
      <c r="E127" s="19" t="s">
        <v>19</v>
      </c>
      <c r="F127" s="19" t="s">
        <v>19</v>
      </c>
      <c r="G127" s="16" t="s">
        <v>19</v>
      </c>
      <c r="H127" s="22">
        <v>189000</v>
      </c>
      <c r="I127" s="21"/>
    </row>
    <row r="128" spans="1:9" ht="24">
      <c r="A128" s="20"/>
      <c r="B128" s="19" t="s">
        <v>19</v>
      </c>
      <c r="C128" s="18" t="s">
        <v>69</v>
      </c>
      <c r="D128" s="17"/>
      <c r="E128" s="17"/>
      <c r="F128" s="17"/>
      <c r="G128" s="17"/>
      <c r="H128" s="17"/>
      <c r="I128" s="17"/>
    </row>
    <row r="129" spans="1:9">
      <c r="A129" s="28">
        <v>44618</v>
      </c>
      <c r="B129" s="19" t="s">
        <v>34</v>
      </c>
      <c r="C129" s="16" t="s">
        <v>27</v>
      </c>
      <c r="D129" s="16" t="s">
        <v>19</v>
      </c>
      <c r="E129" s="19" t="s">
        <v>19</v>
      </c>
      <c r="F129" s="23" t="s">
        <v>33</v>
      </c>
      <c r="G129" s="27" t="s">
        <v>68</v>
      </c>
      <c r="H129" s="25">
        <v>106200</v>
      </c>
      <c r="I129" s="26"/>
    </row>
    <row r="130" spans="1:9">
      <c r="A130" s="116" t="s">
        <v>19</v>
      </c>
      <c r="B130" s="116"/>
      <c r="C130" s="23" t="s">
        <v>46</v>
      </c>
      <c r="D130" s="16" t="s">
        <v>19</v>
      </c>
      <c r="E130" s="19" t="s">
        <v>19</v>
      </c>
      <c r="F130" s="19" t="s">
        <v>19</v>
      </c>
      <c r="G130" s="16" t="s">
        <v>19</v>
      </c>
      <c r="H130" s="21"/>
      <c r="I130" s="24">
        <v>30000</v>
      </c>
    </row>
    <row r="131" spans="1:9">
      <c r="A131" s="116" t="s">
        <v>19</v>
      </c>
      <c r="B131" s="116"/>
      <c r="C131" s="23" t="s">
        <v>39</v>
      </c>
      <c r="D131" s="16" t="s">
        <v>19</v>
      </c>
      <c r="E131" s="19" t="s">
        <v>19</v>
      </c>
      <c r="F131" s="19" t="s">
        <v>19</v>
      </c>
      <c r="G131" s="16" t="s">
        <v>19</v>
      </c>
      <c r="H131" s="21"/>
      <c r="I131" s="24">
        <v>35000</v>
      </c>
    </row>
    <row r="132" spans="1:9">
      <c r="A132" s="116" t="s">
        <v>19</v>
      </c>
      <c r="B132" s="116"/>
      <c r="C132" s="23" t="s">
        <v>45</v>
      </c>
      <c r="D132" s="16" t="s">
        <v>19</v>
      </c>
      <c r="E132" s="19" t="s">
        <v>19</v>
      </c>
      <c r="F132" s="19" t="s">
        <v>19</v>
      </c>
      <c r="G132" s="16" t="s">
        <v>19</v>
      </c>
      <c r="H132" s="21"/>
      <c r="I132" s="24">
        <v>15000</v>
      </c>
    </row>
    <row r="133" spans="1:9">
      <c r="A133" s="116" t="s">
        <v>19</v>
      </c>
      <c r="B133" s="116"/>
      <c r="C133" s="23" t="s">
        <v>38</v>
      </c>
      <c r="D133" s="16" t="s">
        <v>19</v>
      </c>
      <c r="E133" s="19" t="s">
        <v>19</v>
      </c>
      <c r="F133" s="19" t="s">
        <v>19</v>
      </c>
      <c r="G133" s="16" t="s">
        <v>19</v>
      </c>
      <c r="H133" s="21"/>
      <c r="I133" s="24">
        <v>10000</v>
      </c>
    </row>
    <row r="134" spans="1:9">
      <c r="A134" s="116" t="s">
        <v>19</v>
      </c>
      <c r="B134" s="116"/>
      <c r="C134" s="23" t="s">
        <v>30</v>
      </c>
      <c r="D134" s="16" t="s">
        <v>19</v>
      </c>
      <c r="E134" s="19" t="s">
        <v>19</v>
      </c>
      <c r="F134" s="19" t="s">
        <v>19</v>
      </c>
      <c r="G134" s="16" t="s">
        <v>19</v>
      </c>
      <c r="H134" s="21"/>
      <c r="I134" s="24">
        <v>8100</v>
      </c>
    </row>
    <row r="135" spans="1:9">
      <c r="A135" s="116" t="s">
        <v>19</v>
      </c>
      <c r="B135" s="116"/>
      <c r="C135" s="23" t="s">
        <v>29</v>
      </c>
      <c r="D135" s="16" t="s">
        <v>19</v>
      </c>
      <c r="E135" s="19" t="s">
        <v>19</v>
      </c>
      <c r="F135" s="19" t="s">
        <v>19</v>
      </c>
      <c r="G135" s="16" t="s">
        <v>19</v>
      </c>
      <c r="H135" s="21"/>
      <c r="I135" s="24">
        <v>8100</v>
      </c>
    </row>
    <row r="136" spans="1:9">
      <c r="A136" s="28">
        <v>44622</v>
      </c>
      <c r="B136" s="19" t="s">
        <v>34</v>
      </c>
      <c r="C136" s="16" t="s">
        <v>27</v>
      </c>
      <c r="D136" s="16" t="s">
        <v>19</v>
      </c>
      <c r="E136" s="19" t="s">
        <v>19</v>
      </c>
      <c r="F136" s="23" t="s">
        <v>33</v>
      </c>
      <c r="G136" s="27" t="s">
        <v>67</v>
      </c>
      <c r="H136" s="25">
        <v>59000</v>
      </c>
      <c r="I136" s="26"/>
    </row>
    <row r="137" spans="1:9">
      <c r="A137" s="116" t="s">
        <v>19</v>
      </c>
      <c r="B137" s="116"/>
      <c r="C137" s="23" t="s">
        <v>31</v>
      </c>
      <c r="D137" s="16" t="s">
        <v>19</v>
      </c>
      <c r="E137" s="19" t="s">
        <v>19</v>
      </c>
      <c r="F137" s="19" t="s">
        <v>19</v>
      </c>
      <c r="G137" s="16" t="s">
        <v>19</v>
      </c>
      <c r="H137" s="21"/>
      <c r="I137" s="24">
        <v>35000</v>
      </c>
    </row>
    <row r="138" spans="1:9">
      <c r="A138" s="116" t="s">
        <v>19</v>
      </c>
      <c r="B138" s="116"/>
      <c r="C138" s="23" t="s">
        <v>31</v>
      </c>
      <c r="D138" s="16" t="s">
        <v>19</v>
      </c>
      <c r="E138" s="19" t="s">
        <v>19</v>
      </c>
      <c r="F138" s="19" t="s">
        <v>19</v>
      </c>
      <c r="G138" s="16" t="s">
        <v>19</v>
      </c>
      <c r="H138" s="21"/>
      <c r="I138" s="24">
        <v>15000</v>
      </c>
    </row>
    <row r="139" spans="1:9">
      <c r="A139" s="116" t="s">
        <v>19</v>
      </c>
      <c r="B139" s="116"/>
      <c r="C139" s="23" t="s">
        <v>30</v>
      </c>
      <c r="D139" s="16" t="s">
        <v>19</v>
      </c>
      <c r="E139" s="19" t="s">
        <v>19</v>
      </c>
      <c r="F139" s="19" t="s">
        <v>19</v>
      </c>
      <c r="G139" s="16" t="s">
        <v>19</v>
      </c>
      <c r="H139" s="21"/>
      <c r="I139" s="24">
        <v>4500</v>
      </c>
    </row>
    <row r="140" spans="1:9">
      <c r="A140" s="116" t="s">
        <v>19</v>
      </c>
      <c r="B140" s="116"/>
      <c r="C140" s="23" t="s">
        <v>29</v>
      </c>
      <c r="D140" s="16" t="s">
        <v>19</v>
      </c>
      <c r="E140" s="19" t="s">
        <v>19</v>
      </c>
      <c r="F140" s="19" t="s">
        <v>19</v>
      </c>
      <c r="G140" s="16" t="s">
        <v>19</v>
      </c>
      <c r="H140" s="21"/>
      <c r="I140" s="24">
        <v>4500</v>
      </c>
    </row>
    <row r="141" spans="1:9">
      <c r="A141" s="28">
        <v>44638</v>
      </c>
      <c r="B141" s="19" t="s">
        <v>28</v>
      </c>
      <c r="C141" s="16" t="s">
        <v>27</v>
      </c>
      <c r="D141" s="16" t="s">
        <v>19</v>
      </c>
      <c r="E141" s="19" t="s">
        <v>19</v>
      </c>
      <c r="F141" s="23" t="s">
        <v>26</v>
      </c>
      <c r="G141" s="27" t="s">
        <v>66</v>
      </c>
      <c r="H141" s="26"/>
      <c r="I141" s="25">
        <v>59000</v>
      </c>
    </row>
    <row r="142" spans="1:9">
      <c r="A142" s="116" t="s">
        <v>19</v>
      </c>
      <c r="B142" s="116"/>
      <c r="C142" s="23" t="s">
        <v>24</v>
      </c>
      <c r="D142" s="16" t="s">
        <v>19</v>
      </c>
      <c r="E142" s="19" t="s">
        <v>19</v>
      </c>
      <c r="F142" s="19" t="s">
        <v>19</v>
      </c>
      <c r="G142" s="16" t="s">
        <v>19</v>
      </c>
      <c r="H142" s="21"/>
      <c r="I142" s="24">
        <v>50000</v>
      </c>
    </row>
    <row r="143" spans="1:9">
      <c r="A143" s="116" t="s">
        <v>19</v>
      </c>
      <c r="B143" s="116"/>
      <c r="C143" s="23" t="s">
        <v>23</v>
      </c>
      <c r="D143" s="16" t="s">
        <v>19</v>
      </c>
      <c r="E143" s="19" t="s">
        <v>19</v>
      </c>
      <c r="F143" s="19" t="s">
        <v>19</v>
      </c>
      <c r="G143" s="16" t="s">
        <v>19</v>
      </c>
      <c r="H143" s="22">
        <v>50000</v>
      </c>
      <c r="I143" s="21"/>
    </row>
    <row r="144" spans="1:9">
      <c r="A144" s="116" t="s">
        <v>19</v>
      </c>
      <c r="B144" s="116"/>
      <c r="C144" s="23" t="s">
        <v>22</v>
      </c>
      <c r="D144" s="16" t="s">
        <v>19</v>
      </c>
      <c r="E144" s="19" t="s">
        <v>19</v>
      </c>
      <c r="F144" s="19" t="s">
        <v>19</v>
      </c>
      <c r="G144" s="16" t="s">
        <v>19</v>
      </c>
      <c r="H144" s="22">
        <v>5000</v>
      </c>
      <c r="I144" s="21"/>
    </row>
    <row r="145" spans="1:9">
      <c r="A145" s="116" t="s">
        <v>19</v>
      </c>
      <c r="B145" s="116"/>
      <c r="C145" s="23" t="s">
        <v>21</v>
      </c>
      <c r="D145" s="16" t="s">
        <v>19</v>
      </c>
      <c r="E145" s="19" t="s">
        <v>19</v>
      </c>
      <c r="F145" s="19" t="s">
        <v>19</v>
      </c>
      <c r="G145" s="16" t="s">
        <v>19</v>
      </c>
      <c r="H145" s="22">
        <v>54000</v>
      </c>
      <c r="I145" s="21"/>
    </row>
    <row r="146" spans="1:9" ht="24">
      <c r="A146" s="20"/>
      <c r="B146" s="19" t="s">
        <v>19</v>
      </c>
      <c r="C146" s="18" t="s">
        <v>65</v>
      </c>
      <c r="D146" s="17"/>
      <c r="E146" s="17"/>
      <c r="F146" s="17"/>
      <c r="G146" s="17"/>
      <c r="H146" s="17"/>
      <c r="I146" s="17"/>
    </row>
    <row r="147" spans="1:9">
      <c r="A147" s="28">
        <v>44638</v>
      </c>
      <c r="B147" s="19" t="s">
        <v>28</v>
      </c>
      <c r="C147" s="16" t="s">
        <v>27</v>
      </c>
      <c r="D147" s="16" t="s">
        <v>19</v>
      </c>
      <c r="E147" s="19" t="s">
        <v>19</v>
      </c>
      <c r="F147" s="23" t="s">
        <v>26</v>
      </c>
      <c r="G147" s="27" t="s">
        <v>64</v>
      </c>
      <c r="H147" s="26"/>
      <c r="I147" s="25">
        <v>106200</v>
      </c>
    </row>
    <row r="148" spans="1:9">
      <c r="A148" s="116" t="s">
        <v>19</v>
      </c>
      <c r="B148" s="116"/>
      <c r="C148" s="23" t="s">
        <v>42</v>
      </c>
      <c r="D148" s="16" t="s">
        <v>19</v>
      </c>
      <c r="E148" s="19" t="s">
        <v>19</v>
      </c>
      <c r="F148" s="19" t="s">
        <v>19</v>
      </c>
      <c r="G148" s="16" t="s">
        <v>19</v>
      </c>
      <c r="H148" s="21"/>
      <c r="I148" s="24">
        <v>30000</v>
      </c>
    </row>
    <row r="149" spans="1:9">
      <c r="A149" s="116" t="s">
        <v>19</v>
      </c>
      <c r="B149" s="116"/>
      <c r="C149" s="23" t="s">
        <v>36</v>
      </c>
      <c r="D149" s="16" t="s">
        <v>19</v>
      </c>
      <c r="E149" s="19" t="s">
        <v>19</v>
      </c>
      <c r="F149" s="19" t="s">
        <v>19</v>
      </c>
      <c r="G149" s="16" t="s">
        <v>19</v>
      </c>
      <c r="H149" s="21"/>
      <c r="I149" s="24">
        <v>35000</v>
      </c>
    </row>
    <row r="150" spans="1:9">
      <c r="A150" s="116" t="s">
        <v>19</v>
      </c>
      <c r="B150" s="116"/>
      <c r="C150" s="23" t="s">
        <v>36</v>
      </c>
      <c r="D150" s="16" t="s">
        <v>19</v>
      </c>
      <c r="E150" s="19" t="s">
        <v>19</v>
      </c>
      <c r="F150" s="19" t="s">
        <v>19</v>
      </c>
      <c r="G150" s="16" t="s">
        <v>19</v>
      </c>
      <c r="H150" s="21"/>
      <c r="I150" s="24">
        <v>15000</v>
      </c>
    </row>
    <row r="151" spans="1:9">
      <c r="A151" s="116" t="s">
        <v>19</v>
      </c>
      <c r="B151" s="116"/>
      <c r="C151" s="23" t="s">
        <v>36</v>
      </c>
      <c r="D151" s="16" t="s">
        <v>19</v>
      </c>
      <c r="E151" s="19" t="s">
        <v>19</v>
      </c>
      <c r="F151" s="19" t="s">
        <v>19</v>
      </c>
      <c r="G151" s="16" t="s">
        <v>19</v>
      </c>
      <c r="H151" s="21"/>
      <c r="I151" s="24">
        <v>10000</v>
      </c>
    </row>
    <row r="152" spans="1:9">
      <c r="A152" s="116" t="s">
        <v>19</v>
      </c>
      <c r="B152" s="116"/>
      <c r="C152" s="23" t="s">
        <v>23</v>
      </c>
      <c r="D152" s="16" t="s">
        <v>19</v>
      </c>
      <c r="E152" s="19" t="s">
        <v>19</v>
      </c>
      <c r="F152" s="19" t="s">
        <v>19</v>
      </c>
      <c r="G152" s="16" t="s">
        <v>19</v>
      </c>
      <c r="H152" s="22">
        <v>90000</v>
      </c>
      <c r="I152" s="21"/>
    </row>
    <row r="153" spans="1:9">
      <c r="A153" s="116" t="s">
        <v>19</v>
      </c>
      <c r="B153" s="116"/>
      <c r="C153" s="23" t="s">
        <v>22</v>
      </c>
      <c r="D153" s="16" t="s">
        <v>19</v>
      </c>
      <c r="E153" s="19" t="s">
        <v>19</v>
      </c>
      <c r="F153" s="19" t="s">
        <v>19</v>
      </c>
      <c r="G153" s="16" t="s">
        <v>19</v>
      </c>
      <c r="H153" s="22">
        <v>9000</v>
      </c>
      <c r="I153" s="21"/>
    </row>
    <row r="154" spans="1:9">
      <c r="A154" s="116" t="s">
        <v>19</v>
      </c>
      <c r="B154" s="116"/>
      <c r="C154" s="23" t="s">
        <v>21</v>
      </c>
      <c r="D154" s="16" t="s">
        <v>19</v>
      </c>
      <c r="E154" s="19" t="s">
        <v>19</v>
      </c>
      <c r="F154" s="19" t="s">
        <v>19</v>
      </c>
      <c r="G154" s="16" t="s">
        <v>19</v>
      </c>
      <c r="H154" s="22">
        <v>97200</v>
      </c>
      <c r="I154" s="21"/>
    </row>
    <row r="155" spans="1:9" ht="24">
      <c r="A155" s="20"/>
      <c r="B155" s="19" t="s">
        <v>19</v>
      </c>
      <c r="C155" s="18" t="s">
        <v>63</v>
      </c>
      <c r="D155" s="17"/>
      <c r="E155" s="17"/>
      <c r="F155" s="17"/>
      <c r="G155" s="17"/>
      <c r="H155" s="17"/>
      <c r="I155" s="17"/>
    </row>
    <row r="156" spans="1:9">
      <c r="A156" s="28">
        <v>44658</v>
      </c>
      <c r="B156" s="19" t="s">
        <v>34</v>
      </c>
      <c r="C156" s="16" t="s">
        <v>27</v>
      </c>
      <c r="D156" s="16" t="s">
        <v>19</v>
      </c>
      <c r="E156" s="19" t="s">
        <v>19</v>
      </c>
      <c r="F156" s="23" t="s">
        <v>33</v>
      </c>
      <c r="G156" s="27" t="s">
        <v>62</v>
      </c>
      <c r="H156" s="25">
        <v>29500</v>
      </c>
      <c r="I156" s="26"/>
    </row>
    <row r="157" spans="1:9">
      <c r="A157" s="116" t="s">
        <v>19</v>
      </c>
      <c r="B157" s="116"/>
      <c r="C157" s="23" t="s">
        <v>31</v>
      </c>
      <c r="D157" s="16" t="s">
        <v>19</v>
      </c>
      <c r="E157" s="19" t="s">
        <v>19</v>
      </c>
      <c r="F157" s="19" t="s">
        <v>19</v>
      </c>
      <c r="G157" s="16" t="s">
        <v>19</v>
      </c>
      <c r="H157" s="21"/>
      <c r="I157" s="24">
        <v>25000</v>
      </c>
    </row>
    <row r="158" spans="1:9">
      <c r="A158" s="116" t="s">
        <v>19</v>
      </c>
      <c r="B158" s="116"/>
      <c r="C158" s="23" t="s">
        <v>30</v>
      </c>
      <c r="D158" s="16" t="s">
        <v>19</v>
      </c>
      <c r="E158" s="19" t="s">
        <v>19</v>
      </c>
      <c r="F158" s="19" t="s">
        <v>19</v>
      </c>
      <c r="G158" s="16" t="s">
        <v>19</v>
      </c>
      <c r="H158" s="21"/>
      <c r="I158" s="24">
        <v>2250</v>
      </c>
    </row>
    <row r="159" spans="1:9">
      <c r="A159" s="116" t="s">
        <v>19</v>
      </c>
      <c r="B159" s="116"/>
      <c r="C159" s="23" t="s">
        <v>29</v>
      </c>
      <c r="D159" s="16" t="s">
        <v>19</v>
      </c>
      <c r="E159" s="19" t="s">
        <v>19</v>
      </c>
      <c r="F159" s="19" t="s">
        <v>19</v>
      </c>
      <c r="G159" s="16" t="s">
        <v>19</v>
      </c>
      <c r="H159" s="21"/>
      <c r="I159" s="24">
        <v>2250</v>
      </c>
    </row>
    <row r="160" spans="1:9">
      <c r="A160" s="28">
        <v>44705</v>
      </c>
      <c r="B160" s="19" t="s">
        <v>34</v>
      </c>
      <c r="C160" s="16" t="s">
        <v>27</v>
      </c>
      <c r="D160" s="16" t="s">
        <v>19</v>
      </c>
      <c r="E160" s="19" t="s">
        <v>19</v>
      </c>
      <c r="F160" s="23" t="s">
        <v>33</v>
      </c>
      <c r="G160" s="27" t="s">
        <v>61</v>
      </c>
      <c r="H160" s="25">
        <v>379568</v>
      </c>
      <c r="I160" s="26"/>
    </row>
    <row r="161" spans="1:9">
      <c r="A161" s="116" t="s">
        <v>19</v>
      </c>
      <c r="B161" s="116"/>
      <c r="C161" s="23" t="s">
        <v>60</v>
      </c>
      <c r="D161" s="16" t="s">
        <v>19</v>
      </c>
      <c r="E161" s="19" t="s">
        <v>19</v>
      </c>
      <c r="F161" s="19" t="s">
        <v>19</v>
      </c>
      <c r="G161" s="16" t="s">
        <v>19</v>
      </c>
      <c r="H161" s="21"/>
      <c r="I161" s="24">
        <v>320000</v>
      </c>
    </row>
    <row r="162" spans="1:9">
      <c r="A162" s="116" t="s">
        <v>19</v>
      </c>
      <c r="B162" s="116"/>
      <c r="C162" s="23" t="s">
        <v>59</v>
      </c>
      <c r="D162" s="16" t="s">
        <v>19</v>
      </c>
      <c r="E162" s="19" t="s">
        <v>19</v>
      </c>
      <c r="F162" s="19" t="s">
        <v>19</v>
      </c>
      <c r="G162" s="16" t="s">
        <v>19</v>
      </c>
      <c r="H162" s="21"/>
      <c r="I162" s="24">
        <v>1668</v>
      </c>
    </row>
    <row r="163" spans="1:9">
      <c r="A163" s="116" t="s">
        <v>19</v>
      </c>
      <c r="B163" s="116"/>
      <c r="C163" s="23" t="s">
        <v>30</v>
      </c>
      <c r="D163" s="16" t="s">
        <v>19</v>
      </c>
      <c r="E163" s="19" t="s">
        <v>19</v>
      </c>
      <c r="F163" s="19" t="s">
        <v>19</v>
      </c>
      <c r="G163" s="16" t="s">
        <v>19</v>
      </c>
      <c r="H163" s="21"/>
      <c r="I163" s="24">
        <v>28950.12</v>
      </c>
    </row>
    <row r="164" spans="1:9">
      <c r="A164" s="116" t="s">
        <v>19</v>
      </c>
      <c r="B164" s="116"/>
      <c r="C164" s="23" t="s">
        <v>29</v>
      </c>
      <c r="D164" s="16" t="s">
        <v>19</v>
      </c>
      <c r="E164" s="19" t="s">
        <v>19</v>
      </c>
      <c r="F164" s="19" t="s">
        <v>19</v>
      </c>
      <c r="G164" s="16" t="s">
        <v>19</v>
      </c>
      <c r="H164" s="21"/>
      <c r="I164" s="24">
        <v>28950.12</v>
      </c>
    </row>
    <row r="165" spans="1:9">
      <c r="A165" s="116" t="s">
        <v>19</v>
      </c>
      <c r="B165" s="116"/>
      <c r="C165" s="23" t="s">
        <v>58</v>
      </c>
      <c r="D165" s="16" t="s">
        <v>19</v>
      </c>
      <c r="E165" s="19" t="s">
        <v>19</v>
      </c>
      <c r="F165" s="19" t="s">
        <v>19</v>
      </c>
      <c r="G165" s="16" t="s">
        <v>19</v>
      </c>
      <c r="H165" s="22">
        <v>0.24</v>
      </c>
      <c r="I165" s="21"/>
    </row>
    <row r="166" spans="1:9">
      <c r="A166" s="28">
        <v>44708</v>
      </c>
      <c r="B166" s="19" t="s">
        <v>28</v>
      </c>
      <c r="C166" s="16" t="s">
        <v>27</v>
      </c>
      <c r="D166" s="16" t="s">
        <v>19</v>
      </c>
      <c r="E166" s="19" t="s">
        <v>19</v>
      </c>
      <c r="F166" s="23" t="s">
        <v>26</v>
      </c>
      <c r="G166" s="27" t="s">
        <v>57</v>
      </c>
      <c r="H166" s="26"/>
      <c r="I166" s="25">
        <v>379568</v>
      </c>
    </row>
    <row r="167" spans="1:9">
      <c r="A167" s="116" t="s">
        <v>19</v>
      </c>
      <c r="B167" s="116"/>
      <c r="C167" s="23" t="s">
        <v>56</v>
      </c>
      <c r="D167" s="16" t="s">
        <v>19</v>
      </c>
      <c r="E167" s="19" t="s">
        <v>19</v>
      </c>
      <c r="F167" s="19" t="s">
        <v>19</v>
      </c>
      <c r="G167" s="16" t="s">
        <v>19</v>
      </c>
      <c r="H167" s="21"/>
      <c r="I167" s="24">
        <v>320000</v>
      </c>
    </row>
    <row r="168" spans="1:9">
      <c r="A168" s="116" t="s">
        <v>19</v>
      </c>
      <c r="B168" s="116"/>
      <c r="C168" s="23" t="s">
        <v>55</v>
      </c>
      <c r="D168" s="16" t="s">
        <v>19</v>
      </c>
      <c r="E168" s="19" t="s">
        <v>19</v>
      </c>
      <c r="F168" s="19" t="s">
        <v>19</v>
      </c>
      <c r="G168" s="16" t="s">
        <v>19</v>
      </c>
      <c r="H168" s="21"/>
      <c r="I168" s="24">
        <v>1668</v>
      </c>
    </row>
    <row r="169" spans="1:9">
      <c r="A169" s="116" t="s">
        <v>19</v>
      </c>
      <c r="B169" s="116"/>
      <c r="C169" s="23" t="s">
        <v>23</v>
      </c>
      <c r="D169" s="16" t="s">
        <v>19</v>
      </c>
      <c r="E169" s="19" t="s">
        <v>19</v>
      </c>
      <c r="F169" s="19" t="s">
        <v>19</v>
      </c>
      <c r="G169" s="16" t="s">
        <v>19</v>
      </c>
      <c r="H169" s="22">
        <v>321668</v>
      </c>
      <c r="I169" s="21"/>
    </row>
    <row r="170" spans="1:9">
      <c r="A170" s="116" t="s">
        <v>19</v>
      </c>
      <c r="B170" s="116"/>
      <c r="C170" s="23" t="s">
        <v>22</v>
      </c>
      <c r="D170" s="16" t="s">
        <v>19</v>
      </c>
      <c r="E170" s="19" t="s">
        <v>19</v>
      </c>
      <c r="F170" s="19" t="s">
        <v>19</v>
      </c>
      <c r="G170" s="16" t="s">
        <v>19</v>
      </c>
      <c r="H170" s="22">
        <v>32000</v>
      </c>
      <c r="I170" s="21"/>
    </row>
    <row r="171" spans="1:9">
      <c r="A171" s="116" t="s">
        <v>19</v>
      </c>
      <c r="B171" s="116"/>
      <c r="C171" s="23" t="s">
        <v>21</v>
      </c>
      <c r="D171" s="16" t="s">
        <v>19</v>
      </c>
      <c r="E171" s="19" t="s">
        <v>19</v>
      </c>
      <c r="F171" s="19" t="s">
        <v>19</v>
      </c>
      <c r="G171" s="16" t="s">
        <v>19</v>
      </c>
      <c r="H171" s="22">
        <v>347568</v>
      </c>
      <c r="I171" s="21"/>
    </row>
    <row r="172" spans="1:9" ht="24">
      <c r="A172" s="20"/>
      <c r="B172" s="19" t="s">
        <v>19</v>
      </c>
      <c r="C172" s="18" t="s">
        <v>54</v>
      </c>
      <c r="D172" s="17"/>
      <c r="E172" s="17"/>
      <c r="F172" s="17"/>
      <c r="G172" s="17"/>
      <c r="H172" s="17"/>
      <c r="I172" s="17"/>
    </row>
    <row r="173" spans="1:9">
      <c r="A173" s="28">
        <v>44727</v>
      </c>
      <c r="B173" s="19" t="s">
        <v>28</v>
      </c>
      <c r="C173" s="16" t="s">
        <v>27</v>
      </c>
      <c r="D173" s="16" t="s">
        <v>19</v>
      </c>
      <c r="E173" s="19" t="s">
        <v>19</v>
      </c>
      <c r="F173" s="23" t="s">
        <v>26</v>
      </c>
      <c r="G173" s="27" t="s">
        <v>53</v>
      </c>
      <c r="H173" s="26"/>
      <c r="I173" s="25">
        <v>29500</v>
      </c>
    </row>
    <row r="174" spans="1:9">
      <c r="A174" s="116" t="s">
        <v>19</v>
      </c>
      <c r="B174" s="116"/>
      <c r="C174" s="23" t="s">
        <v>24</v>
      </c>
      <c r="D174" s="16" t="s">
        <v>19</v>
      </c>
      <c r="E174" s="19" t="s">
        <v>19</v>
      </c>
      <c r="F174" s="19" t="s">
        <v>19</v>
      </c>
      <c r="G174" s="16" t="s">
        <v>19</v>
      </c>
      <c r="H174" s="21"/>
      <c r="I174" s="24">
        <v>25000</v>
      </c>
    </row>
    <row r="175" spans="1:9">
      <c r="A175" s="116" t="s">
        <v>19</v>
      </c>
      <c r="B175" s="116"/>
      <c r="C175" s="23" t="s">
        <v>23</v>
      </c>
      <c r="D175" s="16" t="s">
        <v>19</v>
      </c>
      <c r="E175" s="19" t="s">
        <v>19</v>
      </c>
      <c r="F175" s="19" t="s">
        <v>19</v>
      </c>
      <c r="G175" s="16" t="s">
        <v>19</v>
      </c>
      <c r="H175" s="22">
        <v>25000</v>
      </c>
      <c r="I175" s="21"/>
    </row>
    <row r="176" spans="1:9">
      <c r="A176" s="116" t="s">
        <v>19</v>
      </c>
      <c r="B176" s="116"/>
      <c r="C176" s="23" t="s">
        <v>22</v>
      </c>
      <c r="D176" s="16" t="s">
        <v>19</v>
      </c>
      <c r="E176" s="19" t="s">
        <v>19</v>
      </c>
      <c r="F176" s="19" t="s">
        <v>19</v>
      </c>
      <c r="G176" s="16" t="s">
        <v>19</v>
      </c>
      <c r="H176" s="22">
        <v>2500</v>
      </c>
      <c r="I176" s="21"/>
    </row>
    <row r="177" spans="1:9">
      <c r="A177" s="116" t="s">
        <v>19</v>
      </c>
      <c r="B177" s="116"/>
      <c r="C177" s="23" t="s">
        <v>21</v>
      </c>
      <c r="D177" s="16" t="s">
        <v>19</v>
      </c>
      <c r="E177" s="19" t="s">
        <v>19</v>
      </c>
      <c r="F177" s="19" t="s">
        <v>19</v>
      </c>
      <c r="G177" s="16" t="s">
        <v>19</v>
      </c>
      <c r="H177" s="22">
        <v>27000</v>
      </c>
      <c r="I177" s="21"/>
    </row>
    <row r="178" spans="1:9" ht="24">
      <c r="A178" s="20"/>
      <c r="B178" s="19" t="s">
        <v>19</v>
      </c>
      <c r="C178" s="18" t="s">
        <v>52</v>
      </c>
      <c r="D178" s="17"/>
      <c r="E178" s="17"/>
      <c r="F178" s="17"/>
      <c r="G178" s="17"/>
      <c r="H178" s="17"/>
      <c r="I178" s="17"/>
    </row>
    <row r="179" spans="1:9">
      <c r="A179" s="28">
        <v>44754</v>
      </c>
      <c r="B179" s="19" t="s">
        <v>34</v>
      </c>
      <c r="C179" s="16" t="s">
        <v>27</v>
      </c>
      <c r="D179" s="16" t="s">
        <v>19</v>
      </c>
      <c r="E179" s="19" t="s">
        <v>19</v>
      </c>
      <c r="F179" s="23" t="s">
        <v>33</v>
      </c>
      <c r="G179" s="27" t="s">
        <v>51</v>
      </c>
      <c r="H179" s="25">
        <v>29500</v>
      </c>
      <c r="I179" s="26"/>
    </row>
    <row r="180" spans="1:9">
      <c r="A180" s="116" t="s">
        <v>19</v>
      </c>
      <c r="B180" s="116"/>
      <c r="C180" s="23" t="s">
        <v>31</v>
      </c>
      <c r="D180" s="16" t="s">
        <v>19</v>
      </c>
      <c r="E180" s="19" t="s">
        <v>19</v>
      </c>
      <c r="F180" s="19" t="s">
        <v>19</v>
      </c>
      <c r="G180" s="16" t="s">
        <v>19</v>
      </c>
      <c r="H180" s="21"/>
      <c r="I180" s="24">
        <v>25000</v>
      </c>
    </row>
    <row r="181" spans="1:9">
      <c r="A181" s="116" t="s">
        <v>19</v>
      </c>
      <c r="B181" s="116"/>
      <c r="C181" s="23" t="s">
        <v>30</v>
      </c>
      <c r="D181" s="16" t="s">
        <v>19</v>
      </c>
      <c r="E181" s="19" t="s">
        <v>19</v>
      </c>
      <c r="F181" s="19" t="s">
        <v>19</v>
      </c>
      <c r="G181" s="16" t="s">
        <v>19</v>
      </c>
      <c r="H181" s="21"/>
      <c r="I181" s="24">
        <v>2250</v>
      </c>
    </row>
    <row r="182" spans="1:9">
      <c r="A182" s="116" t="s">
        <v>19</v>
      </c>
      <c r="B182" s="116"/>
      <c r="C182" s="23" t="s">
        <v>29</v>
      </c>
      <c r="D182" s="16" t="s">
        <v>19</v>
      </c>
      <c r="E182" s="19" t="s">
        <v>19</v>
      </c>
      <c r="F182" s="19" t="s">
        <v>19</v>
      </c>
      <c r="G182" s="16" t="s">
        <v>19</v>
      </c>
      <c r="H182" s="21"/>
      <c r="I182" s="24">
        <v>2250</v>
      </c>
    </row>
    <row r="183" spans="1:9">
      <c r="A183" s="28">
        <v>44761</v>
      </c>
      <c r="B183" s="19" t="s">
        <v>28</v>
      </c>
      <c r="C183" s="16" t="s">
        <v>27</v>
      </c>
      <c r="D183" s="16" t="s">
        <v>19</v>
      </c>
      <c r="E183" s="19" t="s">
        <v>19</v>
      </c>
      <c r="F183" s="23" t="s">
        <v>26</v>
      </c>
      <c r="G183" s="27" t="s">
        <v>50</v>
      </c>
      <c r="H183" s="26"/>
      <c r="I183" s="25">
        <v>29500</v>
      </c>
    </row>
    <row r="184" spans="1:9">
      <c r="A184" s="116" t="s">
        <v>19</v>
      </c>
      <c r="B184" s="116"/>
      <c r="C184" s="23" t="s">
        <v>24</v>
      </c>
      <c r="D184" s="16" t="s">
        <v>19</v>
      </c>
      <c r="E184" s="19" t="s">
        <v>19</v>
      </c>
      <c r="F184" s="19" t="s">
        <v>19</v>
      </c>
      <c r="G184" s="16" t="s">
        <v>19</v>
      </c>
      <c r="H184" s="21"/>
      <c r="I184" s="24">
        <v>25000</v>
      </c>
    </row>
    <row r="185" spans="1:9">
      <c r="A185" s="116" t="s">
        <v>19</v>
      </c>
      <c r="B185" s="116"/>
      <c r="C185" s="23" t="s">
        <v>23</v>
      </c>
      <c r="D185" s="16" t="s">
        <v>19</v>
      </c>
      <c r="E185" s="19" t="s">
        <v>19</v>
      </c>
      <c r="F185" s="19" t="s">
        <v>19</v>
      </c>
      <c r="G185" s="16" t="s">
        <v>19</v>
      </c>
      <c r="H185" s="22">
        <v>25000</v>
      </c>
      <c r="I185" s="21"/>
    </row>
    <row r="186" spans="1:9">
      <c r="A186" s="116" t="s">
        <v>19</v>
      </c>
      <c r="B186" s="116"/>
      <c r="C186" s="23" t="s">
        <v>22</v>
      </c>
      <c r="D186" s="16" t="s">
        <v>19</v>
      </c>
      <c r="E186" s="19" t="s">
        <v>19</v>
      </c>
      <c r="F186" s="19" t="s">
        <v>19</v>
      </c>
      <c r="G186" s="16" t="s">
        <v>19</v>
      </c>
      <c r="H186" s="22">
        <v>2500</v>
      </c>
      <c r="I186" s="21"/>
    </row>
    <row r="187" spans="1:9">
      <c r="A187" s="116" t="s">
        <v>19</v>
      </c>
      <c r="B187" s="116"/>
      <c r="C187" s="23" t="s">
        <v>21</v>
      </c>
      <c r="D187" s="16" t="s">
        <v>19</v>
      </c>
      <c r="E187" s="19" t="s">
        <v>19</v>
      </c>
      <c r="F187" s="19" t="s">
        <v>19</v>
      </c>
      <c r="G187" s="16" t="s">
        <v>19</v>
      </c>
      <c r="H187" s="22">
        <v>27000</v>
      </c>
      <c r="I187" s="21"/>
    </row>
    <row r="188" spans="1:9" ht="24">
      <c r="A188" s="20"/>
      <c r="B188" s="19" t="s">
        <v>19</v>
      </c>
      <c r="C188" s="18" t="s">
        <v>49</v>
      </c>
      <c r="D188" s="17"/>
      <c r="E188" s="17"/>
      <c r="F188" s="17"/>
      <c r="G188" s="17"/>
      <c r="H188" s="17"/>
      <c r="I188" s="17"/>
    </row>
    <row r="189" spans="1:9">
      <c r="A189" s="28">
        <v>44880</v>
      </c>
      <c r="B189" s="19" t="s">
        <v>34</v>
      </c>
      <c r="C189" s="16" t="s">
        <v>27</v>
      </c>
      <c r="D189" s="16" t="s">
        <v>19</v>
      </c>
      <c r="E189" s="19" t="s">
        <v>19</v>
      </c>
      <c r="F189" s="23" t="s">
        <v>33</v>
      </c>
      <c r="G189" s="27" t="s">
        <v>48</v>
      </c>
      <c r="H189" s="25">
        <v>147500</v>
      </c>
      <c r="I189" s="26"/>
    </row>
    <row r="190" spans="1:9">
      <c r="A190" s="116" t="s">
        <v>19</v>
      </c>
      <c r="B190" s="116"/>
      <c r="C190" s="23" t="s">
        <v>47</v>
      </c>
      <c r="D190" s="16" t="s">
        <v>19</v>
      </c>
      <c r="E190" s="19" t="s">
        <v>19</v>
      </c>
      <c r="F190" s="19" t="s">
        <v>19</v>
      </c>
      <c r="G190" s="16" t="s">
        <v>19</v>
      </c>
      <c r="H190" s="21"/>
      <c r="I190" s="24">
        <v>80000</v>
      </c>
    </row>
    <row r="191" spans="1:9">
      <c r="A191" s="116" t="s">
        <v>19</v>
      </c>
      <c r="B191" s="116"/>
      <c r="C191" s="23" t="s">
        <v>46</v>
      </c>
      <c r="D191" s="16" t="s">
        <v>19</v>
      </c>
      <c r="E191" s="19" t="s">
        <v>19</v>
      </c>
      <c r="F191" s="19" t="s">
        <v>19</v>
      </c>
      <c r="G191" s="16" t="s">
        <v>19</v>
      </c>
      <c r="H191" s="21"/>
      <c r="I191" s="24">
        <v>30000</v>
      </c>
    </row>
    <row r="192" spans="1:9">
      <c r="A192" s="116" t="s">
        <v>19</v>
      </c>
      <c r="B192" s="116"/>
      <c r="C192" s="23" t="s">
        <v>45</v>
      </c>
      <c r="D192" s="16" t="s">
        <v>19</v>
      </c>
      <c r="E192" s="19" t="s">
        <v>19</v>
      </c>
      <c r="F192" s="19" t="s">
        <v>19</v>
      </c>
      <c r="G192" s="16" t="s">
        <v>19</v>
      </c>
      <c r="H192" s="21"/>
      <c r="I192" s="24">
        <v>15000</v>
      </c>
    </row>
    <row r="193" spans="1:9">
      <c r="A193" s="116" t="s">
        <v>19</v>
      </c>
      <c r="B193" s="116"/>
      <c r="C193" s="23" t="s">
        <v>30</v>
      </c>
      <c r="D193" s="16" t="s">
        <v>19</v>
      </c>
      <c r="E193" s="19" t="s">
        <v>19</v>
      </c>
      <c r="F193" s="19" t="s">
        <v>19</v>
      </c>
      <c r="G193" s="16" t="s">
        <v>19</v>
      </c>
      <c r="H193" s="21"/>
      <c r="I193" s="24">
        <v>11250</v>
      </c>
    </row>
    <row r="194" spans="1:9">
      <c r="A194" s="116" t="s">
        <v>19</v>
      </c>
      <c r="B194" s="116"/>
      <c r="C194" s="23" t="s">
        <v>29</v>
      </c>
      <c r="D194" s="16" t="s">
        <v>19</v>
      </c>
      <c r="E194" s="19" t="s">
        <v>19</v>
      </c>
      <c r="F194" s="19" t="s">
        <v>19</v>
      </c>
      <c r="G194" s="16" t="s">
        <v>19</v>
      </c>
      <c r="H194" s="21"/>
      <c r="I194" s="24">
        <v>11250</v>
      </c>
    </row>
    <row r="195" spans="1:9">
      <c r="A195" s="28">
        <v>44886</v>
      </c>
      <c r="B195" s="19" t="s">
        <v>28</v>
      </c>
      <c r="C195" s="16" t="s">
        <v>27</v>
      </c>
      <c r="D195" s="16" t="s">
        <v>19</v>
      </c>
      <c r="E195" s="19" t="s">
        <v>19</v>
      </c>
      <c r="F195" s="23" t="s">
        <v>26</v>
      </c>
      <c r="G195" s="27" t="s">
        <v>44</v>
      </c>
      <c r="H195" s="26"/>
      <c r="I195" s="25">
        <v>147500</v>
      </c>
    </row>
    <row r="196" spans="1:9">
      <c r="A196" s="116" t="s">
        <v>19</v>
      </c>
      <c r="B196" s="116"/>
      <c r="C196" s="23" t="s">
        <v>43</v>
      </c>
      <c r="D196" s="16" t="s">
        <v>19</v>
      </c>
      <c r="E196" s="19" t="s">
        <v>19</v>
      </c>
      <c r="F196" s="19" t="s">
        <v>19</v>
      </c>
      <c r="G196" s="16" t="s">
        <v>19</v>
      </c>
      <c r="H196" s="21"/>
      <c r="I196" s="24">
        <v>80000</v>
      </c>
    </row>
    <row r="197" spans="1:9">
      <c r="A197" s="116" t="s">
        <v>19</v>
      </c>
      <c r="B197" s="116"/>
      <c r="C197" s="23" t="s">
        <v>42</v>
      </c>
      <c r="D197" s="16" t="s">
        <v>19</v>
      </c>
      <c r="E197" s="19" t="s">
        <v>19</v>
      </c>
      <c r="F197" s="19" t="s">
        <v>19</v>
      </c>
      <c r="G197" s="16" t="s">
        <v>19</v>
      </c>
      <c r="H197" s="21"/>
      <c r="I197" s="24">
        <v>30000</v>
      </c>
    </row>
    <row r="198" spans="1:9">
      <c r="A198" s="116" t="s">
        <v>19</v>
      </c>
      <c r="B198" s="116"/>
      <c r="C198" s="23" t="s">
        <v>36</v>
      </c>
      <c r="D198" s="16" t="s">
        <v>19</v>
      </c>
      <c r="E198" s="19" t="s">
        <v>19</v>
      </c>
      <c r="F198" s="19" t="s">
        <v>19</v>
      </c>
      <c r="G198" s="16" t="s">
        <v>19</v>
      </c>
      <c r="H198" s="21"/>
      <c r="I198" s="24">
        <v>15000</v>
      </c>
    </row>
    <row r="199" spans="1:9">
      <c r="A199" s="116" t="s">
        <v>19</v>
      </c>
      <c r="B199" s="116"/>
      <c r="C199" s="23" t="s">
        <v>23</v>
      </c>
      <c r="D199" s="16" t="s">
        <v>19</v>
      </c>
      <c r="E199" s="19" t="s">
        <v>19</v>
      </c>
      <c r="F199" s="19" t="s">
        <v>19</v>
      </c>
      <c r="G199" s="16" t="s">
        <v>19</v>
      </c>
      <c r="H199" s="22">
        <v>125000</v>
      </c>
      <c r="I199" s="21"/>
    </row>
    <row r="200" spans="1:9">
      <c r="A200" s="116" t="s">
        <v>19</v>
      </c>
      <c r="B200" s="116"/>
      <c r="C200" s="23" t="s">
        <v>22</v>
      </c>
      <c r="D200" s="16" t="s">
        <v>19</v>
      </c>
      <c r="E200" s="19" t="s">
        <v>19</v>
      </c>
      <c r="F200" s="19" t="s">
        <v>19</v>
      </c>
      <c r="G200" s="16" t="s">
        <v>19</v>
      </c>
      <c r="H200" s="22">
        <v>12500</v>
      </c>
      <c r="I200" s="21"/>
    </row>
    <row r="201" spans="1:9">
      <c r="A201" s="116" t="s">
        <v>19</v>
      </c>
      <c r="B201" s="116"/>
      <c r="C201" s="23" t="s">
        <v>21</v>
      </c>
      <c r="D201" s="16" t="s">
        <v>19</v>
      </c>
      <c r="E201" s="19" t="s">
        <v>19</v>
      </c>
      <c r="F201" s="19" t="s">
        <v>19</v>
      </c>
      <c r="G201" s="16" t="s">
        <v>19</v>
      </c>
      <c r="H201" s="22">
        <v>135000</v>
      </c>
      <c r="I201" s="21"/>
    </row>
    <row r="202" spans="1:9" ht="24">
      <c r="A202" s="20"/>
      <c r="B202" s="19" t="s">
        <v>19</v>
      </c>
      <c r="C202" s="18" t="s">
        <v>41</v>
      </c>
      <c r="D202" s="17"/>
      <c r="E202" s="17"/>
      <c r="F202" s="17"/>
      <c r="G202" s="17"/>
      <c r="H202" s="17"/>
      <c r="I202" s="17"/>
    </row>
    <row r="203" spans="1:9">
      <c r="A203" s="28">
        <v>44924</v>
      </c>
      <c r="B203" s="19" t="s">
        <v>34</v>
      </c>
      <c r="C203" s="16" t="s">
        <v>27</v>
      </c>
      <c r="D203" s="16" t="s">
        <v>19</v>
      </c>
      <c r="E203" s="19" t="s">
        <v>19</v>
      </c>
      <c r="F203" s="23" t="s">
        <v>33</v>
      </c>
      <c r="G203" s="27" t="s">
        <v>40</v>
      </c>
      <c r="H203" s="25">
        <v>53100</v>
      </c>
      <c r="I203" s="26"/>
    </row>
    <row r="204" spans="1:9">
      <c r="A204" s="116" t="s">
        <v>19</v>
      </c>
      <c r="B204" s="116"/>
      <c r="C204" s="23" t="s">
        <v>39</v>
      </c>
      <c r="D204" s="16" t="s">
        <v>19</v>
      </c>
      <c r="E204" s="19" t="s">
        <v>19</v>
      </c>
      <c r="F204" s="19" t="s">
        <v>19</v>
      </c>
      <c r="G204" s="16" t="s">
        <v>19</v>
      </c>
      <c r="H204" s="21"/>
      <c r="I204" s="24">
        <v>35000</v>
      </c>
    </row>
    <row r="205" spans="1:9">
      <c r="A205" s="116" t="s">
        <v>19</v>
      </c>
      <c r="B205" s="116"/>
      <c r="C205" s="23" t="s">
        <v>38</v>
      </c>
      <c r="D205" s="16" t="s">
        <v>19</v>
      </c>
      <c r="E205" s="19" t="s">
        <v>19</v>
      </c>
      <c r="F205" s="19" t="s">
        <v>19</v>
      </c>
      <c r="G205" s="16" t="s">
        <v>19</v>
      </c>
      <c r="H205" s="21"/>
      <c r="I205" s="24">
        <v>10000</v>
      </c>
    </row>
    <row r="206" spans="1:9">
      <c r="A206" s="116" t="s">
        <v>19</v>
      </c>
      <c r="B206" s="116"/>
      <c r="C206" s="23" t="s">
        <v>30</v>
      </c>
      <c r="D206" s="16" t="s">
        <v>19</v>
      </c>
      <c r="E206" s="19" t="s">
        <v>19</v>
      </c>
      <c r="F206" s="19" t="s">
        <v>19</v>
      </c>
      <c r="G206" s="16" t="s">
        <v>19</v>
      </c>
      <c r="H206" s="21"/>
      <c r="I206" s="24">
        <v>4050</v>
      </c>
    </row>
    <row r="207" spans="1:9">
      <c r="A207" s="116" t="s">
        <v>19</v>
      </c>
      <c r="B207" s="116"/>
      <c r="C207" s="23" t="s">
        <v>29</v>
      </c>
      <c r="D207" s="16" t="s">
        <v>19</v>
      </c>
      <c r="E207" s="19" t="s">
        <v>19</v>
      </c>
      <c r="F207" s="19" t="s">
        <v>19</v>
      </c>
      <c r="G207" s="16" t="s">
        <v>19</v>
      </c>
      <c r="H207" s="21"/>
      <c r="I207" s="24">
        <v>4050</v>
      </c>
    </row>
    <row r="208" spans="1:9">
      <c r="A208" s="28">
        <v>44925</v>
      </c>
      <c r="B208" s="19" t="s">
        <v>28</v>
      </c>
      <c r="C208" s="16" t="s">
        <v>27</v>
      </c>
      <c r="D208" s="16" t="s">
        <v>19</v>
      </c>
      <c r="E208" s="19" t="s">
        <v>19</v>
      </c>
      <c r="F208" s="23" t="s">
        <v>26</v>
      </c>
      <c r="G208" s="27" t="s">
        <v>37</v>
      </c>
      <c r="H208" s="26"/>
      <c r="I208" s="25">
        <v>53100</v>
      </c>
    </row>
    <row r="209" spans="1:9">
      <c r="A209" s="116" t="s">
        <v>19</v>
      </c>
      <c r="B209" s="116"/>
      <c r="C209" s="23" t="s">
        <v>36</v>
      </c>
      <c r="D209" s="16" t="s">
        <v>19</v>
      </c>
      <c r="E209" s="19" t="s">
        <v>19</v>
      </c>
      <c r="F209" s="19" t="s">
        <v>19</v>
      </c>
      <c r="G209" s="16" t="s">
        <v>19</v>
      </c>
      <c r="H209" s="21"/>
      <c r="I209" s="24">
        <v>35000</v>
      </c>
    </row>
    <row r="210" spans="1:9">
      <c r="A210" s="116" t="s">
        <v>19</v>
      </c>
      <c r="B210" s="116"/>
      <c r="C210" s="23" t="s">
        <v>36</v>
      </c>
      <c r="D210" s="16" t="s">
        <v>19</v>
      </c>
      <c r="E210" s="19" t="s">
        <v>19</v>
      </c>
      <c r="F210" s="19" t="s">
        <v>19</v>
      </c>
      <c r="G210" s="16" t="s">
        <v>19</v>
      </c>
      <c r="H210" s="21"/>
      <c r="I210" s="24">
        <v>10000</v>
      </c>
    </row>
    <row r="211" spans="1:9">
      <c r="A211" s="116" t="s">
        <v>19</v>
      </c>
      <c r="B211" s="116"/>
      <c r="C211" s="23" t="s">
        <v>23</v>
      </c>
      <c r="D211" s="16" t="s">
        <v>19</v>
      </c>
      <c r="E211" s="19" t="s">
        <v>19</v>
      </c>
      <c r="F211" s="19" t="s">
        <v>19</v>
      </c>
      <c r="G211" s="16" t="s">
        <v>19</v>
      </c>
      <c r="H211" s="22">
        <v>45000</v>
      </c>
      <c r="I211" s="21"/>
    </row>
    <row r="212" spans="1:9">
      <c r="A212" s="116" t="s">
        <v>19</v>
      </c>
      <c r="B212" s="116"/>
      <c r="C212" s="23" t="s">
        <v>22</v>
      </c>
      <c r="D212" s="16" t="s">
        <v>19</v>
      </c>
      <c r="E212" s="19" t="s">
        <v>19</v>
      </c>
      <c r="F212" s="19" t="s">
        <v>19</v>
      </c>
      <c r="G212" s="16" t="s">
        <v>19</v>
      </c>
      <c r="H212" s="22">
        <v>4500</v>
      </c>
      <c r="I212" s="21"/>
    </row>
    <row r="213" spans="1:9">
      <c r="A213" s="116" t="s">
        <v>19</v>
      </c>
      <c r="B213" s="116"/>
      <c r="C213" s="23" t="s">
        <v>21</v>
      </c>
      <c r="D213" s="16" t="s">
        <v>19</v>
      </c>
      <c r="E213" s="19" t="s">
        <v>19</v>
      </c>
      <c r="F213" s="19" t="s">
        <v>19</v>
      </c>
      <c r="G213" s="16" t="s">
        <v>19</v>
      </c>
      <c r="H213" s="22">
        <v>48600</v>
      </c>
      <c r="I213" s="21"/>
    </row>
    <row r="214" spans="1:9" ht="24">
      <c r="A214" s="20"/>
      <c r="B214" s="19" t="s">
        <v>19</v>
      </c>
      <c r="C214" s="18" t="s">
        <v>35</v>
      </c>
      <c r="D214" s="17"/>
      <c r="E214" s="17"/>
      <c r="F214" s="17"/>
      <c r="G214" s="17"/>
      <c r="H214" s="17"/>
      <c r="I214" s="17"/>
    </row>
    <row r="215" spans="1:9">
      <c r="A215" s="28">
        <v>44939</v>
      </c>
      <c r="B215" s="19" t="s">
        <v>34</v>
      </c>
      <c r="C215" s="16" t="s">
        <v>27</v>
      </c>
      <c r="D215" s="16" t="s">
        <v>19</v>
      </c>
      <c r="E215" s="19" t="s">
        <v>19</v>
      </c>
      <c r="F215" s="23" t="s">
        <v>33</v>
      </c>
      <c r="G215" s="27" t="s">
        <v>32</v>
      </c>
      <c r="H215" s="25">
        <v>64900</v>
      </c>
      <c r="I215" s="26"/>
    </row>
    <row r="216" spans="1:9">
      <c r="A216" s="116" t="s">
        <v>19</v>
      </c>
      <c r="B216" s="116"/>
      <c r="C216" s="23" t="s">
        <v>31</v>
      </c>
      <c r="D216" s="16" t="s">
        <v>19</v>
      </c>
      <c r="E216" s="19" t="s">
        <v>19</v>
      </c>
      <c r="F216" s="19" t="s">
        <v>19</v>
      </c>
      <c r="G216" s="16" t="s">
        <v>19</v>
      </c>
      <c r="H216" s="21"/>
      <c r="I216" s="24">
        <v>40000</v>
      </c>
    </row>
    <row r="217" spans="1:9">
      <c r="A217" s="116" t="s">
        <v>19</v>
      </c>
      <c r="B217" s="116"/>
      <c r="C217" s="23" t="s">
        <v>31</v>
      </c>
      <c r="D217" s="16" t="s">
        <v>19</v>
      </c>
      <c r="E217" s="19" t="s">
        <v>19</v>
      </c>
      <c r="F217" s="19" t="s">
        <v>19</v>
      </c>
      <c r="G217" s="16" t="s">
        <v>19</v>
      </c>
      <c r="H217" s="21"/>
      <c r="I217" s="24">
        <v>15000</v>
      </c>
    </row>
    <row r="218" spans="1:9">
      <c r="A218" s="116" t="s">
        <v>19</v>
      </c>
      <c r="B218" s="116"/>
      <c r="C218" s="23" t="s">
        <v>30</v>
      </c>
      <c r="D218" s="16" t="s">
        <v>19</v>
      </c>
      <c r="E218" s="19" t="s">
        <v>19</v>
      </c>
      <c r="F218" s="19" t="s">
        <v>19</v>
      </c>
      <c r="G218" s="16" t="s">
        <v>19</v>
      </c>
      <c r="H218" s="21"/>
      <c r="I218" s="24">
        <v>4950</v>
      </c>
    </row>
    <row r="219" spans="1:9">
      <c r="A219" s="116" t="s">
        <v>19</v>
      </c>
      <c r="B219" s="116"/>
      <c r="C219" s="23" t="s">
        <v>29</v>
      </c>
      <c r="D219" s="16" t="s">
        <v>19</v>
      </c>
      <c r="E219" s="19" t="s">
        <v>19</v>
      </c>
      <c r="F219" s="19" t="s">
        <v>19</v>
      </c>
      <c r="G219" s="16" t="s">
        <v>19</v>
      </c>
      <c r="H219" s="21"/>
      <c r="I219" s="24">
        <v>4950</v>
      </c>
    </row>
    <row r="220" spans="1:9">
      <c r="A220" s="28">
        <v>44939</v>
      </c>
      <c r="B220" s="19" t="s">
        <v>28</v>
      </c>
      <c r="C220" s="16" t="s">
        <v>27</v>
      </c>
      <c r="D220" s="16" t="s">
        <v>19</v>
      </c>
      <c r="E220" s="19" t="s">
        <v>19</v>
      </c>
      <c r="F220" s="23" t="s">
        <v>26</v>
      </c>
      <c r="G220" s="27" t="s">
        <v>25</v>
      </c>
      <c r="H220" s="26"/>
      <c r="I220" s="25">
        <v>64900</v>
      </c>
    </row>
    <row r="221" spans="1:9">
      <c r="A221" s="116" t="s">
        <v>19</v>
      </c>
      <c r="B221" s="116"/>
      <c r="C221" s="23" t="s">
        <v>24</v>
      </c>
      <c r="D221" s="16" t="s">
        <v>19</v>
      </c>
      <c r="E221" s="19" t="s">
        <v>19</v>
      </c>
      <c r="F221" s="19" t="s">
        <v>19</v>
      </c>
      <c r="G221" s="16" t="s">
        <v>19</v>
      </c>
      <c r="H221" s="21"/>
      <c r="I221" s="24">
        <v>55000</v>
      </c>
    </row>
    <row r="222" spans="1:9">
      <c r="A222" s="116" t="s">
        <v>19</v>
      </c>
      <c r="B222" s="116"/>
      <c r="C222" s="23" t="s">
        <v>23</v>
      </c>
      <c r="D222" s="16" t="s">
        <v>19</v>
      </c>
      <c r="E222" s="19" t="s">
        <v>19</v>
      </c>
      <c r="F222" s="19" t="s">
        <v>19</v>
      </c>
      <c r="G222" s="16" t="s">
        <v>19</v>
      </c>
      <c r="H222" s="22">
        <v>55000</v>
      </c>
      <c r="I222" s="21"/>
    </row>
    <row r="223" spans="1:9">
      <c r="A223" s="116" t="s">
        <v>19</v>
      </c>
      <c r="B223" s="116"/>
      <c r="C223" s="23" t="s">
        <v>22</v>
      </c>
      <c r="D223" s="16" t="s">
        <v>19</v>
      </c>
      <c r="E223" s="19" t="s">
        <v>19</v>
      </c>
      <c r="F223" s="19" t="s">
        <v>19</v>
      </c>
      <c r="G223" s="16" t="s">
        <v>19</v>
      </c>
      <c r="H223" s="22">
        <v>5500</v>
      </c>
      <c r="I223" s="21"/>
    </row>
    <row r="224" spans="1:9">
      <c r="A224" s="116" t="s">
        <v>19</v>
      </c>
      <c r="B224" s="116"/>
      <c r="C224" s="23" t="s">
        <v>21</v>
      </c>
      <c r="D224" s="16" t="s">
        <v>19</v>
      </c>
      <c r="E224" s="19" t="s">
        <v>19</v>
      </c>
      <c r="F224" s="19" t="s">
        <v>19</v>
      </c>
      <c r="G224" s="16" t="s">
        <v>19</v>
      </c>
      <c r="H224" s="22">
        <v>59400</v>
      </c>
      <c r="I224" s="21"/>
    </row>
    <row r="225" spans="1:9" ht="24">
      <c r="A225" s="20"/>
      <c r="B225" s="19" t="s">
        <v>19</v>
      </c>
      <c r="C225" s="18" t="s">
        <v>20</v>
      </c>
      <c r="D225" s="17"/>
      <c r="E225" s="17"/>
      <c r="F225" s="17"/>
      <c r="G225" s="17"/>
      <c r="H225" s="17"/>
      <c r="I225" s="17"/>
    </row>
    <row r="226" spans="1:9">
      <c r="A226" s="16" t="s">
        <v>19</v>
      </c>
      <c r="B226" s="16" t="s">
        <v>19</v>
      </c>
      <c r="C226" s="121">
        <v>1958408</v>
      </c>
      <c r="D226" s="121"/>
      <c r="E226" s="121"/>
      <c r="F226" s="121"/>
      <c r="G226" s="121"/>
      <c r="H226" s="121"/>
      <c r="I226" s="15">
        <v>1958408</v>
      </c>
    </row>
  </sheetData>
  <mergeCells count="169">
    <mergeCell ref="A210:B210"/>
    <mergeCell ref="A211:B211"/>
    <mergeCell ref="A212:B212"/>
    <mergeCell ref="A213:B213"/>
    <mergeCell ref="A216:B216"/>
    <mergeCell ref="A217:B217"/>
    <mergeCell ref="C226:H226"/>
    <mergeCell ref="A218:B218"/>
    <mergeCell ref="A219:B219"/>
    <mergeCell ref="A221:B221"/>
    <mergeCell ref="A222:B222"/>
    <mergeCell ref="A223:B223"/>
    <mergeCell ref="A224:B224"/>
    <mergeCell ref="A206:B206"/>
    <mergeCell ref="A207:B207"/>
    <mergeCell ref="A209:B209"/>
    <mergeCell ref="A177:B177"/>
    <mergeCell ref="A180:B180"/>
    <mergeCell ref="A181:B181"/>
    <mergeCell ref="A182:B182"/>
    <mergeCell ref="A184:B184"/>
    <mergeCell ref="A185:B185"/>
    <mergeCell ref="A186:B186"/>
    <mergeCell ref="A187:B187"/>
    <mergeCell ref="A190:B190"/>
    <mergeCell ref="A191:B191"/>
    <mergeCell ref="A192:B192"/>
    <mergeCell ref="A193:B193"/>
    <mergeCell ref="A194:B194"/>
    <mergeCell ref="A196:B196"/>
    <mergeCell ref="A197:B197"/>
    <mergeCell ref="A198:B198"/>
    <mergeCell ref="A199:B199"/>
    <mergeCell ref="A200:B200"/>
    <mergeCell ref="A201:B201"/>
    <mergeCell ref="A204:B204"/>
    <mergeCell ref="A205:B205"/>
    <mergeCell ref="A174:B174"/>
    <mergeCell ref="A175:B175"/>
    <mergeCell ref="A176:B176"/>
    <mergeCell ref="A145:B145"/>
    <mergeCell ref="A148:B148"/>
    <mergeCell ref="A149:B149"/>
    <mergeCell ref="A150:B150"/>
    <mergeCell ref="A151:B151"/>
    <mergeCell ref="A152:B152"/>
    <mergeCell ref="A153:B153"/>
    <mergeCell ref="A154:B154"/>
    <mergeCell ref="A157:B157"/>
    <mergeCell ref="A158:B158"/>
    <mergeCell ref="A159:B159"/>
    <mergeCell ref="A161:B161"/>
    <mergeCell ref="A162:B162"/>
    <mergeCell ref="A163:B163"/>
    <mergeCell ref="A164:B164"/>
    <mergeCell ref="A165:B165"/>
    <mergeCell ref="A167:B167"/>
    <mergeCell ref="A168:B168"/>
    <mergeCell ref="A169:B169"/>
    <mergeCell ref="A170:B170"/>
    <mergeCell ref="A171:B171"/>
    <mergeCell ref="A142:B142"/>
    <mergeCell ref="A143:B143"/>
    <mergeCell ref="A144:B144"/>
    <mergeCell ref="A114:B114"/>
    <mergeCell ref="A115:B115"/>
    <mergeCell ref="A116:B116"/>
    <mergeCell ref="A117:B117"/>
    <mergeCell ref="A120:B120"/>
    <mergeCell ref="A121:B121"/>
    <mergeCell ref="A122:B122"/>
    <mergeCell ref="A124:B124"/>
    <mergeCell ref="A125:B125"/>
    <mergeCell ref="A126:B126"/>
    <mergeCell ref="A127:B127"/>
    <mergeCell ref="A130:B130"/>
    <mergeCell ref="A131:B131"/>
    <mergeCell ref="A132:B132"/>
    <mergeCell ref="A133:B133"/>
    <mergeCell ref="A134:B134"/>
    <mergeCell ref="A135:B135"/>
    <mergeCell ref="A137:B137"/>
    <mergeCell ref="A138:B138"/>
    <mergeCell ref="A139:B139"/>
    <mergeCell ref="A140:B140"/>
    <mergeCell ref="A110:B110"/>
    <mergeCell ref="A111:B111"/>
    <mergeCell ref="A112:B112"/>
    <mergeCell ref="A80:B80"/>
    <mergeCell ref="A82:B82"/>
    <mergeCell ref="A83:B83"/>
    <mergeCell ref="A84:B84"/>
    <mergeCell ref="A85:B85"/>
    <mergeCell ref="A87:B87"/>
    <mergeCell ref="A88:B88"/>
    <mergeCell ref="A89:B89"/>
    <mergeCell ref="A90:B90"/>
    <mergeCell ref="A93:B93"/>
    <mergeCell ref="A94:B94"/>
    <mergeCell ref="A95:B95"/>
    <mergeCell ref="A96:B96"/>
    <mergeCell ref="A97:B97"/>
    <mergeCell ref="A100:B100"/>
    <mergeCell ref="A101:B101"/>
    <mergeCell ref="A102:B102"/>
    <mergeCell ref="A104:B104"/>
    <mergeCell ref="A105:B105"/>
    <mergeCell ref="A106:B106"/>
    <mergeCell ref="A107:B107"/>
    <mergeCell ref="A75:B75"/>
    <mergeCell ref="A78:B78"/>
    <mergeCell ref="A79:B79"/>
    <mergeCell ref="A50:B50"/>
    <mergeCell ref="A51:B51"/>
    <mergeCell ref="A52:B52"/>
    <mergeCell ref="A54:B54"/>
    <mergeCell ref="A55:B55"/>
    <mergeCell ref="A56:B56"/>
    <mergeCell ref="A57:B57"/>
    <mergeCell ref="A60:B60"/>
    <mergeCell ref="A61:B61"/>
    <mergeCell ref="A62:B62"/>
    <mergeCell ref="A63:B63"/>
    <mergeCell ref="A64:B64"/>
    <mergeCell ref="A65:B65"/>
    <mergeCell ref="A66:B66"/>
    <mergeCell ref="A68:B68"/>
    <mergeCell ref="A69:B69"/>
    <mergeCell ref="A70:B70"/>
    <mergeCell ref="A71:B71"/>
    <mergeCell ref="A72:B72"/>
    <mergeCell ref="A73:B73"/>
    <mergeCell ref="A74:B74"/>
    <mergeCell ref="A45:B45"/>
    <mergeCell ref="A46:B46"/>
    <mergeCell ref="A47:B47"/>
    <mergeCell ref="B13:C13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31:B31"/>
    <mergeCell ref="A32:B32"/>
    <mergeCell ref="A33:B33"/>
    <mergeCell ref="A34:B34"/>
    <mergeCell ref="A37:B37"/>
    <mergeCell ref="A38:B38"/>
    <mergeCell ref="A39:B39"/>
    <mergeCell ref="A40:B40"/>
    <mergeCell ref="A43:B43"/>
    <mergeCell ref="A44:B44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iNTERCHANGE</vt:lpstr>
      <vt:lpstr>MRI</vt:lpstr>
      <vt:lpstr>MRI 2021-22</vt:lpstr>
      <vt:lpstr>Ledger</vt:lpstr>
      <vt:lpstr>iNTERCHANGE!Print_Area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Jeetu</dc:creator>
  <cp:lastModifiedBy>Fizo K</cp:lastModifiedBy>
  <dcterms:created xsi:type="dcterms:W3CDTF">2023-04-05T05:57:20Z</dcterms:created>
  <dcterms:modified xsi:type="dcterms:W3CDTF">2025-03-19T10:41:52Z</dcterms:modified>
</cp:coreProperties>
</file>