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shop/Documents/Working/COVID/"/>
    </mc:Choice>
  </mc:AlternateContent>
  <xr:revisionPtr revIDLastSave="0" documentId="13_ncr:1_{1453FE2D-471C-9C49-A13B-CA167EC01794}" xr6:coauthVersionLast="45" xr6:coauthVersionMax="45" xr10:uidLastSave="{00000000-0000-0000-0000-000000000000}"/>
  <bookViews>
    <workbookView xWindow="8440" yWindow="4120" windowWidth="28040" windowHeight="17440" xr2:uid="{0C59C0AF-6BB0-7F45-9AAF-65BC3EB2FD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<sst xmlns="http://schemas.openxmlformats.org/spreadsheetml/2006/main" count="6" uniqueCount="6">
  <si>
    <t>Date</t>
  </si>
  <si>
    <t>Hospitalizations</t>
  </si>
  <si>
    <t>Cases</t>
  </si>
  <si>
    <t>Hosp Perc.</t>
  </si>
  <si>
    <t>Case Growth</t>
  </si>
  <si>
    <t>Hosp.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</si>
</sst>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404CA-8989-0F47-BCC1-6B29DB80A621}" name="Table1" displayName="Table1" ref="A1:C17" totalsRowShown="0">
  <autoFilter ref="A1:C17" xr:uid="{AAC476D7-F238-FB44-80E5-17C45F8BA35C}"/>
  <tableColumns count="3">
    <tableColumn id="1" xr3:uid="{09B432A4-F2EA-AB46-A77C-DA625E64FB69}" name="Date" dataDxfId="3"/>
    <tableColumn id="2" xr3:uid="{79CEA122-5839-1B49-94DB-8FC8B188BC57}" name="Hospitalizations" dataDxfId="2"/>
    <tableColumn id="3" xr3:uid="{339E9F56-CA93-8743-9EE9-81BC98BF8A16}" name="Cases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7AD555-15E8-A846-8739-87EEE569D221}" name="Table2" displayName="Table2" ref="D1:F17" totalsRowShown="0" headerRowDxfId="0">
  <autoFilter ref="D1:F17" xr:uid="{D335F6FE-CC79-4345-AD86-C6546971003B}"/>
  <tableColumns count="3">
    <tableColumn id="1" xr3:uid="{61A3A52A-C725-0A47-9231-3F3716CEF470}" name="Hosp Perc.">
      <calculatedColumnFormula>Table1[[#This Row],[Hospitalizations]]/Table1[[#This Row],[Cases]]</calculatedColumnFormula>
    </tableColumn>
    <tableColumn id="2" xr3:uid="{7A44BFAF-3A6A-D74A-87F1-9A30580B6F9C}" name="Hosp. Growth"/>
    <tableColumn id="3" xr3:uid="{DE708AF2-44ED-044B-B79A-BE6209A23306}" name="Case Growth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5A58-5FDF-F341-B0AF-FBD728428070}">
  <dimension ref="A1:O17"/>
  <sheetViews>
    <sheetView tabSelected="1" workbookViewId="0">
      <selection activeCell="F16" sqref="F16"/>
    </sheetView>
  </sheetViews>
  <sheetFormatPr baseColWidth="10" defaultRowHeight="16" x14ac:dyDescent="0.2"/>
  <cols>
    <col min="2" max="2" width="15.5" customWidth="1"/>
    <col min="4" max="4" width="12" customWidth="1"/>
    <col min="5" max="5" width="14" customWidth="1"/>
    <col min="6" max="6" width="13.5" customWidth="1"/>
  </cols>
  <sheetData>
    <row r="1" spans="1: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4</v>
      </c>
      <c r="G1" s="2"/>
      <c r="H1" s="2"/>
      <c r="I1" s="2"/>
      <c r="J1" s="2"/>
      <c r="K1" s="1"/>
      <c r="L1" s="1"/>
      <c r="M1" s="1"/>
      <c r="N1" s="1"/>
      <c r="O1" s="1"/>
    </row>
    <row r="2" spans="1:15" x14ac:dyDescent="0.2">
      <c r="A2" s="1">
        <v>43908</v>
      </c>
      <c r="B2" s="2">
        <v>496</v>
      </c>
      <c r="C2">
        <v>2382</v>
      </c>
      <c r="D2">
        <f>Table1[[#This Row],[Hospitalizations]]/Table1[[#This Row],[Cases]]</f>
        <v>0.20822837951301426</v>
      </c>
      <c r="E2">
        <f>ABS((Table1[[#This Row],[Hospitalizations]]-B3)/Table1[[#This Row],[Hospitalizations]])</f>
        <v>0.24395161290322581</v>
      </c>
      <c r="F2">
        <f>(C3-Table1[[#This Row],[Cases]])/Table1[[#This Row],[Cases]]</f>
        <v>0.74307304785894202</v>
      </c>
    </row>
    <row r="3" spans="1:15" x14ac:dyDescent="0.2">
      <c r="A3" s="1">
        <v>43909</v>
      </c>
      <c r="B3" s="2">
        <v>617</v>
      </c>
      <c r="C3" s="3">
        <v>4152</v>
      </c>
      <c r="D3">
        <f>Table1[[#This Row],[Hospitalizations]]/Table1[[#This Row],[Cases]]</f>
        <v>0.14860308285163776</v>
      </c>
      <c r="E3">
        <f>ABS((Table1[[#This Row],[Hospitalizations]]-B4)/Table1[[#This Row],[Hospitalizations]])</f>
        <v>0.68881685575364671</v>
      </c>
      <c r="F3">
        <f>(C4-Table1[[#This Row],[Cases]])/Table1[[#This Row],[Cases]]</f>
        <v>0.71050096339113678</v>
      </c>
    </row>
    <row r="4" spans="1:15" x14ac:dyDescent="0.2">
      <c r="A4" s="1">
        <v>43910</v>
      </c>
      <c r="B4" s="2">
        <v>1042</v>
      </c>
      <c r="C4" s="3">
        <v>7102</v>
      </c>
      <c r="D4">
        <f>Table1[[#This Row],[Hospitalizations]]/Table1[[#This Row],[Cases]]</f>
        <v>0.1467192340185863</v>
      </c>
      <c r="E4">
        <f>ABS((Table1[[#This Row],[Hospitalizations]]-B5)/Table1[[#This Row],[Hospitalizations]])</f>
        <v>0.34932821497120919</v>
      </c>
      <c r="F4">
        <f>(C5-Table1[[#This Row],[Cases]])/Table1[[#This Row],[Cases]]</f>
        <v>0.45818079414249507</v>
      </c>
    </row>
    <row r="5" spans="1:15" x14ac:dyDescent="0.2">
      <c r="A5" s="1">
        <v>43911</v>
      </c>
      <c r="B5" s="2">
        <v>1406</v>
      </c>
      <c r="C5" s="3">
        <v>10356</v>
      </c>
      <c r="D5">
        <f>Table1[[#This Row],[Hospitalizations]]/Table1[[#This Row],[Cases]]</f>
        <v>0.13576670529161838</v>
      </c>
      <c r="E5">
        <f>ABS((Table1[[#This Row],[Hospitalizations]]-B6)/Table1[[#This Row],[Hospitalizations]])</f>
        <v>0.45305832147937414</v>
      </c>
      <c r="F5">
        <f>(C6-Table1[[#This Row],[Cases]])/Table1[[#This Row],[Cases]]</f>
        <v>0.46465816917728853</v>
      </c>
    </row>
    <row r="6" spans="1:15" x14ac:dyDescent="0.2">
      <c r="A6" s="1">
        <v>43912</v>
      </c>
      <c r="B6" s="2">
        <v>2043</v>
      </c>
      <c r="C6" s="3">
        <v>15168</v>
      </c>
      <c r="D6">
        <f>Table1[[#This Row],[Hospitalizations]]/Table1[[#This Row],[Cases]]</f>
        <v>0.13469145569620253</v>
      </c>
      <c r="E6">
        <f>ABS((Table1[[#This Row],[Hospitalizations]]-B7)/Table1[[#This Row],[Hospitalizations]])</f>
        <v>0.28683308859520312</v>
      </c>
      <c r="F6">
        <f>(C7-Table1[[#This Row],[Cases]])/Table1[[#This Row],[Cases]]</f>
        <v>0.3762526371308017</v>
      </c>
    </row>
    <row r="7" spans="1:15" x14ac:dyDescent="0.2">
      <c r="A7" s="1">
        <v>43913</v>
      </c>
      <c r="B7" s="2">
        <v>2629</v>
      </c>
      <c r="C7" s="3">
        <v>20875</v>
      </c>
      <c r="D7">
        <f>Table1[[#This Row],[Hospitalizations]]/Table1[[#This Row],[Cases]]</f>
        <v>0.12594011976047903</v>
      </c>
      <c r="E7">
        <f>ABS((Table1[[#This Row],[Hospitalizations]]-B8)/Table1[[#This Row],[Hospitalizations]])</f>
        <v>0.27158615443134271</v>
      </c>
      <c r="F7">
        <f>(C8-Table1[[#This Row],[Cases]])/Table1[[#This Row],[Cases]]</f>
        <v>0.22946107784431138</v>
      </c>
    </row>
    <row r="8" spans="1:15" x14ac:dyDescent="0.2">
      <c r="A8" s="1">
        <v>43914</v>
      </c>
      <c r="B8" s="2">
        <v>3343</v>
      </c>
      <c r="C8" s="3">
        <v>25665</v>
      </c>
      <c r="D8">
        <f>Table1[[#This Row],[Hospitalizations]]/Table1[[#This Row],[Cases]]</f>
        <v>0.13025521137736218</v>
      </c>
      <c r="E8">
        <f>ABS((Table1[[#This Row],[Hospitalizations]]-B9)/Table1[[#This Row],[Hospitalizations]])</f>
        <v>0.22016153155848039</v>
      </c>
      <c r="F8">
        <f>(C9-Table1[[#This Row],[Cases]])/Table1[[#This Row],[Cases]]</f>
        <v>0.20050652639781805</v>
      </c>
    </row>
    <row r="9" spans="1:15" x14ac:dyDescent="0.2">
      <c r="A9" s="1">
        <v>43915</v>
      </c>
      <c r="B9" s="2">
        <v>4079</v>
      </c>
      <c r="C9" s="3">
        <v>30811</v>
      </c>
      <c r="D9">
        <f>Table1[[#This Row],[Hospitalizations]]/Table1[[#This Row],[Cases]]</f>
        <v>0.132387783583785</v>
      </c>
      <c r="E9">
        <f>ABS((Table1[[#This Row],[Hospitalizations]]-B10)/Table1[[#This Row],[Hospitalizations]])</f>
        <v>0.30595734248590339</v>
      </c>
      <c r="F9">
        <f>(C10-Table1[[#This Row],[Cases]])/Table1[[#This Row],[Cases]]</f>
        <v>0.20924345201389113</v>
      </c>
    </row>
    <row r="10" spans="1:15" x14ac:dyDescent="0.2">
      <c r="A10" s="1">
        <v>43916</v>
      </c>
      <c r="B10" s="2">
        <v>5327</v>
      </c>
      <c r="C10" s="3">
        <v>37258</v>
      </c>
      <c r="D10">
        <f>Table1[[#This Row],[Hospitalizations]]/Table1[[#This Row],[Cases]]</f>
        <v>0.14297600515325568</v>
      </c>
      <c r="E10">
        <f>ABS((Table1[[#This Row],[Hospitalizations]]-B11)/Table1[[#This Row],[Hospitalizations]])</f>
        <v>0.21663225079782242</v>
      </c>
      <c r="F10">
        <f>(C11-Table1[[#This Row],[Cases]])/Table1[[#This Row],[Cases]]</f>
        <v>0.19799774545064147</v>
      </c>
    </row>
    <row r="11" spans="1:15" x14ac:dyDescent="0.2">
      <c r="A11" s="1">
        <v>43917</v>
      </c>
      <c r="B11">
        <v>6481</v>
      </c>
      <c r="C11" s="3">
        <v>44635</v>
      </c>
      <c r="D11">
        <f>Table1[[#This Row],[Hospitalizations]]/Table1[[#This Row],[Cases]]</f>
        <v>0.14519995519211382</v>
      </c>
      <c r="E11">
        <f>ABS((Table1[[#This Row],[Hospitalizations]]-B12)/Table1[[#This Row],[Hospitalizations]])</f>
        <v>0.11865452862212622</v>
      </c>
      <c r="F11">
        <f>(C12-Table1[[#This Row],[Cases]])/Table1[[#This Row],[Cases]]</f>
        <v>0.17212949479108322</v>
      </c>
    </row>
    <row r="12" spans="1:15" x14ac:dyDescent="0.2">
      <c r="A12" s="1">
        <v>43918</v>
      </c>
      <c r="B12" s="2">
        <v>7250</v>
      </c>
      <c r="C12" s="3">
        <v>52318</v>
      </c>
      <c r="D12">
        <f>Table1[[#This Row],[Hospitalizations]]/Table1[[#This Row],[Cases]]</f>
        <v>0.13857563362513858</v>
      </c>
      <c r="E12">
        <f>ABS((Table1[[#This Row],[Hospitalizations]]-B13)/Table1[[#This Row],[Hospitalizations]])</f>
        <v>0.16551724137931034</v>
      </c>
      <c r="F12">
        <f>(C13-Table1[[#This Row],[Cases]])/Table1[[#This Row],[Cases]]</f>
        <v>0.13752437019763752</v>
      </c>
    </row>
    <row r="13" spans="1:15" x14ac:dyDescent="0.2">
      <c r="A13" s="1">
        <v>43919</v>
      </c>
      <c r="B13" s="2">
        <v>8450</v>
      </c>
      <c r="C13" s="3">
        <v>59513</v>
      </c>
      <c r="D13">
        <f>Table1[[#This Row],[Hospitalizations]]/Table1[[#This Row],[Cases]]</f>
        <v>0.14198578461848671</v>
      </c>
      <c r="E13">
        <f>ABS((Table1[[#This Row],[Hospitalizations]]-B14)/Table1[[#This Row],[Hospitalizations]])</f>
        <v>0.1242603550295858</v>
      </c>
      <c r="F13">
        <f>(C14-Table1[[#This Row],[Cases]])/Table1[[#This Row],[Cases]]</f>
        <v>0.11735251121603683</v>
      </c>
    </row>
    <row r="14" spans="1:15" x14ac:dyDescent="0.2">
      <c r="A14" s="1">
        <v>43920</v>
      </c>
      <c r="B14">
        <v>9500</v>
      </c>
      <c r="C14" s="3">
        <v>66497</v>
      </c>
      <c r="D14">
        <f>Table1[[#This Row],[Hospitalizations]]/Table1[[#This Row],[Cases]]</f>
        <v>0.14286358783102998</v>
      </c>
      <c r="E14">
        <f>ABS((Table1[[#This Row],[Hospitalizations]]-B15)/Table1[[#This Row],[Hospitalizations]])</f>
        <v>0.14736842105263157</v>
      </c>
      <c r="F14">
        <f>(C15-Table1[[#This Row],[Cases]])/Table1[[#This Row],[Cases]]</f>
        <v>0.13982585680557016</v>
      </c>
    </row>
    <row r="15" spans="1:15" x14ac:dyDescent="0.2">
      <c r="A15" s="1">
        <v>43921</v>
      </c>
      <c r="B15" s="2">
        <v>10900</v>
      </c>
      <c r="C15" s="3">
        <v>75795</v>
      </c>
      <c r="D15">
        <f>Table1[[#This Row],[Hospitalizations]]/Table1[[#This Row],[Cases]]</f>
        <v>0.14380895837456298</v>
      </c>
      <c r="E15">
        <f>ABS((Table1[[#This Row],[Hospitalizations]]-B16)/Table1[[#This Row],[Hospitalizations]])</f>
        <v>0.12532110091743121</v>
      </c>
      <c r="F15">
        <f>(C16-Table1[[#This Row],[Cases]])/Table1[[#This Row],[Cases]]</f>
        <v>0.10445280031664358</v>
      </c>
    </row>
    <row r="16" spans="1:15" x14ac:dyDescent="0.2">
      <c r="A16" s="1">
        <v>43922</v>
      </c>
      <c r="B16" s="2">
        <v>12266</v>
      </c>
      <c r="C16" s="3">
        <v>83712</v>
      </c>
      <c r="D16">
        <f>Table1[[#This Row],[Hospitalizations]]/Table1[[#This Row],[Cases]]</f>
        <v>0.14652618501529052</v>
      </c>
      <c r="E16">
        <f>ABS((Table1[[#This Row],[Hospitalizations]]-B17)/Table1[[#This Row],[Hospitalizations]])</f>
        <v>9.1064731778901023E-2</v>
      </c>
      <c r="F16">
        <f>(C17-Table1[[#This Row],[Cases]])/Table1[[#This Row],[Cases]]</f>
        <v>0.10355743501529052</v>
      </c>
    </row>
    <row r="17" spans="1:4" x14ac:dyDescent="0.2">
      <c r="A17" s="1">
        <v>43923</v>
      </c>
      <c r="B17" s="2">
        <v>13383</v>
      </c>
      <c r="C17" s="3">
        <v>92381</v>
      </c>
      <c r="D17">
        <f>Table1[[#This Row],[Hospitalizations]]/Table1[[#This Row],[Cases]]</f>
        <v>0.144867451099252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2020-04-01T20:39:53Z</dcterms:created>
  <dcterms:modified xsi:type="dcterms:W3CDTF">2020-04-02T19:44:57Z</dcterms:modified>
</cp:coreProperties>
</file>