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0" documentId="13_ncr:1_{14CFB3A6-71BF-4CC1-9313-AC5C1564B805}" xr6:coauthVersionLast="47" xr6:coauthVersionMax="47" xr10:uidLastSave="{00000000-0000-0000-0000-000000000000}"/>
  <bookViews>
    <workbookView xWindow="-108" yWindow="-108" windowWidth="19416" windowHeight="10416" activeTab="2" xr2:uid="{00000000-000D-0000-FFFF-FFFF00000000}"/>
  </bookViews>
  <sheets>
    <sheet name="Protocol" sheetId="3" r:id="rId1"/>
    <sheet name="Plate_Page1" sheetId="2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4" l="1"/>
  <c r="L17" i="4"/>
  <c r="K17" i="4"/>
  <c r="J17" i="4"/>
  <c r="I17" i="4"/>
  <c r="H17" i="4"/>
  <c r="G17" i="4"/>
  <c r="F17" i="4"/>
  <c r="E17" i="4"/>
  <c r="D17" i="4"/>
  <c r="C17" i="4"/>
  <c r="B17" i="4"/>
  <c r="A17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</calcChain>
</file>

<file path=xl/sharedStrings.xml><?xml version="1.0" encoding="utf-8"?>
<sst xmlns="http://schemas.openxmlformats.org/spreadsheetml/2006/main" count="66" uniqueCount="56">
  <si>
    <t>Plate</t>
  </si>
  <si>
    <t>Repeat</t>
  </si>
  <si>
    <t>End time</t>
  </si>
  <si>
    <t>Start temp.</t>
  </si>
  <si>
    <t>End temp.</t>
  </si>
  <si>
    <t>BarCode</t>
  </si>
  <si>
    <t xml:space="preserve"> </t>
  </si>
  <si>
    <t>11:53:56 AM</t>
  </si>
  <si>
    <t>N/A</t>
  </si>
  <si>
    <t>CPS</t>
  </si>
  <si>
    <t>20</t>
  </si>
  <si>
    <t>Protocol description</t>
  </si>
  <si>
    <t>Protocol name ..................... Reporter_Assay</t>
  </si>
  <si>
    <t>Protocol number ................... 7</t>
  </si>
  <si>
    <t>Name of the plate type ............ Generic 8x12 size plate</t>
  </si>
  <si>
    <t>Number of repeats ................. 1</t>
  </si>
  <si>
    <t>Delay between repeats ............. 0 s</t>
  </si>
  <si>
    <t>Measurement height ................ 8.00 mm</t>
  </si>
  <si>
    <t>Protocol notes .................... Reporter Assay To determine agonist induced activity in reporter cells.</t>
  </si>
  <si>
    <t/>
  </si>
  <si>
    <t>Shaking duration .................. 5.0 s</t>
  </si>
  <si>
    <t>Shaking speed ..................... Fast</t>
  </si>
  <si>
    <t>Shaking diameter .................. 0.10 mm</t>
  </si>
  <si>
    <t>Shaking type ...................... Orbital</t>
  </si>
  <si>
    <t>Repeated operation ................ No</t>
  </si>
  <si>
    <t>Name of the label ................. ASR_RA_CPS</t>
  </si>
  <si>
    <t>Label technology .................. Luminometry</t>
  </si>
  <si>
    <t>Emission filter name .............. No filter</t>
  </si>
  <si>
    <t>Emission filter slot .............. A7</t>
  </si>
  <si>
    <t>Measurement time .................. 0.5 s</t>
  </si>
  <si>
    <t>Emission aperture ................. Normal</t>
  </si>
  <si>
    <t>Plate map of plate 1</t>
  </si>
  <si>
    <t xml:space="preserve">A | M   M   M   M   M   M   M   M   M   M   M   M   </t>
  </si>
  <si>
    <t xml:space="preserve">B | M   M   M   M   M   M   M   M   M   M   M   M   </t>
  </si>
  <si>
    <t xml:space="preserve">C | M   M   M   M   M   M   M   M   M   M   M   M   </t>
  </si>
  <si>
    <t xml:space="preserve">D | M   M   M   M   M   M   M   M   M   M   M   M   </t>
  </si>
  <si>
    <t xml:space="preserve">E | M   M   M   M   M   M   M   M   M   M   M   M   </t>
  </si>
  <si>
    <t xml:space="preserve">F | M   M   M   M   M   M   M   M   M   M   M   M   </t>
  </si>
  <si>
    <t xml:space="preserve">G | M   M   M   M   M   M   M   M   M   M   M   M   </t>
  </si>
  <si>
    <t xml:space="preserve">H | M   M   M   M   M   M   M   M   M   M   M   M   </t>
  </si>
  <si>
    <t>Protocol created by ............... INSTR-ADMIN</t>
  </si>
  <si>
    <t>Protocol creation date ............ 1/3/2019</t>
  </si>
  <si>
    <t>Protocol last edited by ........... INSTR-ADMIN</t>
  </si>
  <si>
    <t>Protocol last edited .............. 3/5/2020</t>
  </si>
  <si>
    <t>Instrument serial number: ......... 20301416</t>
  </si>
  <si>
    <t>Assay ID:  ........................ 426</t>
  </si>
  <si>
    <t>Measured on ....................... 3/5/2020 11:51:56 AM</t>
  </si>
  <si>
    <t>Blanked From Control (no treatment)</t>
  </si>
  <si>
    <t>D1</t>
  </si>
  <si>
    <t>D2</t>
  </si>
  <si>
    <t>D3</t>
  </si>
  <si>
    <t>D4</t>
  </si>
  <si>
    <t>D5</t>
  </si>
  <si>
    <t>D6</t>
  </si>
  <si>
    <t>D7</t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</si>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</sst>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" x14ac:knownFonts="1">
    <font>
      <sz val="11"/>
      <color theme="1"/>
      <name val="Calibri"/>
      <family val="2"/>
      <scheme val="minor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2" borderId="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3493-C7CC-4791-A0C3-6916B0248C94}">
  <dimension ref="A1:A42"/>
  <sheetViews>
    <sheetView topLeftCell="A18" workbookViewId="0">
      <selection activeCell="A63" sqref="A63"/>
    </sheetView>
  </sheetViews>
  <sheetFormatPr defaultColWidth="7.88671875" defaultRowHeight="14.4" x14ac:dyDescent="0.3"/>
  <cols>
    <col min="1" max="1" width="76" style="2" customWidth="1"/>
    <col min="2" max="256" width="7.88671875" style="2"/>
    <col min="257" max="257" width="76" style="2" customWidth="1"/>
    <col min="258" max="512" width="7.88671875" style="2"/>
    <col min="513" max="513" width="76" style="2" customWidth="1"/>
    <col min="514" max="768" width="7.88671875" style="2"/>
    <col min="769" max="769" width="76" style="2" customWidth="1"/>
    <col min="770" max="1024" width="7.88671875" style="2"/>
    <col min="1025" max="1025" width="76" style="2" customWidth="1"/>
    <col min="1026" max="1280" width="7.88671875" style="2"/>
    <col min="1281" max="1281" width="76" style="2" customWidth="1"/>
    <col min="1282" max="1536" width="7.88671875" style="2"/>
    <col min="1537" max="1537" width="76" style="2" customWidth="1"/>
    <col min="1538" max="1792" width="7.88671875" style="2"/>
    <col min="1793" max="1793" width="76" style="2" customWidth="1"/>
    <col min="1794" max="2048" width="7.88671875" style="2"/>
    <col min="2049" max="2049" width="76" style="2" customWidth="1"/>
    <col min="2050" max="2304" width="7.88671875" style="2"/>
    <col min="2305" max="2305" width="76" style="2" customWidth="1"/>
    <col min="2306" max="2560" width="7.88671875" style="2"/>
    <col min="2561" max="2561" width="76" style="2" customWidth="1"/>
    <col min="2562" max="2816" width="7.88671875" style="2"/>
    <col min="2817" max="2817" width="76" style="2" customWidth="1"/>
    <col min="2818" max="3072" width="7.88671875" style="2"/>
    <col min="3073" max="3073" width="76" style="2" customWidth="1"/>
    <col min="3074" max="3328" width="7.88671875" style="2"/>
    <col min="3329" max="3329" width="76" style="2" customWidth="1"/>
    <col min="3330" max="3584" width="7.88671875" style="2"/>
    <col min="3585" max="3585" width="76" style="2" customWidth="1"/>
    <col min="3586" max="3840" width="7.88671875" style="2"/>
    <col min="3841" max="3841" width="76" style="2" customWidth="1"/>
    <col min="3842" max="4096" width="7.88671875" style="2"/>
    <col min="4097" max="4097" width="76" style="2" customWidth="1"/>
    <col min="4098" max="4352" width="7.88671875" style="2"/>
    <col min="4353" max="4353" width="76" style="2" customWidth="1"/>
    <col min="4354" max="4608" width="7.88671875" style="2"/>
    <col min="4609" max="4609" width="76" style="2" customWidth="1"/>
    <col min="4610" max="4864" width="7.88671875" style="2"/>
    <col min="4865" max="4865" width="76" style="2" customWidth="1"/>
    <col min="4866" max="5120" width="7.88671875" style="2"/>
    <col min="5121" max="5121" width="76" style="2" customWidth="1"/>
    <col min="5122" max="5376" width="7.88671875" style="2"/>
    <col min="5377" max="5377" width="76" style="2" customWidth="1"/>
    <col min="5378" max="5632" width="7.88671875" style="2"/>
    <col min="5633" max="5633" width="76" style="2" customWidth="1"/>
    <col min="5634" max="5888" width="7.88671875" style="2"/>
    <col min="5889" max="5889" width="76" style="2" customWidth="1"/>
    <col min="5890" max="6144" width="7.88671875" style="2"/>
    <col min="6145" max="6145" width="76" style="2" customWidth="1"/>
    <col min="6146" max="6400" width="7.88671875" style="2"/>
    <col min="6401" max="6401" width="76" style="2" customWidth="1"/>
    <col min="6402" max="6656" width="7.88671875" style="2"/>
    <col min="6657" max="6657" width="76" style="2" customWidth="1"/>
    <col min="6658" max="6912" width="7.88671875" style="2"/>
    <col min="6913" max="6913" width="76" style="2" customWidth="1"/>
    <col min="6914" max="7168" width="7.88671875" style="2"/>
    <col min="7169" max="7169" width="76" style="2" customWidth="1"/>
    <col min="7170" max="7424" width="7.88671875" style="2"/>
    <col min="7425" max="7425" width="76" style="2" customWidth="1"/>
    <col min="7426" max="7680" width="7.88671875" style="2"/>
    <col min="7681" max="7681" width="76" style="2" customWidth="1"/>
    <col min="7682" max="7936" width="7.88671875" style="2"/>
    <col min="7937" max="7937" width="76" style="2" customWidth="1"/>
    <col min="7938" max="8192" width="7.88671875" style="2"/>
    <col min="8193" max="8193" width="76" style="2" customWidth="1"/>
    <col min="8194" max="8448" width="7.88671875" style="2"/>
    <col min="8449" max="8449" width="76" style="2" customWidth="1"/>
    <col min="8450" max="8704" width="7.88671875" style="2"/>
    <col min="8705" max="8705" width="76" style="2" customWidth="1"/>
    <col min="8706" max="8960" width="7.88671875" style="2"/>
    <col min="8961" max="8961" width="76" style="2" customWidth="1"/>
    <col min="8962" max="9216" width="7.88671875" style="2"/>
    <col min="9217" max="9217" width="76" style="2" customWidth="1"/>
    <col min="9218" max="9472" width="7.88671875" style="2"/>
    <col min="9473" max="9473" width="76" style="2" customWidth="1"/>
    <col min="9474" max="9728" width="7.88671875" style="2"/>
    <col min="9729" max="9729" width="76" style="2" customWidth="1"/>
    <col min="9730" max="9984" width="7.88671875" style="2"/>
    <col min="9985" max="9985" width="76" style="2" customWidth="1"/>
    <col min="9986" max="10240" width="7.88671875" style="2"/>
    <col min="10241" max="10241" width="76" style="2" customWidth="1"/>
    <col min="10242" max="10496" width="7.88671875" style="2"/>
    <col min="10497" max="10497" width="76" style="2" customWidth="1"/>
    <col min="10498" max="10752" width="7.88671875" style="2"/>
    <col min="10753" max="10753" width="76" style="2" customWidth="1"/>
    <col min="10754" max="11008" width="7.88671875" style="2"/>
    <col min="11009" max="11009" width="76" style="2" customWidth="1"/>
    <col min="11010" max="11264" width="7.88671875" style="2"/>
    <col min="11265" max="11265" width="76" style="2" customWidth="1"/>
    <col min="11266" max="11520" width="7.88671875" style="2"/>
    <col min="11521" max="11521" width="76" style="2" customWidth="1"/>
    <col min="11522" max="11776" width="7.88671875" style="2"/>
    <col min="11777" max="11777" width="76" style="2" customWidth="1"/>
    <col min="11778" max="12032" width="7.88671875" style="2"/>
    <col min="12033" max="12033" width="76" style="2" customWidth="1"/>
    <col min="12034" max="12288" width="7.88671875" style="2"/>
    <col min="12289" max="12289" width="76" style="2" customWidth="1"/>
    <col min="12290" max="12544" width="7.88671875" style="2"/>
    <col min="12545" max="12545" width="76" style="2" customWidth="1"/>
    <col min="12546" max="12800" width="7.88671875" style="2"/>
    <col min="12801" max="12801" width="76" style="2" customWidth="1"/>
    <col min="12802" max="13056" width="7.88671875" style="2"/>
    <col min="13057" max="13057" width="76" style="2" customWidth="1"/>
    <col min="13058" max="13312" width="7.88671875" style="2"/>
    <col min="13313" max="13313" width="76" style="2" customWidth="1"/>
    <col min="13314" max="13568" width="7.88671875" style="2"/>
    <col min="13569" max="13569" width="76" style="2" customWidth="1"/>
    <col min="13570" max="13824" width="7.88671875" style="2"/>
    <col min="13825" max="13825" width="76" style="2" customWidth="1"/>
    <col min="13826" max="14080" width="7.88671875" style="2"/>
    <col min="14081" max="14081" width="76" style="2" customWidth="1"/>
    <col min="14082" max="14336" width="7.88671875" style="2"/>
    <col min="14337" max="14337" width="76" style="2" customWidth="1"/>
    <col min="14338" max="14592" width="7.88671875" style="2"/>
    <col min="14593" max="14593" width="76" style="2" customWidth="1"/>
    <col min="14594" max="14848" width="7.88671875" style="2"/>
    <col min="14849" max="14849" width="76" style="2" customWidth="1"/>
    <col min="14850" max="15104" width="7.88671875" style="2"/>
    <col min="15105" max="15105" width="76" style="2" customWidth="1"/>
    <col min="15106" max="15360" width="7.88671875" style="2"/>
    <col min="15361" max="15361" width="76" style="2" customWidth="1"/>
    <col min="15362" max="15616" width="7.88671875" style="2"/>
    <col min="15617" max="15617" width="76" style="2" customWidth="1"/>
    <col min="15618" max="15872" width="7.88671875" style="2"/>
    <col min="15873" max="15873" width="76" style="2" customWidth="1"/>
    <col min="15874" max="16128" width="7.88671875" style="2"/>
    <col min="16129" max="16129" width="76" style="2" customWidth="1"/>
    <col min="16130" max="16384" width="7.88671875" style="2"/>
  </cols>
  <sheetData>
    <row r="1" spans="1:1" ht="17.399999999999999" x14ac:dyDescent="0.3">
      <c r="A1" s="8" t="s">
        <v>11</v>
      </c>
    </row>
    <row r="4" spans="1:1" x14ac:dyDescent="0.3">
      <c r="A4" s="2" t="s">
        <v>12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2" t="s">
        <v>17</v>
      </c>
    </row>
    <row r="10" spans="1:1" x14ac:dyDescent="0.3">
      <c r="A10" s="2" t="s">
        <v>18</v>
      </c>
    </row>
    <row r="11" spans="1:1" x14ac:dyDescent="0.3">
      <c r="A11" s="2" t="s">
        <v>19</v>
      </c>
    </row>
    <row r="12" spans="1:1" x14ac:dyDescent="0.3">
      <c r="A12" s="2" t="s">
        <v>20</v>
      </c>
    </row>
    <row r="13" spans="1:1" x14ac:dyDescent="0.3">
      <c r="A13" s="2" t="s">
        <v>21</v>
      </c>
    </row>
    <row r="14" spans="1:1" x14ac:dyDescent="0.3">
      <c r="A14" s="2" t="s">
        <v>22</v>
      </c>
    </row>
    <row r="15" spans="1:1" x14ac:dyDescent="0.3">
      <c r="A15" s="2" t="s">
        <v>23</v>
      </c>
    </row>
    <row r="16" spans="1:1" x14ac:dyDescent="0.3">
      <c r="A16" s="2" t="s">
        <v>24</v>
      </c>
    </row>
    <row r="17" spans="1:1" x14ac:dyDescent="0.3">
      <c r="A17" s="2" t="s">
        <v>19</v>
      </c>
    </row>
    <row r="18" spans="1:1" x14ac:dyDescent="0.3">
      <c r="A18" s="2" t="s">
        <v>25</v>
      </c>
    </row>
    <row r="19" spans="1:1" x14ac:dyDescent="0.3">
      <c r="A19" s="2" t="s">
        <v>26</v>
      </c>
    </row>
    <row r="20" spans="1:1" x14ac:dyDescent="0.3">
      <c r="A20" s="2" t="s">
        <v>27</v>
      </c>
    </row>
    <row r="21" spans="1:1" x14ac:dyDescent="0.3">
      <c r="A21" s="2" t="s">
        <v>28</v>
      </c>
    </row>
    <row r="22" spans="1:1" x14ac:dyDescent="0.3">
      <c r="A22" s="2" t="s">
        <v>29</v>
      </c>
    </row>
    <row r="23" spans="1:1" x14ac:dyDescent="0.3">
      <c r="A23" s="2" t="s">
        <v>30</v>
      </c>
    </row>
    <row r="24" spans="1:1" x14ac:dyDescent="0.3">
      <c r="A24" s="2" t="s">
        <v>19</v>
      </c>
    </row>
    <row r="25" spans="1:1" x14ac:dyDescent="0.3">
      <c r="A25" s="2" t="s">
        <v>31</v>
      </c>
    </row>
    <row r="26" spans="1:1" x14ac:dyDescent="0.3">
      <c r="A26" s="2" t="s">
        <v>32</v>
      </c>
    </row>
    <row r="27" spans="1:1" x14ac:dyDescent="0.3">
      <c r="A27" s="2" t="s">
        <v>33</v>
      </c>
    </row>
    <row r="28" spans="1:1" x14ac:dyDescent="0.3">
      <c r="A28" s="2" t="s">
        <v>34</v>
      </c>
    </row>
    <row r="29" spans="1:1" x14ac:dyDescent="0.3">
      <c r="A29" s="2" t="s">
        <v>35</v>
      </c>
    </row>
    <row r="30" spans="1:1" x14ac:dyDescent="0.3">
      <c r="A30" s="2" t="s">
        <v>36</v>
      </c>
    </row>
    <row r="31" spans="1:1" x14ac:dyDescent="0.3">
      <c r="A31" s="2" t="s">
        <v>37</v>
      </c>
    </row>
    <row r="32" spans="1:1" x14ac:dyDescent="0.3">
      <c r="A32" s="2" t="s">
        <v>38</v>
      </c>
    </row>
    <row r="33" spans="1:1" x14ac:dyDescent="0.3">
      <c r="A33" s="2" t="s">
        <v>39</v>
      </c>
    </row>
    <row r="34" spans="1:1" x14ac:dyDescent="0.3">
      <c r="A34" s="2" t="s">
        <v>19</v>
      </c>
    </row>
    <row r="35" spans="1:1" x14ac:dyDescent="0.3">
      <c r="A35" s="9" t="s">
        <v>40</v>
      </c>
    </row>
    <row r="36" spans="1:1" x14ac:dyDescent="0.3">
      <c r="A36" s="9" t="s">
        <v>41</v>
      </c>
    </row>
    <row r="37" spans="1:1" x14ac:dyDescent="0.3">
      <c r="A37" s="9" t="s">
        <v>42</v>
      </c>
    </row>
    <row r="38" spans="1:1" x14ac:dyDescent="0.3">
      <c r="A38" s="9" t="s">
        <v>43</v>
      </c>
    </row>
    <row r="39" spans="1:1" x14ac:dyDescent="0.3">
      <c r="A39" s="2" t="s">
        <v>19</v>
      </c>
    </row>
    <row r="40" spans="1:1" x14ac:dyDescent="0.3">
      <c r="A40" s="9" t="s">
        <v>44</v>
      </c>
    </row>
    <row r="41" spans="1:1" x14ac:dyDescent="0.3">
      <c r="A41" s="9" t="s">
        <v>45</v>
      </c>
    </row>
    <row r="42" spans="1:1" x14ac:dyDescent="0.3">
      <c r="A42" s="9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57CF-E2D2-49F6-BB81-575FCB3DC945}">
  <dimension ref="A1:M15"/>
  <sheetViews>
    <sheetView workbookViewId="0">
      <selection activeCell="B19" sqref="B19"/>
    </sheetView>
  </sheetViews>
  <sheetFormatPr defaultColWidth="7.88671875" defaultRowHeight="14.4" x14ac:dyDescent="0.3"/>
  <cols>
    <col min="1" max="3" width="11.6640625" style="2" customWidth="1"/>
    <col min="4" max="4" width="11.88671875" style="2" customWidth="1"/>
    <col min="5" max="12" width="11.6640625" style="2" customWidth="1"/>
    <col min="13" max="16384" width="7.88671875" style="2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2" t="s">
        <v>6</v>
      </c>
    </row>
    <row r="2" spans="1:13" x14ac:dyDescent="0.3">
      <c r="A2" s="1">
        <v>1</v>
      </c>
      <c r="B2" s="1">
        <v>1</v>
      </c>
      <c r="C2" s="3" t="s">
        <v>7</v>
      </c>
      <c r="D2" s="1">
        <v>18.7</v>
      </c>
      <c r="E2" s="1">
        <v>18.7</v>
      </c>
      <c r="F2" s="1" t="s">
        <v>8</v>
      </c>
      <c r="L2" s="2" t="s">
        <v>6</v>
      </c>
    </row>
    <row r="3" spans="1:13" x14ac:dyDescent="0.3">
      <c r="L3" s="2" t="s">
        <v>6</v>
      </c>
    </row>
    <row r="4" spans="1:13" x14ac:dyDescent="0.3">
      <c r="A4" s="2" t="s">
        <v>9</v>
      </c>
      <c r="L4" s="2" t="s">
        <v>6</v>
      </c>
    </row>
    <row r="5" spans="1:13" x14ac:dyDescent="0.3">
      <c r="A5" s="2" t="s">
        <v>10</v>
      </c>
      <c r="L5" s="2" t="s">
        <v>6</v>
      </c>
    </row>
    <row r="6" spans="1:13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6</v>
      </c>
    </row>
    <row r="7" spans="1:13" x14ac:dyDescent="0.3">
      <c r="A7" s="5">
        <v>4780</v>
      </c>
      <c r="B7" s="5">
        <v>4748</v>
      </c>
      <c r="C7" s="5">
        <v>4464</v>
      </c>
      <c r="D7" s="5">
        <v>3464</v>
      </c>
      <c r="E7" s="5">
        <v>4308</v>
      </c>
      <c r="F7" s="5">
        <v>3220.0000000000005</v>
      </c>
      <c r="G7" s="5">
        <v>2180</v>
      </c>
      <c r="H7" s="5">
        <v>2232</v>
      </c>
      <c r="I7" s="5">
        <v>2408</v>
      </c>
      <c r="J7" s="5">
        <v>748</v>
      </c>
      <c r="K7" s="5">
        <v>624</v>
      </c>
      <c r="L7" s="5">
        <v>927.99999999999989</v>
      </c>
      <c r="M7" s="6"/>
    </row>
    <row r="8" spans="1:13" x14ac:dyDescent="0.3">
      <c r="A8" s="5">
        <v>3660</v>
      </c>
      <c r="B8" s="5">
        <v>3824</v>
      </c>
      <c r="C8" s="5">
        <v>2916</v>
      </c>
      <c r="D8" s="5">
        <v>2820</v>
      </c>
      <c r="E8" s="5">
        <v>2944</v>
      </c>
      <c r="F8" s="5">
        <v>2540</v>
      </c>
      <c r="G8" s="5">
        <v>1864</v>
      </c>
      <c r="H8" s="5">
        <v>2172</v>
      </c>
      <c r="I8" s="5">
        <v>1436</v>
      </c>
      <c r="J8" s="5">
        <v>656</v>
      </c>
      <c r="K8" s="5">
        <v>608</v>
      </c>
      <c r="L8" s="5">
        <v>560</v>
      </c>
      <c r="M8" s="6"/>
    </row>
    <row r="9" spans="1:13" x14ac:dyDescent="0.3">
      <c r="A9" s="5">
        <v>2436</v>
      </c>
      <c r="B9" s="5">
        <v>2588</v>
      </c>
      <c r="C9" s="5">
        <v>2104</v>
      </c>
      <c r="D9" s="5">
        <v>2716</v>
      </c>
      <c r="E9" s="5">
        <v>2484</v>
      </c>
      <c r="F9" s="5">
        <v>2196</v>
      </c>
      <c r="G9" s="5">
        <v>1328</v>
      </c>
      <c r="H9" s="5">
        <v>1508</v>
      </c>
      <c r="I9" s="5">
        <v>1176</v>
      </c>
      <c r="J9" s="5">
        <v>340</v>
      </c>
      <c r="K9" s="5">
        <v>224.00000000000003</v>
      </c>
      <c r="L9" s="5">
        <v>451.99999999999994</v>
      </c>
      <c r="M9" s="6"/>
    </row>
    <row r="10" spans="1:13" x14ac:dyDescent="0.3">
      <c r="A10" s="5">
        <v>2384</v>
      </c>
      <c r="B10" s="5">
        <v>2012</v>
      </c>
      <c r="C10" s="5">
        <v>1684</v>
      </c>
      <c r="D10" s="5">
        <v>2364</v>
      </c>
      <c r="E10" s="5">
        <v>2316</v>
      </c>
      <c r="F10" s="5">
        <v>2188</v>
      </c>
      <c r="G10" s="5">
        <v>1044</v>
      </c>
      <c r="H10" s="5">
        <v>664</v>
      </c>
      <c r="I10" s="5">
        <v>916</v>
      </c>
      <c r="J10" s="5">
        <v>216</v>
      </c>
      <c r="K10" s="5">
        <v>196</v>
      </c>
      <c r="L10" s="5">
        <v>364</v>
      </c>
      <c r="M10" s="6"/>
    </row>
    <row r="11" spans="1:13" x14ac:dyDescent="0.3">
      <c r="A11" s="5">
        <v>1568</v>
      </c>
      <c r="B11" s="5">
        <v>1360</v>
      </c>
      <c r="C11" s="5">
        <v>1404</v>
      </c>
      <c r="D11" s="5">
        <v>1672</v>
      </c>
      <c r="E11" s="5">
        <v>1512</v>
      </c>
      <c r="F11" s="5">
        <v>1616</v>
      </c>
      <c r="G11" s="5">
        <v>512</v>
      </c>
      <c r="H11" s="5">
        <v>648</v>
      </c>
      <c r="I11" s="5">
        <v>444.00000000000006</v>
      </c>
      <c r="J11" s="5">
        <v>184</v>
      </c>
      <c r="K11" s="5">
        <v>188</v>
      </c>
      <c r="L11" s="5">
        <v>292</v>
      </c>
      <c r="M11" s="6"/>
    </row>
    <row r="12" spans="1:13" x14ac:dyDescent="0.3">
      <c r="A12" s="5">
        <v>1044</v>
      </c>
      <c r="B12" s="5">
        <v>836</v>
      </c>
      <c r="C12" s="5">
        <v>788</v>
      </c>
      <c r="D12" s="5">
        <v>896.00000000000011</v>
      </c>
      <c r="E12" s="5">
        <v>956</v>
      </c>
      <c r="F12" s="5">
        <v>1188</v>
      </c>
      <c r="G12" s="5">
        <v>280</v>
      </c>
      <c r="H12" s="5">
        <v>268</v>
      </c>
      <c r="I12" s="5">
        <v>244</v>
      </c>
      <c r="J12" s="5">
        <v>164</v>
      </c>
      <c r="K12" s="5">
        <v>184</v>
      </c>
      <c r="L12" s="5">
        <v>264</v>
      </c>
      <c r="M12" s="6"/>
    </row>
    <row r="13" spans="1:13" x14ac:dyDescent="0.3">
      <c r="A13" s="5">
        <v>660</v>
      </c>
      <c r="B13" s="5">
        <v>459.99999999999994</v>
      </c>
      <c r="C13" s="5">
        <v>544</v>
      </c>
      <c r="D13" s="5">
        <v>752</v>
      </c>
      <c r="E13" s="5">
        <v>796</v>
      </c>
      <c r="F13" s="5">
        <v>736</v>
      </c>
      <c r="G13" s="5">
        <v>208</v>
      </c>
      <c r="H13" s="5">
        <v>220.00000000000003</v>
      </c>
      <c r="I13" s="5">
        <v>192</v>
      </c>
      <c r="J13" s="5">
        <v>180</v>
      </c>
      <c r="K13" s="5">
        <v>156</v>
      </c>
      <c r="L13" s="5">
        <v>260</v>
      </c>
      <c r="M13" s="6"/>
    </row>
    <row r="14" spans="1:13" x14ac:dyDescent="0.3">
      <c r="A14" s="5">
        <v>312</v>
      </c>
      <c r="B14" s="5">
        <v>216</v>
      </c>
      <c r="C14" s="5">
        <v>216</v>
      </c>
      <c r="D14" s="5">
        <v>204</v>
      </c>
      <c r="E14" s="5">
        <v>188</v>
      </c>
      <c r="F14" s="5">
        <v>280</v>
      </c>
      <c r="G14" s="5">
        <v>204</v>
      </c>
      <c r="H14" s="5">
        <v>180</v>
      </c>
      <c r="I14" s="5">
        <v>152</v>
      </c>
      <c r="J14" s="5">
        <v>158</v>
      </c>
      <c r="K14" s="5">
        <v>156</v>
      </c>
      <c r="L14" s="5">
        <v>184</v>
      </c>
      <c r="M14" s="6"/>
    </row>
    <row r="15" spans="1:13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 t="s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FDC2-4318-4959-9D01-94734905245A}">
  <dimension ref="A1:M17"/>
  <sheetViews>
    <sheetView tabSelected="1" workbookViewId="0">
      <selection activeCell="D19" sqref="D19"/>
    </sheetView>
  </sheetViews>
  <sheetFormatPr defaultRowHeight="14.4" x14ac:dyDescent="0.3"/>
  <sheetData>
    <row r="1" spans="1:13" x14ac:dyDescent="0.3">
      <c r="A1" t="s">
        <v>55</v>
      </c>
      <c r="B1">
        <v>312</v>
      </c>
      <c r="C1">
        <v>216</v>
      </c>
      <c r="D1">
        <v>216</v>
      </c>
      <c r="E1">
        <v>204</v>
      </c>
      <c r="F1">
        <v>188</v>
      </c>
      <c r="G1">
        <v>280</v>
      </c>
      <c r="H1">
        <v>204</v>
      </c>
      <c r="I1">
        <v>180</v>
      </c>
      <c r="J1">
        <v>152</v>
      </c>
      <c r="K1">
        <v>158</v>
      </c>
      <c r="L1">
        <v>156</v>
      </c>
      <c r="M1">
        <v>184</v>
      </c>
    </row>
    <row r="2" spans="1:13" x14ac:dyDescent="0.3">
      <c r="A2" t="s">
        <v>48</v>
      </c>
      <c r="B2">
        <v>660</v>
      </c>
      <c r="C2">
        <v>459.99999999999994</v>
      </c>
      <c r="D2">
        <v>544</v>
      </c>
      <c r="E2">
        <v>752</v>
      </c>
      <c r="F2">
        <v>796</v>
      </c>
      <c r="G2">
        <v>736</v>
      </c>
      <c r="H2">
        <v>208</v>
      </c>
      <c r="I2">
        <v>220.00000000000003</v>
      </c>
      <c r="J2">
        <v>192</v>
      </c>
      <c r="K2">
        <v>180</v>
      </c>
      <c r="L2">
        <v>156</v>
      </c>
      <c r="M2">
        <v>260</v>
      </c>
    </row>
    <row r="3" spans="1:13" x14ac:dyDescent="0.3">
      <c r="A3" t="s">
        <v>49</v>
      </c>
      <c r="B3">
        <v>1044</v>
      </c>
      <c r="C3">
        <v>836</v>
      </c>
      <c r="D3">
        <v>788</v>
      </c>
      <c r="E3">
        <v>896.00000000000011</v>
      </c>
      <c r="F3">
        <v>956</v>
      </c>
      <c r="G3">
        <v>1188</v>
      </c>
      <c r="H3">
        <v>280</v>
      </c>
      <c r="I3">
        <v>268</v>
      </c>
      <c r="J3">
        <v>244</v>
      </c>
      <c r="K3">
        <v>164</v>
      </c>
      <c r="L3">
        <v>184</v>
      </c>
      <c r="M3">
        <v>264</v>
      </c>
    </row>
    <row r="4" spans="1:13" x14ac:dyDescent="0.3">
      <c r="A4" t="s">
        <v>50</v>
      </c>
      <c r="B4">
        <v>1568</v>
      </c>
      <c r="C4">
        <v>1360</v>
      </c>
      <c r="D4">
        <v>1404</v>
      </c>
      <c r="E4">
        <v>1672</v>
      </c>
      <c r="F4">
        <v>1512</v>
      </c>
      <c r="G4">
        <v>1616</v>
      </c>
      <c r="H4">
        <v>512</v>
      </c>
      <c r="I4">
        <v>648</v>
      </c>
      <c r="J4">
        <v>444.00000000000006</v>
      </c>
      <c r="K4">
        <v>184</v>
      </c>
      <c r="L4">
        <v>188</v>
      </c>
      <c r="M4">
        <v>292</v>
      </c>
    </row>
    <row r="5" spans="1:13" x14ac:dyDescent="0.3">
      <c r="A5" t="s">
        <v>51</v>
      </c>
      <c r="B5">
        <v>2384</v>
      </c>
      <c r="C5">
        <v>2012</v>
      </c>
      <c r="D5">
        <v>1684</v>
      </c>
      <c r="E5">
        <v>2364</v>
      </c>
      <c r="F5">
        <v>2316</v>
      </c>
      <c r="G5">
        <v>2188</v>
      </c>
      <c r="H5">
        <v>1044</v>
      </c>
      <c r="I5">
        <v>664</v>
      </c>
      <c r="J5">
        <v>916</v>
      </c>
      <c r="K5">
        <v>216</v>
      </c>
      <c r="L5">
        <v>196</v>
      </c>
      <c r="M5">
        <v>364</v>
      </c>
    </row>
    <row r="6" spans="1:13" x14ac:dyDescent="0.3">
      <c r="A6" t="s">
        <v>52</v>
      </c>
      <c r="B6">
        <v>2436</v>
      </c>
      <c r="C6">
        <v>2588</v>
      </c>
      <c r="D6">
        <v>2104</v>
      </c>
      <c r="E6">
        <v>2716</v>
      </c>
      <c r="F6">
        <v>2484</v>
      </c>
      <c r="G6">
        <v>2196</v>
      </c>
      <c r="H6">
        <v>1328</v>
      </c>
      <c r="I6">
        <v>1508</v>
      </c>
      <c r="J6">
        <v>1176</v>
      </c>
      <c r="K6">
        <v>340</v>
      </c>
      <c r="L6">
        <v>224.00000000000003</v>
      </c>
      <c r="M6">
        <v>451.99999999999994</v>
      </c>
    </row>
    <row r="7" spans="1:13" x14ac:dyDescent="0.3">
      <c r="A7" t="s">
        <v>53</v>
      </c>
      <c r="B7">
        <v>3660</v>
      </c>
      <c r="C7">
        <v>3824</v>
      </c>
      <c r="D7">
        <v>2916</v>
      </c>
      <c r="E7">
        <v>2820</v>
      </c>
      <c r="F7">
        <v>2944</v>
      </c>
      <c r="G7">
        <v>2540</v>
      </c>
      <c r="H7">
        <v>1864</v>
      </c>
      <c r="I7">
        <v>2172</v>
      </c>
      <c r="J7">
        <v>1436</v>
      </c>
      <c r="K7">
        <v>656</v>
      </c>
      <c r="L7">
        <v>608</v>
      </c>
      <c r="M7">
        <v>560</v>
      </c>
    </row>
    <row r="8" spans="1:13" x14ac:dyDescent="0.3">
      <c r="A8" t="s">
        <v>54</v>
      </c>
      <c r="B8">
        <v>4780</v>
      </c>
      <c r="C8">
        <v>4748</v>
      </c>
      <c r="D8">
        <v>4464</v>
      </c>
      <c r="E8">
        <v>3464</v>
      </c>
      <c r="F8">
        <v>4308</v>
      </c>
      <c r="G8">
        <v>3220.0000000000005</v>
      </c>
      <c r="H8">
        <v>2180</v>
      </c>
      <c r="I8">
        <v>2232</v>
      </c>
      <c r="J8">
        <v>2408</v>
      </c>
      <c r="K8">
        <v>748</v>
      </c>
      <c r="L8">
        <v>624</v>
      </c>
      <c r="M8">
        <v>927.99999999999989</v>
      </c>
    </row>
    <row r="9" spans="1:13" ht="15" thickBot="1" x14ac:dyDescent="0.35"/>
    <row r="10" spans="1:13" x14ac:dyDescent="0.3">
      <c r="A10" s="15" t="s">
        <v>47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</row>
    <row r="11" spans="1:13" x14ac:dyDescent="0.3">
      <c r="A11" s="10" t="str">
        <f>A2</f>
        <v>D1</v>
      </c>
      <c r="B11">
        <f>B2-312</f>
        <v>348</v>
      </c>
      <c r="C11">
        <f>C2-216</f>
        <v>243.99999999999994</v>
      </c>
      <c r="D11">
        <f>D2-216</f>
        <v>328</v>
      </c>
      <c r="E11">
        <f>E2-204</f>
        <v>548</v>
      </c>
      <c r="F11">
        <f>F2-188</f>
        <v>608</v>
      </c>
      <c r="G11">
        <f>G2-280</f>
        <v>456</v>
      </c>
      <c r="H11">
        <f>H2-204</f>
        <v>4</v>
      </c>
      <c r="I11">
        <f>I2-180</f>
        <v>40.000000000000028</v>
      </c>
      <c r="J11">
        <f>J2-152</f>
        <v>40</v>
      </c>
      <c r="K11">
        <f>K2-158</f>
        <v>22</v>
      </c>
      <c r="L11">
        <f>L2-156</f>
        <v>0</v>
      </c>
      <c r="M11" s="11">
        <f>M2-184</f>
        <v>76</v>
      </c>
    </row>
    <row r="12" spans="1:13" x14ac:dyDescent="0.3">
      <c r="A12" s="10" t="str">
        <f t="shared" ref="A12:A17" si="0">A3</f>
        <v>D2</v>
      </c>
      <c r="B12">
        <f t="shared" ref="B12:B17" si="1">B3-312</f>
        <v>732</v>
      </c>
      <c r="C12">
        <f t="shared" ref="C12:D17" si="2">C3-216</f>
        <v>620</v>
      </c>
      <c r="D12">
        <f t="shared" si="2"/>
        <v>572</v>
      </c>
      <c r="E12">
        <f t="shared" ref="E12:E17" si="3">E3-204</f>
        <v>692.00000000000011</v>
      </c>
      <c r="F12">
        <f t="shared" ref="F12:F17" si="4">F3-188</f>
        <v>768</v>
      </c>
      <c r="G12">
        <f t="shared" ref="G12:G17" si="5">G3-280</f>
        <v>908</v>
      </c>
      <c r="H12">
        <f t="shared" ref="H12:H17" si="6">H3-204</f>
        <v>76</v>
      </c>
      <c r="I12">
        <f t="shared" ref="I12:I17" si="7">I3-180</f>
        <v>88</v>
      </c>
      <c r="J12">
        <f t="shared" ref="J12:J17" si="8">J3-152</f>
        <v>92</v>
      </c>
      <c r="K12">
        <f t="shared" ref="K12:K17" si="9">K3-158</f>
        <v>6</v>
      </c>
      <c r="L12">
        <f t="shared" ref="L12:L17" si="10">L3-156</f>
        <v>28</v>
      </c>
      <c r="M12" s="11">
        <f t="shared" ref="M12:M17" si="11">M3-184</f>
        <v>80</v>
      </c>
    </row>
    <row r="13" spans="1:13" x14ac:dyDescent="0.3">
      <c r="A13" s="10" t="str">
        <f t="shared" si="0"/>
        <v>D3</v>
      </c>
      <c r="B13">
        <f t="shared" si="1"/>
        <v>1256</v>
      </c>
      <c r="C13">
        <f t="shared" si="2"/>
        <v>1144</v>
      </c>
      <c r="D13">
        <f t="shared" si="2"/>
        <v>1188</v>
      </c>
      <c r="E13">
        <f t="shared" si="3"/>
        <v>1468</v>
      </c>
      <c r="F13">
        <f t="shared" si="4"/>
        <v>1324</v>
      </c>
      <c r="G13">
        <f t="shared" si="5"/>
        <v>1336</v>
      </c>
      <c r="H13">
        <f t="shared" si="6"/>
        <v>308</v>
      </c>
      <c r="I13">
        <f t="shared" si="7"/>
        <v>468</v>
      </c>
      <c r="J13">
        <f t="shared" si="8"/>
        <v>292.00000000000006</v>
      </c>
      <c r="K13">
        <f t="shared" si="9"/>
        <v>26</v>
      </c>
      <c r="L13">
        <f t="shared" si="10"/>
        <v>32</v>
      </c>
      <c r="M13" s="11">
        <f t="shared" si="11"/>
        <v>108</v>
      </c>
    </row>
    <row r="14" spans="1:13" x14ac:dyDescent="0.3">
      <c r="A14" s="10" t="str">
        <f t="shared" si="0"/>
        <v>D4</v>
      </c>
      <c r="B14">
        <f t="shared" si="1"/>
        <v>2072</v>
      </c>
      <c r="C14">
        <f t="shared" si="2"/>
        <v>1796</v>
      </c>
      <c r="D14">
        <f t="shared" si="2"/>
        <v>1468</v>
      </c>
      <c r="E14">
        <f t="shared" si="3"/>
        <v>2160</v>
      </c>
      <c r="F14">
        <f t="shared" si="4"/>
        <v>2128</v>
      </c>
      <c r="G14">
        <f t="shared" si="5"/>
        <v>1908</v>
      </c>
      <c r="H14">
        <f t="shared" si="6"/>
        <v>840</v>
      </c>
      <c r="I14">
        <f t="shared" si="7"/>
        <v>484</v>
      </c>
      <c r="J14">
        <f t="shared" si="8"/>
        <v>764</v>
      </c>
      <c r="K14">
        <f t="shared" si="9"/>
        <v>58</v>
      </c>
      <c r="L14">
        <f t="shared" si="10"/>
        <v>40</v>
      </c>
      <c r="M14" s="11">
        <f t="shared" si="11"/>
        <v>180</v>
      </c>
    </row>
    <row r="15" spans="1:13" x14ac:dyDescent="0.3">
      <c r="A15" s="10" t="str">
        <f t="shared" si="0"/>
        <v>D5</v>
      </c>
      <c r="B15">
        <f t="shared" si="1"/>
        <v>2124</v>
      </c>
      <c r="C15">
        <f t="shared" si="2"/>
        <v>2372</v>
      </c>
      <c r="D15">
        <f t="shared" si="2"/>
        <v>1888</v>
      </c>
      <c r="E15">
        <f t="shared" si="3"/>
        <v>2512</v>
      </c>
      <c r="F15">
        <f t="shared" si="4"/>
        <v>2296</v>
      </c>
      <c r="G15">
        <f t="shared" si="5"/>
        <v>1916</v>
      </c>
      <c r="H15">
        <f t="shared" si="6"/>
        <v>1124</v>
      </c>
      <c r="I15">
        <f t="shared" si="7"/>
        <v>1328</v>
      </c>
      <c r="J15">
        <f t="shared" si="8"/>
        <v>1024</v>
      </c>
      <c r="K15">
        <f t="shared" si="9"/>
        <v>182</v>
      </c>
      <c r="L15">
        <f t="shared" si="10"/>
        <v>68.000000000000028</v>
      </c>
      <c r="M15" s="11">
        <f t="shared" si="11"/>
        <v>267.99999999999994</v>
      </c>
    </row>
    <row r="16" spans="1:13" x14ac:dyDescent="0.3">
      <c r="A16" s="10" t="str">
        <f t="shared" si="0"/>
        <v>D6</v>
      </c>
      <c r="B16">
        <f t="shared" si="1"/>
        <v>3348</v>
      </c>
      <c r="C16">
        <f t="shared" si="2"/>
        <v>3608</v>
      </c>
      <c r="D16">
        <f t="shared" si="2"/>
        <v>2700</v>
      </c>
      <c r="E16">
        <f t="shared" si="3"/>
        <v>2616</v>
      </c>
      <c r="F16">
        <f t="shared" si="4"/>
        <v>2756</v>
      </c>
      <c r="G16">
        <f t="shared" si="5"/>
        <v>2260</v>
      </c>
      <c r="H16">
        <f t="shared" si="6"/>
        <v>1660</v>
      </c>
      <c r="I16">
        <f t="shared" si="7"/>
        <v>1992</v>
      </c>
      <c r="J16">
        <f t="shared" si="8"/>
        <v>1284</v>
      </c>
      <c r="K16">
        <f t="shared" si="9"/>
        <v>498</v>
      </c>
      <c r="L16">
        <f t="shared" si="10"/>
        <v>452</v>
      </c>
      <c r="M16" s="11">
        <f t="shared" si="11"/>
        <v>376</v>
      </c>
    </row>
    <row r="17" spans="1:13" ht="15" thickBot="1" x14ac:dyDescent="0.35">
      <c r="A17" s="12" t="str">
        <f t="shared" si="0"/>
        <v>D7</v>
      </c>
      <c r="B17" s="13">
        <f t="shared" si="1"/>
        <v>4468</v>
      </c>
      <c r="C17" s="13">
        <f t="shared" si="2"/>
        <v>4532</v>
      </c>
      <c r="D17" s="13">
        <f t="shared" si="2"/>
        <v>4248</v>
      </c>
      <c r="E17" s="13">
        <f t="shared" si="3"/>
        <v>3260</v>
      </c>
      <c r="F17" s="13">
        <f t="shared" si="4"/>
        <v>4120</v>
      </c>
      <c r="G17" s="13">
        <f t="shared" si="5"/>
        <v>2940.0000000000005</v>
      </c>
      <c r="H17" s="13">
        <f t="shared" si="6"/>
        <v>1976</v>
      </c>
      <c r="I17" s="13">
        <f t="shared" si="7"/>
        <v>2052</v>
      </c>
      <c r="J17" s="13">
        <f t="shared" si="8"/>
        <v>2256</v>
      </c>
      <c r="K17" s="13">
        <f t="shared" si="9"/>
        <v>590</v>
      </c>
      <c r="L17" s="13">
        <f t="shared" si="10"/>
        <v>468</v>
      </c>
      <c r="M17" s="14">
        <f t="shared" si="11"/>
        <v>743.99999999999989</v>
      </c>
    </row>
  </sheetData>
  <mergeCells count="1">
    <mergeCell ref="A10:M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Plate_Page1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2024-09-12T13:53:12Z</dcterms:created>
  <dcterms:modified xsi:type="dcterms:W3CDTF">2024-09-12T13:53:37Z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4b1be8-281e-475d-98b0-21c3457e5a46_Enabled">
    <vt:lpwstr>true</vt:lpwstr>
  </property>
  <property fmtid="{D5CDD505-2E9C-101B-9397-08002B2CF9AE}" pid="3" name="MSIP_Label_5e4b1be8-281e-475d-98b0-21c3457e5a46_SetDate">
    <vt:lpwstr>2024-09-12T13:53:36Z</vt:lpwstr>
  </property>
  <property fmtid="{D5CDD505-2E9C-101B-9397-08002B2CF9AE}" pid="4" name="MSIP_Label_5e4b1be8-281e-475d-98b0-21c3457e5a46_Method">
    <vt:lpwstr>Standard</vt:lpwstr>
  </property>
  <property fmtid="{D5CDD505-2E9C-101B-9397-08002B2CF9AE}" pid="5" name="MSIP_Label_5e4b1be8-281e-475d-98b0-21c3457e5a46_Name">
    <vt:lpwstr>Public</vt:lpwstr>
  </property>
  <property fmtid="{D5CDD505-2E9C-101B-9397-08002B2CF9AE}" pid="6" name="MSIP_Label_5e4b1be8-281e-475d-98b0-21c3457e5a46_SiteId">
    <vt:lpwstr>8b3dd73e-4e72-4679-b191-56da1588712b</vt:lpwstr>
  </property>
  <property fmtid="{D5CDD505-2E9C-101B-9397-08002B2CF9AE}" pid="7" name="MSIP_Label_5e4b1be8-281e-475d-98b0-21c3457e5a46_ActionId">
    <vt:lpwstr>96a245d7-8d66-40c7-81bc-18176e0bce69</vt:lpwstr>
  </property>
  <property fmtid="{D5CDD505-2E9C-101B-9397-08002B2CF9AE}" pid="8" name="MSIP_Label_5e4b1be8-281e-475d-98b0-21c3457e5a46_ContentBits">
    <vt:lpwstr>0</vt:lpwstr>
  </property>
</Properties>
</file>