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66.xml" ContentType="application/vnd.openxmlformats-officedocument.drawingml.chart+xml"/>
  <Override PartName="/xl/charts/chart28.xml" ContentType="application/vnd.openxmlformats-officedocument.drawingml.chart+xml"/>
  <Override PartName="/xl/charts/chart65.xml" ContentType="application/vnd.openxmlformats-officedocument.drawingml.chart+xml"/>
  <Override PartName="/xl/charts/chart27.xml" ContentType="application/vnd.openxmlformats-officedocument.drawingml.chart+xml"/>
  <Override PartName="/xl/charts/chart64.xml" ContentType="application/vnd.openxmlformats-officedocument.drawingml.chart+xml"/>
  <Override PartName="/xl/charts/chart26.xml" ContentType="application/vnd.openxmlformats-officedocument.drawingml.chart+xml"/>
  <Override PartName="/xl/charts/chart63.xml" ContentType="application/vnd.openxmlformats-officedocument.drawingml.chart+xml"/>
  <Override PartName="/xl/charts/chart25.xml" ContentType="application/vnd.openxmlformats-officedocument.drawingml.chart+xml"/>
  <Override PartName="/xl/charts/chart62.xml" ContentType="application/vnd.openxmlformats-officedocument.drawingml.chart+xml"/>
  <Override PartName="/xl/charts/chart57.xml" ContentType="application/vnd.openxmlformats-officedocument.drawingml.chart+xml"/>
  <Override PartName="/xl/charts/chart20.xml" ContentType="application/vnd.openxmlformats-officedocument.drawingml.chart+xml"/>
  <Override PartName="/xl/charts/chart22.xml" ContentType="application/vnd.openxmlformats-officedocument.drawingml.chart+xml"/>
  <Override PartName="/xl/charts/chart59.xml" ContentType="application/vnd.openxmlformats-officedocument.drawingml.chart+xml"/>
  <Override PartName="/xl/charts/chart1.xml" ContentType="application/vnd.openxmlformats-officedocument.drawingml.chart+xml"/>
  <Override PartName="/xl/charts/chart23.xml" ContentType="application/vnd.openxmlformats-officedocument.drawingml.chart+xml"/>
  <Override PartName="/xl/charts/chart60.xml" ContentType="application/vnd.openxmlformats-officedocument.drawingml.chart+xml"/>
  <Override PartName="/xl/charts/chart18.xml" ContentType="application/vnd.openxmlformats-officedocument.drawingml.chart+xml"/>
  <Override PartName="/xl/charts/chart58.xml" ContentType="application/vnd.openxmlformats-officedocument.drawingml.chart+xml"/>
  <Override PartName="/xl/charts/chart21.xml" ContentType="application/vnd.openxmlformats-officedocument.drawingml.chart+xml"/>
  <Override PartName="/xl/charts/chart40.xml" ContentType="application/vnd.openxmlformats-officedocument.drawingml.chart+xml"/>
  <Override PartName="/xl/charts/chart2.xml" ContentType="application/vnd.openxmlformats-officedocument.drawingml.chart+xml"/>
  <Override PartName="/xl/charts/chart24.xml" ContentType="application/vnd.openxmlformats-officedocument.drawingml.chart+xml"/>
  <Override PartName="/xl/charts/chart61.xml" ContentType="application/vnd.openxmlformats-officedocument.drawingml.chart+xml"/>
  <Override PartName="/xl/charts/chart19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1.xml" ContentType="application/vnd.openxmlformats-officedocument.drawingml.chart+xml"/>
  <Override PartName="/xl/charts/chart4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charts/chart4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47.xml" ContentType="application/vnd.openxmlformats-officedocument.drawingml.chart+xml"/>
  <Override PartName="/xl/charts/chart11.xml" ContentType="application/vnd.openxmlformats-officedocument.drawingml.chart+xml"/>
  <Override PartName="/xl/charts/chart48.xml" ContentType="application/vnd.openxmlformats-officedocument.drawingml.chart+xml"/>
  <Override PartName="/xl/charts/chart12.xml" ContentType="application/vnd.openxmlformats-officedocument.drawingml.chart+xml"/>
  <Override PartName="/xl/charts/chart4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6.xml" ContentType="application/vnd.openxmlformats-officedocument.drawingml.chart+xml"/>
  <Override PartName="/xl/charts/chart44.xml" ContentType="application/vnd.openxmlformats-officedocument.drawingml.chart+xml"/>
  <Override PartName="/xl/charts/chart7.xml" ContentType="application/vnd.openxmlformats-officedocument.drawingml.chart+xml"/>
  <Override PartName="/xl/charts/chart45.xml" ContentType="application/vnd.openxmlformats-officedocument.drawingml.chart+xml"/>
  <Override PartName="/xl/charts/chart8.xml" ContentType="application/vnd.openxmlformats-officedocument.drawingml.chart+xml"/>
  <Override PartName="/xl/charts/chart46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stants" sheetId="1" state="visible" r:id="rId2"/>
    <sheet name="MCSS" sheetId="2" state="visible" r:id="rId3"/>
    <sheet name="LISS" sheetId="3" state="visible" r:id="rId4"/>
    <sheet name="LISS2" sheetId="4" state="visible" r:id="rId5"/>
    <sheet name="ChainMatrixMuliplication" sheetId="5" state="visible" r:id="rId6"/>
    <sheet name="Knapsack" sheetId="6" state="visible" r:id="rId7"/>
    <sheet name="Dijkstra" sheetId="7" state="visible" r:id="rId8"/>
    <sheet name="IndependentSets" sheetId="8" state="visible" r:id="rId9"/>
    <sheet name="KTrees" sheetId="9" state="visible" r:id="rId10"/>
    <sheet name="TreeDiamete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<sst xmlns="http://schemas.openxmlformats.org/spreadsheetml/2006/main" count="947" uniqueCount="22">
  <si>
    <t xml:space="preserve">System Usable Memory</t>
  </si>
  <si>
    <t xml:space="preserve">Time</t>
  </si>
  <si>
    <t xml:space="preserve">Iterative</t>
  </si>
  <si>
    <t xml:space="preserve">Attempt</t>
  </si>
  <si>
    <t xml:space="preserve">Min</t>
  </si>
  <si>
    <t xml:space="preserve">Max</t>
  </si>
  <si>
    <t xml:space="preserve">AVG</t>
  </si>
  <si>
    <t xml:space="preserve">Recursive</t>
  </si>
  <si>
    <t xml:space="preserve">Memory</t>
  </si>
  <si>
    <t xml:space="preserve">Size</t>
  </si>
  <si>
    <t xml:space="preserve">Heap</t>
  </si>
  <si>
    <t xml:space="preserve">E.Heap</t>
  </si>
  <si>
    <t xml:space="preserve">Stack</t>
  </si>
  <si>
    <t xml:space="preserve">Total (B)</t>
  </si>
  <si>
    <t xml:space="preserve">% Memory Usage</t>
  </si>
  <si>
    <t xml:space="preserve">% Total Estimate (B)</t>
  </si>
  <si>
    <t xml:space="preserve">Extra Heap</t>
  </si>
  <si>
    <t xml:space="preserve">Total (KB)</t>
  </si>
  <si>
    <t xml:space="preserve">Total (GB)</t>
  </si>
  <si>
    <t xml:space="preserve">Total (MB)</t>
  </si>
  <si>
    <t xml:space="preserve">Recurisve</t>
  </si>
  <si>
    <t xml:space="preserve">MEM%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</si>
</sst>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1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MCSS!$B$16:$B$20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strCache>
            </c:strRef>
          </c:cat>
          <c:val>
            <c:numRef>
              <c:f>MCSS!$Q$3:$Q$8</c:f>
              <c:numCache>
                <c:formatCode>General</c:formatCode>
                <c:ptCount val="6"/>
                <c:pt idx="0">
                  <c:v>0.00139</c:v>
                </c:pt>
                <c:pt idx="1">
                  <c:v>0.00555</c:v>
                </c:pt>
                <c:pt idx="2">
                  <c:v>0.01262</c:v>
                </c:pt>
                <c:pt idx="3">
                  <c:v>0.01962</c:v>
                </c:pt>
                <c:pt idx="4">
                  <c:v>0.03066</c:v>
                </c:pt>
                <c:pt idx="5">
                  <c:v>0.04352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MCSS!$B$16:$B$20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strCache>
            </c:strRef>
          </c:cat>
          <c:val>
            <c:numRef>
              <c:f>MCSS!$Q$16:$Q$21</c:f>
              <c:numCache>
                <c:formatCode>General</c:formatCode>
                <c:ptCount val="6"/>
                <c:pt idx="0">
                  <c:v>0.1008</c:v>
                </c:pt>
                <c:pt idx="1">
                  <c:v>0.7398</c:v>
                </c:pt>
                <c:pt idx="2">
                  <c:v>3.1328</c:v>
                </c:pt>
                <c:pt idx="3">
                  <c:v>8.0198</c:v>
                </c:pt>
                <c:pt idx="4">
                  <c:v>15.9913</c:v>
                </c:pt>
                <c:pt idx="5">
                  <c:v>28.4789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826814"/>
        <c:axId val="38042383"/>
      </c:lineChart>
      <c:catAx>
        <c:axId val="688268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042383"/>
        <c:crosses val="autoZero"/>
        <c:auto val="1"/>
        <c:lblAlgn val="ctr"/>
        <c:lblOffset val="100"/>
        <c:noMultiLvlLbl val="0"/>
      </c:catAx>
      <c:valAx>
        <c:axId val="38042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2681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242962"/>
        <c:axId val="66305306"/>
      </c:lineChart>
      <c:catAx>
        <c:axId val="91242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05306"/>
        <c:crosses val="autoZero"/>
        <c:auto val="1"/>
        <c:lblAlgn val="ctr"/>
        <c:lblOffset val="100"/>
        <c:noMultiLvlLbl val="0"/>
      </c:catAx>
      <c:valAx>
        <c:axId val="66305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24296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612308"/>
        <c:axId val="92888430"/>
      </c:lineChart>
      <c:catAx>
        <c:axId val="9061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888430"/>
        <c:crosses val="autoZero"/>
        <c:auto val="1"/>
        <c:lblAlgn val="ctr"/>
        <c:lblOffset val="100"/>
        <c:noMultiLvlLbl val="0"/>
      </c:catAx>
      <c:valAx>
        <c:axId val="92888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61230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LISS!$S$43:$S$49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3088</c:v>
                </c:pt>
                <c:pt idx="4">
                  <c:v>3088</c:v>
                </c:pt>
                <c:pt idx="5">
                  <c:v>3088</c:v>
                </c:pt>
                <c:pt idx="6">
                  <c:v>3088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LISS!$S$30:$S$36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2896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185058"/>
        <c:axId val="46939862"/>
      </c:lineChart>
      <c:catAx>
        <c:axId val="501850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939862"/>
        <c:crosses val="autoZero"/>
        <c:auto val="1"/>
        <c:lblAlgn val="ctr"/>
        <c:lblOffset val="100"/>
        <c:noMultiLvlLbl val="0"/>
      </c:catAx>
      <c:valAx>
        <c:axId val="469398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18505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(KB)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LISS!$T$30:$T$36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325.96875</c:v>
                </c:pt>
                <c:pt idx="4">
                  <c:v>388.46875</c:v>
                </c:pt>
                <c:pt idx="5">
                  <c:v>450.96875</c:v>
                </c:pt>
                <c:pt idx="6">
                  <c:v>513.46875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LISS!$V$30:$V$36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217503"/>
        <c:axId val="52915426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017192"/>
        <c:axId val="72387347"/>
      </c:lineChart>
      <c:catAx>
        <c:axId val="422175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15426"/>
        <c:crosses val="autoZero"/>
        <c:auto val="1"/>
        <c:lblAlgn val="ctr"/>
        <c:lblOffset val="100"/>
        <c:noMultiLvlLbl val="0"/>
      </c:catAx>
      <c:valAx>
        <c:axId val="52915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17503"/>
        <c:crosses val="autoZero"/>
        <c:crossBetween val="between"/>
      </c:valAx>
      <c:catAx>
        <c:axId val="300171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87347"/>
        <c:auto val="1"/>
        <c:lblAlgn val="ctr"/>
        <c:lblOffset val="100"/>
        <c:noMultiLvlLbl val="0"/>
      </c:catAx>
      <c:valAx>
        <c:axId val="723873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1719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(KB)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LISS!$T$43:$T$49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326.15625</c:v>
                </c:pt>
                <c:pt idx="4">
                  <c:v>388.65625</c:v>
                </c:pt>
                <c:pt idx="5">
                  <c:v>451.15625</c:v>
                </c:pt>
                <c:pt idx="6">
                  <c:v>513.65625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LISS!$V$43:$V$49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533919"/>
        <c:axId val="23977004"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51657"/>
        <c:axId val="18475336"/>
      </c:lineChart>
      <c:catAx>
        <c:axId val="235339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77004"/>
        <c:crosses val="autoZero"/>
        <c:auto val="1"/>
        <c:lblAlgn val="ctr"/>
        <c:lblOffset val="100"/>
        <c:noMultiLvlLbl val="0"/>
      </c:catAx>
      <c:valAx>
        <c:axId val="23977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33919"/>
        <c:crosses val="autoZero"/>
        <c:crossBetween val="between"/>
      </c:valAx>
      <c:catAx>
        <c:axId val="735165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475336"/>
        <c:auto val="1"/>
        <c:lblAlgn val="ctr"/>
        <c:lblOffset val="100"/>
        <c:noMultiLvlLbl val="0"/>
      </c:catAx>
      <c:valAx>
        <c:axId val="1847533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165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"Recursive"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LISS!$T$43:$T$49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326.15625</c:v>
                </c:pt>
                <c:pt idx="4">
                  <c:v>388.65625</c:v>
                </c:pt>
                <c:pt idx="5">
                  <c:v>451.15625</c:v>
                </c:pt>
                <c:pt idx="6">
                  <c:v>513.65625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LISS!$T$30:$T$36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325.96875</c:v>
                </c:pt>
                <c:pt idx="4">
                  <c:v>388.46875</c:v>
                </c:pt>
                <c:pt idx="5">
                  <c:v>450.96875</c:v>
                </c:pt>
                <c:pt idx="6">
                  <c:v>513.46875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241213"/>
        <c:axId val="42134531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117256"/>
        <c:axId val="85894969"/>
      </c:lineChart>
      <c:catAx>
        <c:axId val="472412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34531"/>
        <c:crosses val="autoZero"/>
        <c:auto val="1"/>
        <c:lblAlgn val="ctr"/>
        <c:lblOffset val="100"/>
        <c:noMultiLvlLbl val="0"/>
      </c:catAx>
      <c:valAx>
        <c:axId val="421345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KB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241213"/>
        <c:crosses val="autoZero"/>
        <c:crossBetween val="between"/>
      </c:valAx>
      <c:catAx>
        <c:axId val="681172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894969"/>
        <c:auto val="1"/>
        <c:lblAlgn val="ctr"/>
        <c:lblOffset val="100"/>
        <c:noMultiLvlLbl val="0"/>
      </c:catAx>
      <c:valAx>
        <c:axId val="85894969"/>
        <c:scaling>
          <c:orientation val="minMax"/>
          <c:max val="0.00032"/>
          <c:min val="0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117256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539924"/>
        <c:axId val="37492675"/>
      </c:lineChart>
      <c:catAx>
        <c:axId val="145399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492675"/>
        <c:crosses val="autoZero"/>
        <c:auto val="1"/>
        <c:lblAlgn val="ctr"/>
        <c:lblOffset val="100"/>
        <c:noMultiLvlLbl val="0"/>
      </c:catAx>
      <c:valAx>
        <c:axId val="374926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3992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0.14188</c:v>
                </c:pt>
                <c:pt idx="1">
                  <c:v>0.54023</c:v>
                </c:pt>
                <c:pt idx="2">
                  <c:v>1.19571</c:v>
                </c:pt>
                <c:pt idx="3">
                  <c:v>2.11991</c:v>
                </c:pt>
                <c:pt idx="4">
                  <c:v>3.33725</c:v>
                </c:pt>
                <c:pt idx="5">
                  <c:v>4.74053</c:v>
                </c:pt>
                <c:pt idx="6">
                  <c:v>6.45074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0.22446</c:v>
                </c:pt>
                <c:pt idx="1">
                  <c:v>0.73757</c:v>
                </c:pt>
                <c:pt idx="2">
                  <c:v>1.14965</c:v>
                </c:pt>
                <c:pt idx="3">
                  <c:v>2.02641</c:v>
                </c:pt>
                <c:pt idx="4">
                  <c:v>3.20658</c:v>
                </c:pt>
                <c:pt idx="5">
                  <c:v>4.59833</c:v>
                </c:pt>
                <c:pt idx="6">
                  <c:v>6.30441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284730"/>
        <c:axId val="40059148"/>
      </c:lineChart>
      <c:catAx>
        <c:axId val="792847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59148"/>
        <c:crosses val="autoZero"/>
        <c:auto val="1"/>
        <c:lblAlgn val="ctr"/>
        <c:lblOffset val="100"/>
        <c:noMultiLvlLbl val="0"/>
      </c:catAx>
      <c:valAx>
        <c:axId val="40059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8473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177366"/>
        <c:axId val="21143289"/>
      </c:lineChart>
      <c:catAx>
        <c:axId val="101773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143289"/>
        <c:crosses val="autoZero"/>
        <c:auto val="1"/>
        <c:lblAlgn val="ctr"/>
        <c:lblOffset val="100"/>
        <c:noMultiLvlLbl val="0"/>
      </c:catAx>
      <c:valAx>
        <c:axId val="211432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7736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641208"/>
        <c:axId val="47969787"/>
      </c:lineChart>
      <c:catAx>
        <c:axId val="43641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69787"/>
        <c:crosses val="autoZero"/>
        <c:auto val="1"/>
        <c:lblAlgn val="ctr"/>
        <c:lblOffset val="100"/>
        <c:noMultiLvlLbl val="0"/>
      </c:catAx>
      <c:valAx>
        <c:axId val="47969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4120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MCSS!$R$43:$R$48</c:f>
              <c:numCache>
                <c:formatCode>General</c:formatCode>
                <c:ptCount val="6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MCSS!$R$30:$R$35</c:f>
              <c:numCache>
                <c:formatCode>General</c:formatCode>
                <c:ptCount val="6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361058"/>
        <c:axId val="90409990"/>
      </c:lineChart>
      <c:catAx>
        <c:axId val="153610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09990"/>
        <c:crosses val="autoZero"/>
        <c:auto val="1"/>
        <c:lblAlgn val="ctr"/>
        <c:lblOffset val="100"/>
        <c:noMultiLvlLbl val="0"/>
      </c:catAx>
      <c:valAx>
        <c:axId val="90409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6105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LISS2!$S$43:$S$49</c:f>
              <c:numCache>
                <c:formatCode>General</c:formatCode>
                <c:ptCount val="7"/>
                <c:pt idx="0">
                  <c:v>638936</c:v>
                </c:pt>
                <c:pt idx="1">
                  <c:v>1279768</c:v>
                </c:pt>
                <c:pt idx="2">
                  <c:v>1907608</c:v>
                </c:pt>
                <c:pt idx="3">
                  <c:v>2508408</c:v>
                </c:pt>
                <c:pt idx="4">
                  <c:v>3194888</c:v>
                </c:pt>
                <c:pt idx="5">
                  <c:v>3780456</c:v>
                </c:pt>
                <c:pt idx="6">
                  <c:v>4425128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634703"/>
        <c:axId val="10284809"/>
      </c:lineChart>
      <c:catAx>
        <c:axId val="5763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84809"/>
        <c:crosses val="autoZero"/>
        <c:auto val="1"/>
        <c:lblAlgn val="ctr"/>
        <c:lblOffset val="100"/>
        <c:noMultiLvlLbl val="0"/>
      </c:catAx>
      <c:valAx>
        <c:axId val="10284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3470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(GB)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LISS2!$T$30:$T$36</c:f>
              <c:numCache>
                <c:formatCode>General</c:formatCode>
                <c:ptCount val="7"/>
                <c:pt idx="0">
                  <c:v>0.238640055060387</c:v>
                </c:pt>
                <c:pt idx="1">
                  <c:v>0.954044818878174</c:v>
                </c:pt>
                <c:pt idx="2">
                  <c:v>2.14628672599792</c:v>
                </c:pt>
                <c:pt idx="3">
                  <c:v>3.8153657913208</c:v>
                </c:pt>
                <c:pt idx="4">
                  <c:v>5.9612820148468</c:v>
                </c:pt>
                <c:pt idx="5">
                  <c:v>8.58403539657593</c:v>
                </c:pt>
                <c:pt idx="6">
                  <c:v>11.6836259365082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LISS2!$V$30:$V$36</c:f>
              <c:numCache>
                <c:formatCode>General</c:formatCode>
                <c:ptCount val="7"/>
                <c:pt idx="0">
                  <c:v>274877906.944</c:v>
                </c:pt>
                <c:pt idx="1">
                  <c:v>1047972020.224</c:v>
                </c:pt>
                <c:pt idx="2">
                  <c:v>2370821947.392</c:v>
                </c:pt>
                <c:pt idx="3">
                  <c:v>4209067950.08</c:v>
                </c:pt>
                <c:pt idx="4">
                  <c:v>6734508720.128</c:v>
                </c:pt>
                <c:pt idx="5">
                  <c:v>9500467658.752</c:v>
                </c:pt>
                <c:pt idx="6">
                  <c:v>12953621364.736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379235"/>
        <c:axId val="72327193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968735"/>
        <c:axId val="70562578"/>
      </c:lineChart>
      <c:catAx>
        <c:axId val="943792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27193"/>
        <c:crosses val="autoZero"/>
        <c:auto val="1"/>
        <c:lblAlgn val="ctr"/>
        <c:lblOffset val="100"/>
        <c:noMultiLvlLbl val="0"/>
      </c:catAx>
      <c:valAx>
        <c:axId val="723271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79235"/>
        <c:crosses val="autoZero"/>
        <c:crossBetween val="between"/>
      </c:valAx>
      <c:catAx>
        <c:axId val="889687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562578"/>
        <c:auto val="1"/>
        <c:lblAlgn val="ctr"/>
        <c:lblOffset val="100"/>
        <c:noMultiLvlLbl val="0"/>
      </c:catAx>
      <c:valAx>
        <c:axId val="7056257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6873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(GB)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LISS2!$T$43:$T$49</c:f>
              <c:numCache>
                <c:formatCode>General</c:formatCode>
                <c:ptCount val="7"/>
                <c:pt idx="0">
                  <c:v>0.239232383668423</c:v>
                </c:pt>
                <c:pt idx="1">
                  <c:v>0.955233968794346</c:v>
                </c:pt>
                <c:pt idx="2">
                  <c:v>2.14806059747934</c:v>
                </c:pt>
                <c:pt idx="3">
                  <c:v>3.81769920140505</c:v>
                </c:pt>
                <c:pt idx="4">
                  <c:v>5.96425475925207</c:v>
                </c:pt>
                <c:pt idx="5">
                  <c:v>8.58755349367857</c:v>
                </c:pt>
                <c:pt idx="6">
                  <c:v>11.6877444311976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LISS2!$V$43:$V$49</c:f>
              <c:numCache>
                <c:formatCode>General</c:formatCode>
                <c:ptCount val="7"/>
                <c:pt idx="0">
                  <c:v>274877906.944</c:v>
                </c:pt>
                <c:pt idx="1">
                  <c:v>1047972020.224</c:v>
                </c:pt>
                <c:pt idx="2">
                  <c:v>2370821947.392</c:v>
                </c:pt>
                <c:pt idx="3">
                  <c:v>4209067950.08</c:v>
                </c:pt>
                <c:pt idx="4">
                  <c:v>6734508720.128</c:v>
                </c:pt>
                <c:pt idx="5">
                  <c:v>9500467658.752</c:v>
                </c:pt>
                <c:pt idx="6">
                  <c:v>12953621364.736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242067"/>
        <c:axId val="93951248"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833931"/>
        <c:axId val="85605349"/>
      </c:lineChart>
      <c:catAx>
        <c:axId val="912420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51248"/>
        <c:crosses val="autoZero"/>
        <c:auto val="1"/>
        <c:lblAlgn val="ctr"/>
        <c:lblOffset val="100"/>
        <c:noMultiLvlLbl val="0"/>
      </c:catAx>
      <c:valAx>
        <c:axId val="939512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242067"/>
        <c:crosses val="autoZero"/>
        <c:crossBetween val="between"/>
      </c:valAx>
      <c:catAx>
        <c:axId val="3883393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05349"/>
        <c:auto val="1"/>
        <c:lblAlgn val="ctr"/>
        <c:lblOffset val="100"/>
        <c:noMultiLvlLbl val="0"/>
      </c:catAx>
      <c:valAx>
        <c:axId val="8560534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3393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LISS2!$T$43:$T$49</c:f>
              <c:numCache>
                <c:formatCode>General</c:formatCode>
                <c:ptCount val="7"/>
                <c:pt idx="0">
                  <c:v>0.239232383668423</c:v>
                </c:pt>
                <c:pt idx="1">
                  <c:v>0.955233968794346</c:v>
                </c:pt>
                <c:pt idx="2">
                  <c:v>2.14806059747934</c:v>
                </c:pt>
                <c:pt idx="3">
                  <c:v>3.81769920140505</c:v>
                </c:pt>
                <c:pt idx="4">
                  <c:v>5.96425475925207</c:v>
                </c:pt>
                <c:pt idx="5">
                  <c:v>8.58755349367857</c:v>
                </c:pt>
                <c:pt idx="6">
                  <c:v>11.6877444311976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LISS2!$T$30:$T$36</c:f>
              <c:numCache>
                <c:formatCode>General</c:formatCode>
                <c:ptCount val="7"/>
                <c:pt idx="0">
                  <c:v>0.238640055060387</c:v>
                </c:pt>
                <c:pt idx="1">
                  <c:v>0.954044818878174</c:v>
                </c:pt>
                <c:pt idx="2">
                  <c:v>2.14628672599792</c:v>
                </c:pt>
                <c:pt idx="3">
                  <c:v>3.8153657913208</c:v>
                </c:pt>
                <c:pt idx="4">
                  <c:v>5.9612820148468</c:v>
                </c:pt>
                <c:pt idx="5">
                  <c:v>8.58403539657593</c:v>
                </c:pt>
                <c:pt idx="6">
                  <c:v>11.6836259365082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7392"/>
        <c:axId val="5837751"/>
      </c:lineChart>
      <c:lineChart>
        <c:grouping val="standard"/>
        <c:varyColors val="0"/>
        <c:ser>
          <c:idx val="2"/>
          <c:order val="2"/>
          <c:tx>
            <c:strRef>
              <c:f>LISS2!$U$30:$U$36</c:f>
              <c:strCache>
                <c:ptCount val="1"/>
                <c:pt idx="0">
                  <c:v>1.6 6.1 13.8 24.5 39.2 55.3 75.4</c:v>
                </c:pt>
              </c:strCache>
            </c:strRef>
          </c:tx>
          <c:spPr>
            <a:noFill/>
            <a:ln w="19080">
              <a:solidFill>
                <a:srgbClr val="4472c4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777760"/>
        <c:axId val="7602406"/>
      </c:lineChart>
      <c:catAx>
        <c:axId val="4173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37751"/>
        <c:crosses val="autoZero"/>
        <c:auto val="1"/>
        <c:lblAlgn val="ctr"/>
        <c:lblOffset val="100"/>
        <c:noMultiLvlLbl val="0"/>
      </c:catAx>
      <c:valAx>
        <c:axId val="5837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392"/>
        <c:crosses val="autoZero"/>
        <c:crossBetween val="between"/>
      </c:valAx>
      <c:catAx>
        <c:axId val="147777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2406"/>
        <c:auto val="1"/>
        <c:lblAlgn val="ctr"/>
        <c:lblOffset val="100"/>
        <c:noMultiLvlLbl val="0"/>
      </c:catAx>
      <c:valAx>
        <c:axId val="7602406"/>
        <c:scaling>
          <c:orientation val="minMax"/>
          <c:max val="1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777760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925482"/>
        <c:axId val="4275440"/>
      </c:lineChart>
      <c:catAx>
        <c:axId val="109254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5440"/>
        <c:crosses val="autoZero"/>
        <c:auto val="1"/>
        <c:lblAlgn val="ctr"/>
        <c:lblOffset val="100"/>
        <c:noMultiLvlLbl val="0"/>
      </c:catAx>
      <c:valAx>
        <c:axId val="42754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254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ChainMatrixMuliplication!$B$16:$B$21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ChainMatrixMuliplication!$Q$3:$Q$8</c:f>
              <c:numCache>
                <c:formatCode>General</c:formatCode>
                <c:ptCount val="6"/>
                <c:pt idx="0">
                  <c:v>0.18058</c:v>
                </c:pt>
                <c:pt idx="1">
                  <c:v>2.55376</c:v>
                </c:pt>
                <c:pt idx="2">
                  <c:v>11.92213</c:v>
                </c:pt>
                <c:pt idx="3">
                  <c:v>30.85622</c:v>
                </c:pt>
                <c:pt idx="4">
                  <c:v>68.05073</c:v>
                </c:pt>
                <c:pt idx="5">
                  <c:v>120.02141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ChainMatrixMuliplication!$B$16:$B$21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ChainMatrixMuliplication!$Q$16:$Q$21</c:f>
              <c:numCache>
                <c:formatCode>General</c:formatCode>
                <c:ptCount val="6"/>
                <c:pt idx="0">
                  <c:v>0.9178</c:v>
                </c:pt>
                <c:pt idx="1">
                  <c:v>8.6844</c:v>
                </c:pt>
                <c:pt idx="2">
                  <c:v>36.6152</c:v>
                </c:pt>
                <c:pt idx="3">
                  <c:v>90.2166</c:v>
                </c:pt>
                <c:pt idx="4">
                  <c:v>193.0112</c:v>
                </c:pt>
                <c:pt idx="5">
                  <c:v>343.9578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786898"/>
        <c:axId val="77191961"/>
      </c:lineChart>
      <c:catAx>
        <c:axId val="797868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91961"/>
        <c:crosses val="autoZero"/>
        <c:auto val="1"/>
        <c:lblAlgn val="ctr"/>
        <c:lblOffset val="100"/>
        <c:noMultiLvlLbl val="0"/>
      </c:catAx>
      <c:valAx>
        <c:axId val="771919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8689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16523</c:v>
                </c:pt>
                <c:pt idx="1">
                  <c:v>32523</c:v>
                </c:pt>
                <c:pt idx="2">
                  <c:v>48523</c:v>
                </c:pt>
                <c:pt idx="3">
                  <c:v>64523</c:v>
                </c:pt>
                <c:pt idx="4">
                  <c:v>80523</c:v>
                </c:pt>
                <c:pt idx="5">
                  <c:v>96523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16523</c:v>
                </c:pt>
                <c:pt idx="1">
                  <c:v>32523</c:v>
                </c:pt>
                <c:pt idx="2">
                  <c:v>48523</c:v>
                </c:pt>
                <c:pt idx="3">
                  <c:v>64523</c:v>
                </c:pt>
                <c:pt idx="4">
                  <c:v>80523</c:v>
                </c:pt>
                <c:pt idx="5">
                  <c:v>96523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699394"/>
        <c:axId val="90558973"/>
      </c:lineChart>
      <c:catAx>
        <c:axId val="776993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58973"/>
        <c:crosses val="autoZero"/>
        <c:auto val="1"/>
        <c:lblAlgn val="ctr"/>
        <c:lblOffset val="100"/>
        <c:noMultiLvlLbl val="0"/>
      </c:catAx>
      <c:valAx>
        <c:axId val="90558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9939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4102389</c:v>
                </c:pt>
                <c:pt idx="1">
                  <c:v>16130389</c:v>
                </c:pt>
                <c:pt idx="2">
                  <c:v>36158389</c:v>
                </c:pt>
                <c:pt idx="3">
                  <c:v>64186389</c:v>
                </c:pt>
                <c:pt idx="4">
                  <c:v>100214389</c:v>
                </c:pt>
                <c:pt idx="5">
                  <c:v>144242389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4102389</c:v>
                </c:pt>
                <c:pt idx="1">
                  <c:v>16130389</c:v>
                </c:pt>
                <c:pt idx="2">
                  <c:v>36158389</c:v>
                </c:pt>
                <c:pt idx="3">
                  <c:v>64186389</c:v>
                </c:pt>
                <c:pt idx="4">
                  <c:v>100214389</c:v>
                </c:pt>
                <c:pt idx="5">
                  <c:v>144242389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086773"/>
        <c:axId val="96557033"/>
      </c:lineChart>
      <c:catAx>
        <c:axId val="580867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557033"/>
        <c:crosses val="autoZero"/>
        <c:auto val="1"/>
        <c:lblAlgn val="ctr"/>
        <c:lblOffset val="100"/>
        <c:noMultiLvlLbl val="0"/>
      </c:catAx>
      <c:valAx>
        <c:axId val="96557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08677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30360</c:v>
                </c:pt>
                <c:pt idx="1">
                  <c:v>62696</c:v>
                </c:pt>
                <c:pt idx="2">
                  <c:v>89848</c:v>
                </c:pt>
                <c:pt idx="3">
                  <c:v>116600</c:v>
                </c:pt>
                <c:pt idx="4">
                  <c:v>139480</c:v>
                </c:pt>
                <c:pt idx="5">
                  <c:v>180616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32424</c:v>
                </c:pt>
                <c:pt idx="1">
                  <c:v>63800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273290"/>
        <c:axId val="33761653"/>
      </c:lineChart>
      <c:catAx>
        <c:axId val="362732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761653"/>
        <c:crosses val="autoZero"/>
        <c:auto val="1"/>
        <c:lblAlgn val="ctr"/>
        <c:lblOffset val="100"/>
        <c:noMultiLvlLbl val="0"/>
      </c:catAx>
      <c:valAx>
        <c:axId val="337616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7329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3.95902252197266</c:v>
                </c:pt>
                <c:pt idx="1">
                  <c:v>15.4749984741211</c:v>
                </c:pt>
                <c:pt idx="2">
                  <c:v>34.5323944091797</c:v>
                </c:pt>
                <c:pt idx="3">
                  <c:v>61.2772369384766</c:v>
                </c:pt>
                <c:pt idx="4">
                  <c:v>95.6514739990234</c:v>
                </c:pt>
                <c:pt idx="5">
                  <c:v>137.65510559082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ChainMatrixMuliplication!$V$30:$V$35</c:f>
              <c:numCache>
                <c:formatCode>General</c:formatCode>
                <c:ptCount val="6"/>
                <c:pt idx="0">
                  <c:v>0</c:v>
                </c:pt>
                <c:pt idx="1">
                  <c:v>17179869.184</c:v>
                </c:pt>
                <c:pt idx="2">
                  <c:v>34359738.368</c:v>
                </c:pt>
                <c:pt idx="3">
                  <c:v>68719476.736</c:v>
                </c:pt>
                <c:pt idx="4">
                  <c:v>103079215.104</c:v>
                </c:pt>
                <c:pt idx="5">
                  <c:v>154618822.656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474596"/>
        <c:axId val="54378761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ChainMatrixMuliplication!$U$30:$U$35</c:f>
              <c:numCache>
                <c:formatCode>General</c:formatCode>
                <c:ptCount val="6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949364"/>
        <c:axId val="4935963"/>
      </c:lineChart>
      <c:catAx>
        <c:axId val="334745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378761"/>
        <c:crosses val="autoZero"/>
        <c:auto val="1"/>
        <c:lblAlgn val="ctr"/>
        <c:lblOffset val="100"/>
        <c:noMultiLvlLbl val="0"/>
      </c:catAx>
      <c:valAx>
        <c:axId val="54378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74596"/>
        <c:crosses val="autoZero"/>
        <c:crossBetween val="between"/>
      </c:valAx>
      <c:catAx>
        <c:axId val="959493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5963"/>
        <c:auto val="1"/>
        <c:lblAlgn val="ctr"/>
        <c:lblOffset val="100"/>
        <c:noMultiLvlLbl val="0"/>
      </c:catAx>
      <c:valAx>
        <c:axId val="493596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4936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MCSS!$Q$43:$Q$48</c:f>
              <c:numCache>
                <c:formatCode>General</c:formatCode>
                <c:ptCount val="6"/>
                <c:pt idx="0">
                  <c:v>2550758</c:v>
                </c:pt>
                <c:pt idx="1">
                  <c:v>9915601</c:v>
                </c:pt>
                <c:pt idx="2">
                  <c:v>22109073</c:v>
                </c:pt>
                <c:pt idx="3">
                  <c:v>39442067</c:v>
                </c:pt>
                <c:pt idx="4">
                  <c:v>61435943</c:v>
                </c:pt>
                <c:pt idx="5">
                  <c:v>88064557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MCSS!$Q$30:$Q$35</c:f>
              <c:numCache>
                <c:formatCode>General</c:formatCode>
                <c:ptCount val="6"/>
                <c:pt idx="0">
                  <c:v>1088432</c:v>
                </c:pt>
                <c:pt idx="1">
                  <c:v>4118505</c:v>
                </c:pt>
                <c:pt idx="2">
                  <c:v>9104409</c:v>
                </c:pt>
                <c:pt idx="3">
                  <c:v>16114409</c:v>
                </c:pt>
                <c:pt idx="4">
                  <c:v>25144433</c:v>
                </c:pt>
                <c:pt idx="5">
                  <c:v>36206505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742576"/>
        <c:axId val="2154515"/>
      </c:lineChart>
      <c:catAx>
        <c:axId val="2074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4515"/>
        <c:crosses val="autoZero"/>
        <c:auto val="1"/>
        <c:lblAlgn val="ctr"/>
        <c:lblOffset val="100"/>
        <c:noMultiLvlLbl val="0"/>
      </c:catAx>
      <c:valAx>
        <c:axId val="21545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4257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(MB)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3.95705413818359</c:v>
                </c:pt>
                <c:pt idx="1">
                  <c:v>15.4739456176758</c:v>
                </c:pt>
                <c:pt idx="2">
                  <c:v>34.6152877807617</c:v>
                </c:pt>
                <c:pt idx="3">
                  <c:v>61.3856430053711</c:v>
                </c:pt>
                <c:pt idx="4">
                  <c:v>95.7817001342773</c:v>
                </c:pt>
                <c:pt idx="5">
                  <c:v>137.824562072754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ChainMatrixMuliplication!$V$43:$V$48</c:f>
              <c:numCache>
                <c:formatCode>General</c:formatCode>
                <c:ptCount val="6"/>
                <c:pt idx="0">
                  <c:v>0</c:v>
                </c:pt>
                <c:pt idx="1">
                  <c:v>17179869.184</c:v>
                </c:pt>
                <c:pt idx="2">
                  <c:v>34359738.368</c:v>
                </c:pt>
                <c:pt idx="3">
                  <c:v>68719476.736</c:v>
                </c:pt>
                <c:pt idx="4">
                  <c:v>103079215.104</c:v>
                </c:pt>
                <c:pt idx="5">
                  <c:v>154618822.656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275625"/>
        <c:axId val="66526841"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94440"/>
        <c:axId val="75326148"/>
      </c:lineChart>
      <c:catAx>
        <c:axId val="642756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26841"/>
        <c:crosses val="autoZero"/>
        <c:auto val="1"/>
        <c:lblAlgn val="ctr"/>
        <c:lblOffset val="100"/>
        <c:noMultiLvlLbl val="0"/>
      </c:catAx>
      <c:valAx>
        <c:axId val="66526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275625"/>
        <c:crosses val="autoZero"/>
        <c:crossBetween val="between"/>
      </c:valAx>
      <c:catAx>
        <c:axId val="82944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326148"/>
        <c:auto val="1"/>
        <c:lblAlgn val="ctr"/>
        <c:lblOffset val="100"/>
        <c:noMultiLvlLbl val="0"/>
      </c:catAx>
      <c:valAx>
        <c:axId val="753261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444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3.95705413818359</c:v>
                </c:pt>
                <c:pt idx="1">
                  <c:v>15.4739456176758</c:v>
                </c:pt>
                <c:pt idx="2">
                  <c:v>34.6152877807617</c:v>
                </c:pt>
                <c:pt idx="3">
                  <c:v>61.3856430053711</c:v>
                </c:pt>
                <c:pt idx="4">
                  <c:v>95.7817001342773</c:v>
                </c:pt>
                <c:pt idx="5">
                  <c:v>137.824562072754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3.95902252197266</c:v>
                </c:pt>
                <c:pt idx="1">
                  <c:v>15.4749984741211</c:v>
                </c:pt>
                <c:pt idx="2">
                  <c:v>34.5323944091797</c:v>
                </c:pt>
                <c:pt idx="3">
                  <c:v>61.2772369384766</c:v>
                </c:pt>
                <c:pt idx="4">
                  <c:v>95.6514739990234</c:v>
                </c:pt>
                <c:pt idx="5">
                  <c:v>137.65510559082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495510"/>
        <c:axId val="15990575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ed7d31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803665"/>
        <c:axId val="30963402"/>
      </c:lineChart>
      <c:catAx>
        <c:axId val="40495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90575"/>
        <c:crosses val="autoZero"/>
        <c:auto val="1"/>
        <c:lblAlgn val="ctr"/>
        <c:lblOffset val="100"/>
        <c:noMultiLvlLbl val="0"/>
      </c:catAx>
      <c:valAx>
        <c:axId val="15990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MB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95510"/>
        <c:crosses val="autoZero"/>
        <c:crossBetween val="between"/>
      </c:valAx>
      <c:catAx>
        <c:axId val="6280366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963402"/>
        <c:auto val="1"/>
        <c:lblAlgn val="ctr"/>
        <c:lblOffset val="100"/>
        <c:noMultiLvlLbl val="0"/>
      </c:catAx>
      <c:valAx>
        <c:axId val="30963402"/>
        <c:scaling>
          <c:orientation val="minMax"/>
          <c:max val="0.01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03665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Knapsack!$B$16:$B$24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0.09209</c:v>
                </c:pt>
                <c:pt idx="1">
                  <c:v>0.35281</c:v>
                </c:pt>
                <c:pt idx="2">
                  <c:v>0.78143</c:v>
                </c:pt>
                <c:pt idx="3">
                  <c:v>1.38074</c:v>
                </c:pt>
                <c:pt idx="4">
                  <c:v>2.12076</c:v>
                </c:pt>
                <c:pt idx="5">
                  <c:v>3.08586</c:v>
                </c:pt>
                <c:pt idx="6">
                  <c:v>4.17466</c:v>
                </c:pt>
                <c:pt idx="7">
                  <c:v>5.43369</c:v>
                </c:pt>
                <c:pt idx="8">
                  <c:v>6.90644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Knapsack!$B$16:$B$24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</c:v>
                </c:pt>
                <c:pt idx="1">
                  <c:v>8.8068</c:v>
                </c:pt>
                <c:pt idx="2">
                  <c:v>23.05</c:v>
                </c:pt>
                <c:pt idx="3">
                  <c:v>45.9894</c:v>
                </c:pt>
                <c:pt idx="4">
                  <c:v>84.6267</c:v>
                </c:pt>
                <c:pt idx="5">
                  <c:v>149.347</c:v>
                </c:pt>
                <c:pt idx="6">
                  <c:v>229.2124</c:v>
                </c:pt>
                <c:pt idx="7">
                  <c:v>321.0687</c:v>
                </c:pt>
                <c:pt idx="8">
                  <c:v>418.1771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963136"/>
        <c:axId val="23281769"/>
      </c:lineChart>
      <c:catAx>
        <c:axId val="30963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81769"/>
        <c:crosses val="autoZero"/>
        <c:auto val="1"/>
        <c:lblAlgn val="ctr"/>
        <c:lblOffset val="100"/>
        <c:noMultiLvlLbl val="0"/>
      </c:catAx>
      <c:valAx>
        <c:axId val="23281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96313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MCSS!$R$43:$R$50</c:f>
              <c:numCache>
                <c:formatCode>General</c:formatCode>
                <c:ptCount val="8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MCSS!$R$30:$R$37</c:f>
              <c:numCache>
                <c:formatCode>General</c:formatCode>
                <c:ptCount val="8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312726"/>
        <c:axId val="17427582"/>
      </c:lineChart>
      <c:catAx>
        <c:axId val="753127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427582"/>
        <c:crosses val="autoZero"/>
        <c:auto val="1"/>
        <c:lblAlgn val="ctr"/>
        <c:lblOffset val="100"/>
        <c:noMultiLvlLbl val="0"/>
      </c:catAx>
      <c:valAx>
        <c:axId val="174275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1272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41077"/>
        <c:axId val="28658657"/>
      </c:lineChart>
      <c:catAx>
        <c:axId val="22410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658657"/>
        <c:crosses val="autoZero"/>
        <c:auto val="1"/>
        <c:lblAlgn val="ctr"/>
        <c:lblOffset val="100"/>
        <c:noMultiLvlLbl val="0"/>
      </c:catAx>
      <c:valAx>
        <c:axId val="28658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107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MCSS!$S$43:$S$50</c:f>
              <c:numCache>
                <c:formatCode>General</c:formatCode>
                <c:ptCount val="8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761838"/>
        <c:axId val="33421480"/>
      </c:lineChart>
      <c:catAx>
        <c:axId val="137618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21480"/>
        <c:crosses val="autoZero"/>
        <c:auto val="1"/>
        <c:lblAlgn val="ctr"/>
        <c:lblOffset val="100"/>
        <c:noMultiLvlLbl val="0"/>
      </c:catAx>
      <c:valAx>
        <c:axId val="33421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6183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0.169956713914871</c:v>
                </c:pt>
                <c:pt idx="1">
                  <c:v>0.675117254257202</c:v>
                </c:pt>
                <c:pt idx="2">
                  <c:v>1.51554882526398</c:v>
                </c:pt>
                <c:pt idx="3">
                  <c:v>2.69124106317759</c:v>
                </c:pt>
                <c:pt idx="4">
                  <c:v>4.20221553742886</c:v>
                </c:pt>
                <c:pt idx="5">
                  <c:v>6.04842247068882</c:v>
                </c:pt>
                <c:pt idx="6">
                  <c:v>8.22992493212223</c:v>
                </c:pt>
                <c:pt idx="7">
                  <c:v>10.7468634694815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0.16861579567194</c:v>
                </c:pt>
                <c:pt idx="1">
                  <c:v>0.672435231506825</c:v>
                </c:pt>
                <c:pt idx="2">
                  <c:v>1.51153079420328</c:v>
                </c:pt>
                <c:pt idx="3">
                  <c:v>2.68590248376131</c:v>
                </c:pt>
                <c:pt idx="4">
                  <c:v>4.19555030018091</c:v>
                </c:pt>
                <c:pt idx="5">
                  <c:v>6.04047424346209</c:v>
                </c:pt>
                <c:pt idx="6">
                  <c:v>8.22067431360483</c:v>
                </c:pt>
                <c:pt idx="7">
                  <c:v>10.7361505106092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407175"/>
        <c:axId val="12490053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Knapsack!$U$43:$U$50</c:f>
              <c:numCache>
                <c:formatCode>General</c:formatCode>
                <c:ptCount val="8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736897"/>
        <c:axId val="46592993"/>
      </c:lineChart>
      <c:catAx>
        <c:axId val="424071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90053"/>
        <c:crosses val="autoZero"/>
        <c:auto val="1"/>
        <c:lblAlgn val="ctr"/>
        <c:lblOffset val="100"/>
        <c:noMultiLvlLbl val="0"/>
      </c:catAx>
      <c:valAx>
        <c:axId val="124900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07175"/>
        <c:crosses val="autoZero"/>
        <c:crossBetween val="between"/>
      </c:valAx>
      <c:catAx>
        <c:axId val="3773689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92993"/>
        <c:auto val="1"/>
        <c:lblAlgn val="ctr"/>
        <c:lblOffset val="100"/>
        <c:noMultiLvlLbl val="0"/>
      </c:catAx>
      <c:valAx>
        <c:axId val="46592993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736897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(GB)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0.16861579567194</c:v>
                </c:pt>
                <c:pt idx="1">
                  <c:v>0.672435231506825</c:v>
                </c:pt>
                <c:pt idx="2">
                  <c:v>1.51153079420328</c:v>
                </c:pt>
                <c:pt idx="3">
                  <c:v>2.68590248376131</c:v>
                </c:pt>
                <c:pt idx="4">
                  <c:v>4.19555030018091</c:v>
                </c:pt>
                <c:pt idx="5">
                  <c:v>6.04047424346209</c:v>
                </c:pt>
                <c:pt idx="6">
                  <c:v>8.22067431360483</c:v>
                </c:pt>
                <c:pt idx="7">
                  <c:v>10.7361505106092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Knapsack!$V$30:$V$38</c:f>
              <c:numCache>
                <c:formatCode>General</c:formatCode>
                <c:ptCount val="9"/>
                <c:pt idx="0">
                  <c:v>0</c:v>
                </c:pt>
                <c:pt idx="1">
                  <c:v>773094113.28</c:v>
                </c:pt>
                <c:pt idx="2">
                  <c:v>1717986918.4</c:v>
                </c:pt>
                <c:pt idx="3">
                  <c:v>3058016714.752</c:v>
                </c:pt>
                <c:pt idx="4">
                  <c:v>4776003633.152</c:v>
                </c:pt>
                <c:pt idx="5">
                  <c:v>6871947673.6</c:v>
                </c:pt>
                <c:pt idx="6">
                  <c:v>9363028705.28</c:v>
                </c:pt>
                <c:pt idx="7">
                  <c:v>12232066859.008</c:v>
                </c:pt>
                <c:pt idx="8">
                  <c:v>15479062134.784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237682"/>
        <c:axId val="27469461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Knapsack!$U$30:$U$38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924315"/>
        <c:axId val="19006538"/>
      </c:lineChart>
      <c:catAx>
        <c:axId val="862376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469461"/>
        <c:crosses val="autoZero"/>
        <c:auto val="1"/>
        <c:lblAlgn val="ctr"/>
        <c:lblOffset val="100"/>
        <c:noMultiLvlLbl val="0"/>
      </c:catAx>
      <c:valAx>
        <c:axId val="274694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237682"/>
        <c:crosses val="autoZero"/>
        <c:crossBetween val="between"/>
      </c:valAx>
      <c:catAx>
        <c:axId val="159243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06538"/>
        <c:auto val="1"/>
        <c:lblAlgn val="ctr"/>
        <c:lblOffset val="100"/>
        <c:noMultiLvlLbl val="0"/>
      </c:catAx>
      <c:valAx>
        <c:axId val="1900653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2431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(GB)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0.169956713914871</c:v>
                </c:pt>
                <c:pt idx="1">
                  <c:v>0.675117254257202</c:v>
                </c:pt>
                <c:pt idx="2">
                  <c:v>1.51554882526398</c:v>
                </c:pt>
                <c:pt idx="3">
                  <c:v>2.69124106317759</c:v>
                </c:pt>
                <c:pt idx="4">
                  <c:v>4.20221553742886</c:v>
                </c:pt>
                <c:pt idx="5">
                  <c:v>6.04842247068882</c:v>
                </c:pt>
                <c:pt idx="6">
                  <c:v>8.22992493212223</c:v>
                </c:pt>
                <c:pt idx="7">
                  <c:v>10.7468634694815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Knapsack!$V$43:$V$51</c:f>
              <c:numCache>
                <c:formatCode>General</c:formatCode>
                <c:ptCount val="9"/>
                <c:pt idx="0">
                  <c:v>188978561.024</c:v>
                </c:pt>
                <c:pt idx="1">
                  <c:v>773094113.28</c:v>
                </c:pt>
                <c:pt idx="2">
                  <c:v>1735166787.584</c:v>
                </c:pt>
                <c:pt idx="3">
                  <c:v>3075196583.936</c:v>
                </c:pt>
                <c:pt idx="4">
                  <c:v>4793183502.336</c:v>
                </c:pt>
                <c:pt idx="5">
                  <c:v>6889127542.784</c:v>
                </c:pt>
                <c:pt idx="6">
                  <c:v>9380208574.464</c:v>
                </c:pt>
                <c:pt idx="7">
                  <c:v>12232066859.008</c:v>
                </c:pt>
                <c:pt idx="8">
                  <c:v>15479062134.784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937434"/>
        <c:axId val="63914953"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Knapsack!$U$43:$U$51</c:f>
              <c:numCache>
                <c:formatCode>General</c:formatCode>
                <c:ptCount val="9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724375"/>
        <c:axId val="29940517"/>
      </c:lineChart>
      <c:catAx>
        <c:axId val="189374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14953"/>
        <c:crosses val="autoZero"/>
        <c:auto val="1"/>
        <c:lblAlgn val="ctr"/>
        <c:lblOffset val="100"/>
        <c:noMultiLvlLbl val="0"/>
      </c:catAx>
      <c:valAx>
        <c:axId val="639149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937434"/>
        <c:crosses val="autoZero"/>
        <c:crossBetween val="between"/>
      </c:valAx>
      <c:catAx>
        <c:axId val="717243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940517"/>
        <c:auto val="1"/>
        <c:lblAlgn val="ctr"/>
        <c:lblOffset val="100"/>
        <c:noMultiLvlLbl val="0"/>
      </c:catAx>
      <c:valAx>
        <c:axId val="2994051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2437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Knapsack!$U$43:$U$51</c:f>
              <c:numCache>
                <c:formatCode>General</c:formatCode>
                <c:ptCount val="9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495085"/>
        <c:axId val="91415842"/>
      </c:lineChart>
      <c:lineChart>
        <c:grouping val="standard"/>
        <c:varyColors val="0"/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Knapsack!$U$30:$U$38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633630"/>
        <c:axId val="4018053"/>
      </c:lineChart>
      <c:catAx>
        <c:axId val="18495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415842"/>
        <c:crosses val="autoZero"/>
        <c:auto val="1"/>
        <c:lblAlgn val="ctr"/>
        <c:lblOffset val="100"/>
        <c:noMultiLvlLbl val="0"/>
      </c:catAx>
      <c:valAx>
        <c:axId val="914158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95085"/>
        <c:crosses val="autoZero"/>
        <c:crossBetween val="between"/>
      </c:valAx>
      <c:catAx>
        <c:axId val="3363363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18053"/>
        <c:auto val="1"/>
        <c:lblAlgn val="ctr"/>
        <c:lblOffset val="100"/>
        <c:noMultiLvlLbl val="0"/>
      </c:catAx>
      <c:valAx>
        <c:axId val="4018053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633630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MCSS!$S$43:$S$48</c:f>
              <c:numCache>
                <c:formatCode>General</c:formatCode>
                <c:ptCount val="6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MCSS!$S$30:$S$37</c:f>
              <c:numCache>
                <c:formatCode>General</c:formatCode>
                <c:ptCount val="8"/>
                <c:pt idx="0">
                  <c:v>7496</c:v>
                </c:pt>
                <c:pt idx="1">
                  <c:v>3888</c:v>
                </c:pt>
                <c:pt idx="2">
                  <c:v>4352</c:v>
                </c:pt>
                <c:pt idx="3">
                  <c:v>4808</c:v>
                </c:pt>
                <c:pt idx="4">
                  <c:v>5320</c:v>
                </c:pt>
                <c:pt idx="5">
                  <c:v>5816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151528"/>
        <c:axId val="63973115"/>
      </c:lineChart>
      <c:catAx>
        <c:axId val="59151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73115"/>
        <c:crosses val="autoZero"/>
        <c:auto val="1"/>
        <c:lblAlgn val="ctr"/>
        <c:lblOffset val="100"/>
        <c:noMultiLvlLbl val="0"/>
      </c:catAx>
      <c:valAx>
        <c:axId val="639731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15152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0.59031</c:v>
                </c:pt>
                <c:pt idx="2">
                  <c:v>1.37033</c:v>
                </c:pt>
                <c:pt idx="3">
                  <c:v>2.47871</c:v>
                </c:pt>
                <c:pt idx="4">
                  <c:v>3.904</c:v>
                </c:pt>
                <c:pt idx="5">
                  <c:v>5.60964</c:v>
                </c:pt>
                <c:pt idx="6">
                  <c:v>7.65255</c:v>
                </c:pt>
                <c:pt idx="7">
                  <c:v>10.02734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</c:v>
                </c:pt>
                <c:pt idx="2">
                  <c:v>1.2643</c:v>
                </c:pt>
                <c:pt idx="3">
                  <c:v>2.3295</c:v>
                </c:pt>
                <c:pt idx="4">
                  <c:v>3.641</c:v>
                </c:pt>
                <c:pt idx="5">
                  <c:v>5.2669</c:v>
                </c:pt>
                <c:pt idx="6">
                  <c:v>7.2273</c:v>
                </c:pt>
                <c:pt idx="7">
                  <c:v>9.3959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700388"/>
        <c:axId val="21307005"/>
      </c:lineChart>
      <c:catAx>
        <c:axId val="70700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07005"/>
        <c:crosses val="autoZero"/>
        <c:auto val="1"/>
        <c:lblAlgn val="ctr"/>
        <c:lblOffset val="100"/>
        <c:noMultiLvlLbl val="0"/>
      </c:catAx>
      <c:valAx>
        <c:axId val="21307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0038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870397"/>
        <c:axId val="79994846"/>
      </c:lineChart>
      <c:catAx>
        <c:axId val="808703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994846"/>
        <c:crosses val="autoZero"/>
        <c:auto val="1"/>
        <c:lblAlgn val="ctr"/>
        <c:lblOffset val="100"/>
        <c:noMultiLvlLbl val="0"/>
      </c:catAx>
      <c:valAx>
        <c:axId val="799948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87039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902010"/>
        <c:axId val="83473436"/>
      </c:lineChart>
      <c:catAx>
        <c:axId val="209020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73436"/>
        <c:crosses val="autoZero"/>
        <c:auto val="1"/>
        <c:lblAlgn val="ctr"/>
        <c:lblOffset val="100"/>
        <c:noMultiLvlLbl val="0"/>
      </c:catAx>
      <c:valAx>
        <c:axId val="834734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90201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788369"/>
        <c:axId val="82629240"/>
      </c:lineChart>
      <c:catAx>
        <c:axId val="917883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629240"/>
        <c:crosses val="autoZero"/>
        <c:auto val="1"/>
        <c:lblAlgn val="ctr"/>
        <c:lblOffset val="100"/>
        <c:noMultiLvlLbl val="0"/>
      </c:catAx>
      <c:valAx>
        <c:axId val="82629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883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Dijkstra!$P$44:$P$51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0.210457354784012</c:v>
                </c:pt>
                <c:pt idx="1">
                  <c:v>0.839952774345875</c:v>
                </c:pt>
                <c:pt idx="2">
                  <c:v>1.88852405548096</c:v>
                </c:pt>
                <c:pt idx="3">
                  <c:v>3.35619753599167</c:v>
                </c:pt>
                <c:pt idx="4">
                  <c:v>5.24295465648174</c:v>
                </c:pt>
                <c:pt idx="5">
                  <c:v>7.54879969358444</c:v>
                </c:pt>
                <c:pt idx="6">
                  <c:v>10.2737589329481</c:v>
                </c:pt>
                <c:pt idx="7">
                  <c:v>13.4178588241339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Dijkstra!$P$44:$P$51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</c:v>
                </c:pt>
                <c:pt idx="1">
                  <c:v>0.838597662746906</c:v>
                </c:pt>
                <c:pt idx="2">
                  <c:v>1.88650319725275</c:v>
                </c:pt>
                <c:pt idx="3">
                  <c:v>3.35350389033556</c:v>
                </c:pt>
                <c:pt idx="4">
                  <c:v>5.23959974199533</c:v>
                </c:pt>
                <c:pt idx="5">
                  <c:v>7.54479075223208</c:v>
                </c:pt>
                <c:pt idx="6">
                  <c:v>10.2690769210458</c:v>
                </c:pt>
                <c:pt idx="7">
                  <c:v>13.4124582484365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192573"/>
        <c:axId val="4575671"/>
      </c:lineChart>
      <c:catAx>
        <c:axId val="221925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5671"/>
        <c:crosses val="autoZero"/>
        <c:auto val="1"/>
        <c:lblAlgn val="ctr"/>
        <c:lblOffset val="100"/>
        <c:noMultiLvlLbl val="0"/>
      </c:catAx>
      <c:valAx>
        <c:axId val="45756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925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</c:v>
                </c:pt>
                <c:pt idx="1">
                  <c:v>0.838597662746906</c:v>
                </c:pt>
                <c:pt idx="2">
                  <c:v>1.88650319725275</c:v>
                </c:pt>
                <c:pt idx="3">
                  <c:v>3.35350389033556</c:v>
                </c:pt>
                <c:pt idx="4">
                  <c:v>5.23959974199533</c:v>
                </c:pt>
                <c:pt idx="5">
                  <c:v>7.54479075223208</c:v>
                </c:pt>
                <c:pt idx="6">
                  <c:v>10.2690769210458</c:v>
                </c:pt>
                <c:pt idx="7">
                  <c:v>13.4124582484365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Dijkstra!$V$30:$V$37</c:f>
              <c:numCache>
                <c:formatCode>General</c:formatCode>
                <c:ptCount val="8"/>
                <c:pt idx="0">
                  <c:v>240518168.576</c:v>
                </c:pt>
                <c:pt idx="1">
                  <c:v>962072674.304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11854109736.96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275126"/>
        <c:axId val="35986377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62948"/>
        <c:axId val="58049312"/>
      </c:lineChart>
      <c:catAx>
        <c:axId val="972751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86377"/>
        <c:crosses val="autoZero"/>
        <c:auto val="1"/>
        <c:lblAlgn val="ctr"/>
        <c:lblOffset val="100"/>
        <c:noMultiLvlLbl val="0"/>
      </c:catAx>
      <c:valAx>
        <c:axId val="359863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75126"/>
        <c:crosses val="autoZero"/>
        <c:crossBetween val="between"/>
      </c:valAx>
      <c:catAx>
        <c:axId val="48629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049312"/>
        <c:auto val="1"/>
        <c:lblAlgn val="ctr"/>
        <c:lblOffset val="100"/>
        <c:noMultiLvlLbl val="0"/>
      </c:catAx>
      <c:valAx>
        <c:axId val="580493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294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Dijkstra!$V$44:$V$51</c:f>
              <c:numCache>
                <c:formatCode>General</c:formatCode>
                <c:ptCount val="8"/>
                <c:pt idx="0">
                  <c:v>240518168.576</c:v>
                </c:pt>
                <c:pt idx="1">
                  <c:v>962072674.304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11854109736.96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070517"/>
        <c:axId val="3207157"/>
      </c:lineChart>
      <c:lineChart>
        <c:grouping val="standard"/>
        <c:varyColors val="0"/>
        <c:ser>
          <c:idx val="1"/>
          <c:order val="1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983662"/>
        <c:axId val="71858274"/>
      </c:lineChart>
      <c:catAx>
        <c:axId val="400705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07157"/>
        <c:crosses val="autoZero"/>
        <c:auto val="1"/>
        <c:lblAlgn val="ctr"/>
        <c:lblOffset val="100"/>
        <c:noMultiLvlLbl val="0"/>
      </c:catAx>
      <c:valAx>
        <c:axId val="32071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70517"/>
        <c:crosses val="autoZero"/>
        <c:crossBetween val="between"/>
      </c:valAx>
      <c:catAx>
        <c:axId val="8098366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858274"/>
        <c:auto val="1"/>
        <c:lblAlgn val="ctr"/>
        <c:lblOffset val="100"/>
        <c:noMultiLvlLbl val="0"/>
      </c:catAx>
      <c:valAx>
        <c:axId val="718582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98366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55929"/>
        <c:axId val="19845272"/>
      </c:lineChart>
      <c:catAx>
        <c:axId val="36559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45272"/>
        <c:crosses val="autoZero"/>
        <c:auto val="1"/>
        <c:lblAlgn val="ctr"/>
        <c:lblOffset val="100"/>
        <c:noMultiLvlLbl val="0"/>
      </c:catAx>
      <c:valAx>
        <c:axId val="19845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59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</c:v>
                </c:pt>
                <c:pt idx="1">
                  <c:v>0.838597662746906</c:v>
                </c:pt>
                <c:pt idx="2">
                  <c:v>1.88650319725275</c:v>
                </c:pt>
                <c:pt idx="3">
                  <c:v>3.35350389033556</c:v>
                </c:pt>
                <c:pt idx="4">
                  <c:v>5.23959974199533</c:v>
                </c:pt>
                <c:pt idx="5">
                  <c:v>7.54479075223208</c:v>
                </c:pt>
                <c:pt idx="6">
                  <c:v>10.2690769210458</c:v>
                </c:pt>
                <c:pt idx="7">
                  <c:v>13.4124582484365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"Recursive"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0.210457354784012</c:v>
                </c:pt>
                <c:pt idx="1">
                  <c:v>0.839952774345875</c:v>
                </c:pt>
                <c:pt idx="2">
                  <c:v>1.88852405548096</c:v>
                </c:pt>
                <c:pt idx="3">
                  <c:v>3.35619753599167</c:v>
                </c:pt>
                <c:pt idx="4">
                  <c:v>5.24295465648174</c:v>
                </c:pt>
                <c:pt idx="5">
                  <c:v>7.54879969358444</c:v>
                </c:pt>
                <c:pt idx="6">
                  <c:v>10.2737589329481</c:v>
                </c:pt>
                <c:pt idx="7">
                  <c:v>13.4178588241339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003080"/>
        <c:axId val="91042542"/>
      </c:lineChart>
      <c:lineChart>
        <c:grouping val="standard"/>
        <c:varyColors val="0"/>
        <c:ser>
          <c:idx val="2"/>
          <c:order val="2"/>
          <c:spPr>
            <a:noFill/>
            <a:ln cap="rnd" w="28440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012719"/>
        <c:axId val="70021134"/>
      </c:lineChart>
      <c:catAx>
        <c:axId val="99003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042542"/>
        <c:crosses val="autoZero"/>
        <c:auto val="1"/>
        <c:lblAlgn val="ctr"/>
        <c:lblOffset val="100"/>
        <c:noMultiLvlLbl val="0"/>
      </c:catAx>
      <c:valAx>
        <c:axId val="91042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03080"/>
        <c:crosses val="autoZero"/>
        <c:crossBetween val="between"/>
      </c:valAx>
      <c:catAx>
        <c:axId val="480127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021134"/>
        <c:auto val="1"/>
        <c:lblAlgn val="ctr"/>
        <c:lblOffset val="100"/>
        <c:noMultiLvlLbl val="0"/>
      </c:catAx>
      <c:valAx>
        <c:axId val="70021134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12719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IndependentSets!$Q$3:$Q$10</c:f>
              <c:numCache>
                <c:formatCode>General</c:formatCode>
                <c:ptCount val="8"/>
                <c:pt idx="0">
                  <c:v>0.04564</c:v>
                </c:pt>
                <c:pt idx="1">
                  <c:v>0.18148</c:v>
                </c:pt>
                <c:pt idx="2">
                  <c:v>0.40563</c:v>
                </c:pt>
                <c:pt idx="3">
                  <c:v>0.71299</c:v>
                </c:pt>
                <c:pt idx="4">
                  <c:v>1.06859</c:v>
                </c:pt>
                <c:pt idx="5">
                  <c:v>1.53586</c:v>
                </c:pt>
                <c:pt idx="6">
                  <c:v>2.08472</c:v>
                </c:pt>
                <c:pt idx="7">
                  <c:v>2.73814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0.0336</c:v>
                </c:pt>
                <c:pt idx="1">
                  <c:v>0.1332</c:v>
                </c:pt>
                <c:pt idx="2">
                  <c:v>0.2969</c:v>
                </c:pt>
                <c:pt idx="3">
                  <c:v>0.5243</c:v>
                </c:pt>
                <c:pt idx="4">
                  <c:v>0.7486</c:v>
                </c:pt>
                <c:pt idx="5">
                  <c:v>1.0794</c:v>
                </c:pt>
                <c:pt idx="6">
                  <c:v>1.4867</c:v>
                </c:pt>
                <c:pt idx="7">
                  <c:v>1.9472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5879125"/>
        <c:axId val="20100478"/>
      </c:lineChart>
      <c:catAx>
        <c:axId val="358791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00478"/>
        <c:crosses val="autoZero"/>
        <c:auto val="1"/>
        <c:lblAlgn val="ctr"/>
        <c:lblOffset val="100"/>
        <c:noMultiLvlLbl val="0"/>
      </c:catAx>
      <c:valAx>
        <c:axId val="20100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87912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MCSS!$P$43:$P$48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MCSS!$T$43:$T$48</c:f>
              <c:numCache>
                <c:formatCode>General</c:formatCode>
                <c:ptCount val="6"/>
                <c:pt idx="0">
                  <c:v>2880976</c:v>
                </c:pt>
                <c:pt idx="1">
                  <c:v>10525672</c:v>
                </c:pt>
                <c:pt idx="2">
                  <c:v>23031264</c:v>
                </c:pt>
                <c:pt idx="3">
                  <c:v>40818592</c:v>
                </c:pt>
                <c:pt idx="4">
                  <c:v>63067344</c:v>
                </c:pt>
                <c:pt idx="5">
                  <c:v>89881680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MCSS!$P$43:$P$48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MCSS!$T$30:$T$35</c:f>
              <c:numCache>
                <c:formatCode>General</c:formatCode>
                <c:ptCount val="6"/>
                <c:pt idx="0">
                  <c:v>1104496</c:v>
                </c:pt>
                <c:pt idx="1">
                  <c:v>4130936</c:v>
                </c:pt>
                <c:pt idx="2">
                  <c:v>9139296</c:v>
                </c:pt>
                <c:pt idx="3">
                  <c:v>16159800</c:v>
                </c:pt>
                <c:pt idx="4">
                  <c:v>25190320</c:v>
                </c:pt>
                <c:pt idx="5">
                  <c:v>36236864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139991"/>
        <c:axId val="83788359"/>
      </c:lineChart>
      <c:catAx>
        <c:axId val="29139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88359"/>
        <c:crosses val="autoZero"/>
        <c:auto val="1"/>
        <c:lblAlgn val="ctr"/>
        <c:lblOffset val="100"/>
        <c:noMultiLvlLbl val="0"/>
      </c:catAx>
      <c:valAx>
        <c:axId val="837883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3999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647390"/>
        <c:axId val="83705728"/>
      </c:lineChart>
      <c:catAx>
        <c:axId val="506473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05728"/>
        <c:crosses val="autoZero"/>
        <c:auto val="1"/>
        <c:lblAlgn val="ctr"/>
        <c:lblOffset val="100"/>
        <c:noMultiLvlLbl val="0"/>
      </c:catAx>
      <c:valAx>
        <c:axId val="83705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4739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589263"/>
        <c:axId val="39020304"/>
      </c:lineChart>
      <c:catAx>
        <c:axId val="54589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020304"/>
        <c:crosses val="autoZero"/>
        <c:auto val="1"/>
        <c:lblAlgn val="ctr"/>
        <c:lblOffset val="100"/>
        <c:noMultiLvlLbl val="0"/>
      </c:catAx>
      <c:valAx>
        <c:axId val="39020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58926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280770"/>
        <c:axId val="66019386"/>
      </c:lineChart>
      <c:catAx>
        <c:axId val="692807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19386"/>
        <c:crosses val="autoZero"/>
        <c:auto val="1"/>
        <c:lblAlgn val="ctr"/>
        <c:lblOffset val="100"/>
        <c:noMultiLvlLbl val="0"/>
      </c:catAx>
      <c:valAx>
        <c:axId val="66019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28077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0.21046840492636</c:v>
                </c:pt>
                <c:pt idx="1">
                  <c:v>0.839936189353466</c:v>
                </c:pt>
                <c:pt idx="2">
                  <c:v>1.88851229101419</c:v>
                </c:pt>
                <c:pt idx="3">
                  <c:v>3.35621073283255</c:v>
                </c:pt>
                <c:pt idx="4">
                  <c:v>5.24297911860049</c:v>
                </c:pt>
                <c:pt idx="5">
                  <c:v>7.5488445032388</c:v>
                </c:pt>
                <c:pt idx="6">
                  <c:v>10.2737674638629</c:v>
                </c:pt>
                <c:pt idx="7">
                  <c:v>13.4178859312087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</c:v>
                </c:pt>
                <c:pt idx="1">
                  <c:v>0.840164944529533</c:v>
                </c:pt>
                <c:pt idx="2">
                  <c:v>1.88851508498192</c:v>
                </c:pt>
                <c:pt idx="3">
                  <c:v>3.35618864186108</c:v>
                </c:pt>
                <c:pt idx="4">
                  <c:v>5.24295279383659</c:v>
                </c:pt>
                <c:pt idx="5">
                  <c:v>7.54884264059365</c:v>
                </c:pt>
                <c:pt idx="6">
                  <c:v>10.2738418728113</c:v>
                </c:pt>
                <c:pt idx="7">
                  <c:v>13.417877683416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694773"/>
        <c:axId val="9408985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233128"/>
        <c:axId val="33941568"/>
      </c:lineChart>
      <c:catAx>
        <c:axId val="79694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8985"/>
        <c:crosses val="autoZero"/>
        <c:auto val="1"/>
        <c:lblAlgn val="ctr"/>
        <c:lblOffset val="100"/>
        <c:noMultiLvlLbl val="0"/>
      </c:catAx>
      <c:valAx>
        <c:axId val="9408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94773"/>
        <c:crosses val="autoZero"/>
        <c:crossBetween val="between"/>
      </c:valAx>
      <c:catAx>
        <c:axId val="472331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41568"/>
        <c:auto val="1"/>
        <c:lblAlgn val="ctr"/>
        <c:lblOffset val="100"/>
        <c:noMultiLvlLbl val="0"/>
      </c:catAx>
      <c:valAx>
        <c:axId val="33941568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33128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</c:v>
                </c:pt>
                <c:pt idx="1">
                  <c:v>0.840164944529533</c:v>
                </c:pt>
                <c:pt idx="2">
                  <c:v>1.88851508498192</c:v>
                </c:pt>
                <c:pt idx="3">
                  <c:v>3.35618864186108</c:v>
                </c:pt>
                <c:pt idx="4">
                  <c:v>5.24295279383659</c:v>
                </c:pt>
                <c:pt idx="5">
                  <c:v>7.54884264059365</c:v>
                </c:pt>
                <c:pt idx="6">
                  <c:v>10.2738418728113</c:v>
                </c:pt>
                <c:pt idx="7">
                  <c:v>13.417877683416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IndependentSets!$V$30:$V$37</c:f>
              <c:numCache>
                <c:formatCode>General</c:formatCode>
                <c:ptCount val="8"/>
                <c:pt idx="1">
                  <c:v>962072674.304</c:v>
                </c:pt>
                <c:pt idx="2">
                  <c:v>2147483648</c:v>
                </c:pt>
                <c:pt idx="3">
                  <c:v>3831110828.032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11871289606.144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144315"/>
        <c:axId val="62908890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297737"/>
        <c:axId val="79120723"/>
      </c:lineChart>
      <c:catAx>
        <c:axId val="831443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08890"/>
        <c:crosses val="autoZero"/>
        <c:auto val="1"/>
        <c:lblAlgn val="ctr"/>
        <c:lblOffset val="100"/>
        <c:noMultiLvlLbl val="0"/>
      </c:catAx>
      <c:valAx>
        <c:axId val="629088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44315"/>
        <c:crosses val="autoZero"/>
        <c:crossBetween val="between"/>
      </c:valAx>
      <c:catAx>
        <c:axId val="2729773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120723"/>
        <c:auto val="1"/>
        <c:lblAlgn val="ctr"/>
        <c:lblOffset val="100"/>
        <c:noMultiLvlLbl val="0"/>
      </c:catAx>
      <c:valAx>
        <c:axId val="791207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29773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0.21046840492636</c:v>
                </c:pt>
                <c:pt idx="1">
                  <c:v>0.839936189353466</c:v>
                </c:pt>
                <c:pt idx="2">
                  <c:v>1.88851229101419</c:v>
                </c:pt>
                <c:pt idx="3">
                  <c:v>3.35621073283255</c:v>
                </c:pt>
                <c:pt idx="4">
                  <c:v>5.24297911860049</c:v>
                </c:pt>
                <c:pt idx="5">
                  <c:v>7.5488445032388</c:v>
                </c:pt>
                <c:pt idx="6">
                  <c:v>10.2737674638629</c:v>
                </c:pt>
                <c:pt idx="7">
                  <c:v>13.4178859312087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IndependentSets!$V$42:$V$49</c:f>
              <c:numCache>
                <c:formatCode>General</c:formatCode>
                <c:ptCount val="8"/>
                <c:pt idx="1">
                  <c:v>962072674.304</c:v>
                </c:pt>
                <c:pt idx="2">
                  <c:v>2147483648</c:v>
                </c:pt>
                <c:pt idx="3">
                  <c:v>3831110828.032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11871289606.144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528141"/>
        <c:axId val="60807462"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150794"/>
        <c:axId val="67924358"/>
      </c:lineChart>
      <c:catAx>
        <c:axId val="885281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807462"/>
        <c:crosses val="autoZero"/>
        <c:auto val="1"/>
        <c:lblAlgn val="ctr"/>
        <c:lblOffset val="100"/>
        <c:noMultiLvlLbl val="0"/>
      </c:catAx>
      <c:valAx>
        <c:axId val="608074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28141"/>
        <c:crosses val="autoZero"/>
        <c:crossBetween val="between"/>
      </c:valAx>
      <c:catAx>
        <c:axId val="391507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924358"/>
        <c:auto val="1"/>
        <c:lblAlgn val="ctr"/>
        <c:lblOffset val="100"/>
        <c:noMultiLvlLbl val="0"/>
      </c:catAx>
      <c:valAx>
        <c:axId val="6792435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5079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</c:v>
                </c:pt>
                <c:pt idx="1">
                  <c:v>0.840164944529533</c:v>
                </c:pt>
                <c:pt idx="2">
                  <c:v>1.88851508498192</c:v>
                </c:pt>
                <c:pt idx="3">
                  <c:v>3.35618864186108</c:v>
                </c:pt>
                <c:pt idx="4">
                  <c:v>5.24295279383659</c:v>
                </c:pt>
                <c:pt idx="5">
                  <c:v>7.54884264059365</c:v>
                </c:pt>
                <c:pt idx="6">
                  <c:v>10.2738418728113</c:v>
                </c:pt>
                <c:pt idx="7">
                  <c:v>13.417877683416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0.21046840492636</c:v>
                </c:pt>
                <c:pt idx="1">
                  <c:v>0.839936189353466</c:v>
                </c:pt>
                <c:pt idx="2">
                  <c:v>1.88851229101419</c:v>
                </c:pt>
                <c:pt idx="3">
                  <c:v>3.35621073283255</c:v>
                </c:pt>
                <c:pt idx="4">
                  <c:v>5.24297911860049</c:v>
                </c:pt>
                <c:pt idx="5">
                  <c:v>7.5488445032388</c:v>
                </c:pt>
                <c:pt idx="6">
                  <c:v>10.2737674638629</c:v>
                </c:pt>
                <c:pt idx="7">
                  <c:v>13.4178859312087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004994"/>
        <c:axId val="46214443"/>
      </c:lineChart>
      <c:lineChart>
        <c:grouping val="standard"/>
        <c:varyColors val="0"/>
        <c:ser>
          <c:idx val="2"/>
          <c:order val="2"/>
          <c:spPr>
            <a:noFill/>
            <a:ln cap="rnd" w="28440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615024"/>
        <c:axId val="41720453"/>
      </c:lineChart>
      <c:catAx>
        <c:axId val="420049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14443"/>
        <c:crosses val="autoZero"/>
        <c:auto val="1"/>
        <c:lblAlgn val="ctr"/>
        <c:lblOffset val="100"/>
        <c:noMultiLvlLbl val="0"/>
      </c:catAx>
      <c:valAx>
        <c:axId val="46214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04994"/>
        <c:crosses val="autoZero"/>
        <c:crossBetween val="between"/>
      </c:valAx>
      <c:catAx>
        <c:axId val="666150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20453"/>
        <c:auto val="1"/>
        <c:lblAlgn val="ctr"/>
        <c:lblOffset val="100"/>
        <c:noMultiLvlLbl val="0"/>
      </c:catAx>
      <c:valAx>
        <c:axId val="41720453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61502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963445"/>
        <c:axId val="76415485"/>
      </c:lineChart>
      <c:catAx>
        <c:axId val="87963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15485"/>
        <c:crosses val="autoZero"/>
        <c:auto val="1"/>
        <c:lblAlgn val="ctr"/>
        <c:lblOffset val="100"/>
        <c:noMultiLvlLbl val="0"/>
      </c:catAx>
      <c:valAx>
        <c:axId val="764154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9634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1.89495</c:v>
                </c:pt>
                <c:pt idx="1">
                  <c:v>3.78191</c:v>
                </c:pt>
                <c:pt idx="2">
                  <c:v>5.66988</c:v>
                </c:pt>
                <c:pt idx="3">
                  <c:v>7.71113</c:v>
                </c:pt>
                <c:pt idx="4">
                  <c:v>9.51687</c:v>
                </c:pt>
                <c:pt idx="5">
                  <c:v>11.3592</c:v>
                </c:pt>
                <c:pt idx="6">
                  <c:v>45.98906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0.238</c:v>
                </c:pt>
                <c:pt idx="1">
                  <c:v>0.47</c:v>
                </c:pt>
                <c:pt idx="2">
                  <c:v>0.7137</c:v>
                </c:pt>
                <c:pt idx="3">
                  <c:v>0.9646</c:v>
                </c:pt>
                <c:pt idx="4">
                  <c:v>1.2132</c:v>
                </c:pt>
                <c:pt idx="5">
                  <c:v>1.4626</c:v>
                </c:pt>
                <c:pt idx="6">
                  <c:v>1.6996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016445"/>
        <c:axId val="96131006"/>
      </c:lineChart>
      <c:catAx>
        <c:axId val="22016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131006"/>
        <c:crosses val="autoZero"/>
        <c:auto val="1"/>
        <c:lblAlgn val="ctr"/>
        <c:lblOffset val="100"/>
        <c:noMultiLvlLbl val="0"/>
      </c:catAx>
      <c:valAx>
        <c:axId val="961310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01644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KTrees!$T$42:$T$49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KTrees!$O$29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KTrees!$T$31:$T$37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640930"/>
        <c:axId val="2714352"/>
      </c:lineChart>
      <c:lineChart>
        <c:grouping val="standard"/>
        <c:varyColors val="0"/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28.9</c:v>
                </c:pt>
                <c:pt idx="2">
                  <c:v>43.3</c:v>
                </c:pt>
                <c:pt idx="3">
                  <c:v>57.8</c:v>
                </c:pt>
                <c:pt idx="4">
                  <c:v>72.1</c:v>
                </c:pt>
                <c:pt idx="5">
                  <c:v>86.6</c:v>
                </c:pt>
                <c:pt idx="6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419422"/>
        <c:axId val="33425838"/>
      </c:lineChart>
      <c:catAx>
        <c:axId val="166409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4352"/>
        <c:crosses val="autoZero"/>
        <c:auto val="1"/>
        <c:lblAlgn val="ctr"/>
        <c:lblOffset val="100"/>
        <c:noMultiLvlLbl val="0"/>
      </c:catAx>
      <c:valAx>
        <c:axId val="2714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640930"/>
        <c:crosses val="autoZero"/>
        <c:crossBetween val="between"/>
      </c:valAx>
      <c:catAx>
        <c:axId val="8841942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425838"/>
        <c:auto val="1"/>
        <c:lblAlgn val="ctr"/>
        <c:lblOffset val="100"/>
        <c:noMultiLvlLbl val="0"/>
      </c:catAx>
      <c:valAx>
        <c:axId val="3342583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1942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MCSS!$U$30:$U$37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153697"/>
        <c:axId val="3672829"/>
      </c:lineChart>
      <c:catAx>
        <c:axId val="4415369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72829"/>
        <c:auto val="1"/>
        <c:lblAlgn val="ctr"/>
        <c:lblOffset val="100"/>
        <c:noMultiLvlLbl val="0"/>
      </c:catAx>
      <c:valAx>
        <c:axId val="367282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53697"/>
        <c:crosses val="max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General</c:formatCode>
                <c:ptCount val="8"/>
                <c:pt idx="1">
                  <c:v>2491081031.68</c:v>
                </c:pt>
                <c:pt idx="2">
                  <c:v>4964982194.176</c:v>
                </c:pt>
                <c:pt idx="3">
                  <c:v>7438883356.672</c:v>
                </c:pt>
                <c:pt idx="4">
                  <c:v>9929964388.352</c:v>
                </c:pt>
                <c:pt idx="5">
                  <c:v>12386685681.664</c:v>
                </c:pt>
                <c:pt idx="6">
                  <c:v>14877766713.344</c:v>
                </c:pt>
                <c:pt idx="7">
                  <c:v>16063177687.04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625941"/>
        <c:axId val="500899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1">
                  <c:v>14.5</c:v>
                </c:pt>
                <c:pt idx="2">
                  <c:v>28.9</c:v>
                </c:pt>
                <c:pt idx="3">
                  <c:v>43.3</c:v>
                </c:pt>
                <c:pt idx="4">
                  <c:v>57.8</c:v>
                </c:pt>
                <c:pt idx="5">
                  <c:v>72.1</c:v>
                </c:pt>
                <c:pt idx="6">
                  <c:v>86.6</c:v>
                </c:pt>
                <c:pt idx="7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675011"/>
        <c:axId val="96879849"/>
      </c:lineChart>
      <c:catAx>
        <c:axId val="566259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0899"/>
        <c:crosses val="autoZero"/>
        <c:auto val="1"/>
        <c:lblAlgn val="ctr"/>
        <c:lblOffset val="100"/>
        <c:noMultiLvlLbl val="0"/>
      </c:catAx>
      <c:valAx>
        <c:axId val="500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25941"/>
        <c:crosses val="autoZero"/>
        <c:crossBetween val="between"/>
      </c:valAx>
      <c:catAx>
        <c:axId val="506750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879849"/>
        <c:auto val="1"/>
        <c:lblAlgn val="ctr"/>
        <c:lblOffset val="100"/>
        <c:noMultiLvlLbl val="0"/>
      </c:catAx>
      <c:valAx>
        <c:axId val="9687984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7501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KTrees!$V$43:$V$49</c:f>
              <c:numCache>
                <c:formatCode>General</c:formatCode>
                <c:ptCount val="7"/>
                <c:pt idx="0">
                  <c:v>2130303778.816</c:v>
                </c:pt>
                <c:pt idx="1">
                  <c:v>4243427688.448</c:v>
                </c:pt>
                <c:pt idx="2">
                  <c:v>6373731467.264</c:v>
                </c:pt>
                <c:pt idx="3">
                  <c:v>8486855376.896</c:v>
                </c:pt>
                <c:pt idx="4">
                  <c:v>10599979286.528</c:v>
                </c:pt>
                <c:pt idx="5">
                  <c:v>12730283065.344</c:v>
                </c:pt>
                <c:pt idx="6">
                  <c:v>14843406974.976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071345"/>
        <c:axId val="49078264"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</c:v>
                </c:pt>
                <c:pt idx="5">
                  <c:v>74.1</c:v>
                </c:pt>
                <c:pt idx="6">
                  <c:v>86.4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802610"/>
        <c:axId val="91591586"/>
      </c:lineChart>
      <c:catAx>
        <c:axId val="45071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78264"/>
        <c:crosses val="autoZero"/>
        <c:auto val="1"/>
        <c:lblAlgn val="ctr"/>
        <c:lblOffset val="100"/>
        <c:noMultiLvlLbl val="0"/>
      </c:catAx>
      <c:valAx>
        <c:axId val="49078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71345"/>
        <c:crosses val="autoZero"/>
        <c:crossBetween val="between"/>
      </c:valAx>
      <c:catAx>
        <c:axId val="7280261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591586"/>
        <c:auto val="1"/>
        <c:lblAlgn val="ctr"/>
        <c:lblOffset val="100"/>
        <c:noMultiLvlLbl val="0"/>
      </c:catAx>
      <c:valAx>
        <c:axId val="9159158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0261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</c:v>
                </c:pt>
                <c:pt idx="5">
                  <c:v>74.1</c:v>
                </c:pt>
                <c:pt idx="6">
                  <c:v>86.4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280410"/>
        <c:axId val="67833901"/>
      </c:lineChart>
      <c:lineChart>
        <c:grouping val="standard"/>
        <c:varyColors val="0"/>
        <c:ser>
          <c:idx val="1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28.9</c:v>
                </c:pt>
                <c:pt idx="2">
                  <c:v>43.3</c:v>
                </c:pt>
                <c:pt idx="3">
                  <c:v>57.8</c:v>
                </c:pt>
                <c:pt idx="4">
                  <c:v>72.1</c:v>
                </c:pt>
                <c:pt idx="5">
                  <c:v>86.6</c:v>
                </c:pt>
                <c:pt idx="6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258922"/>
        <c:axId val="14244167"/>
      </c:lineChart>
      <c:catAx>
        <c:axId val="702804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33901"/>
        <c:crosses val="autoZero"/>
        <c:auto val="1"/>
        <c:lblAlgn val="ctr"/>
        <c:lblOffset val="100"/>
        <c:noMultiLvlLbl val="0"/>
      </c:catAx>
      <c:valAx>
        <c:axId val="678339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80410"/>
        <c:crosses val="autoZero"/>
        <c:crossBetween val="between"/>
      </c:valAx>
      <c:catAx>
        <c:axId val="6825892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44167"/>
        <c:auto val="1"/>
        <c:lblAlgn val="ctr"/>
        <c:lblOffset val="100"/>
        <c:noMultiLvlLbl val="0"/>
      </c:catAx>
      <c:valAx>
        <c:axId val="1424416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58922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1.70834</c:v>
                </c:pt>
                <c:pt idx="1">
                  <c:v>3.39667</c:v>
                </c:pt>
                <c:pt idx="2">
                  <c:v>5.05769</c:v>
                </c:pt>
                <c:pt idx="3">
                  <c:v>6.82656</c:v>
                </c:pt>
                <c:pt idx="4">
                  <c:v>8.52145</c:v>
                </c:pt>
                <c:pt idx="5">
                  <c:v>10.29985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0.598</c:v>
                </c:pt>
                <c:pt idx="1">
                  <c:v>1.2189</c:v>
                </c:pt>
                <c:pt idx="2">
                  <c:v>1.8335</c:v>
                </c:pt>
                <c:pt idx="3">
                  <c:v>2.4531</c:v>
                </c:pt>
                <c:pt idx="4">
                  <c:v>3.0507</c:v>
                </c:pt>
                <c:pt idx="5">
                  <c:v>3.6283</c:v>
                </c:pt>
                <c:pt idx="6">
                  <c:v>4.243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688830"/>
        <c:axId val="62497579"/>
      </c:lineChart>
      <c:catAx>
        <c:axId val="816888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97579"/>
        <c:crosses val="autoZero"/>
        <c:auto val="1"/>
        <c:lblAlgn val="ctr"/>
        <c:lblOffset val="100"/>
        <c:noMultiLvlLbl val="0"/>
      </c:catAx>
      <c:valAx>
        <c:axId val="624975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68883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402811"/>
        <c:axId val="23587040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43089"/>
        <c:axId val="20357549"/>
      </c:lineChart>
      <c:catAx>
        <c:axId val="364028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87040"/>
        <c:crosses val="autoZero"/>
        <c:auto val="1"/>
        <c:lblAlgn val="ctr"/>
        <c:lblOffset val="100"/>
        <c:noMultiLvlLbl val="0"/>
      </c:catAx>
      <c:valAx>
        <c:axId val="23587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02811"/>
        <c:crosses val="autoZero"/>
        <c:crossBetween val="between"/>
      </c:valAx>
      <c:catAx>
        <c:axId val="414308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357549"/>
        <c:auto val="1"/>
        <c:lblAlgn val="ctr"/>
        <c:lblOffset val="100"/>
        <c:noMultiLvlLbl val="0"/>
      </c:catAx>
      <c:valAx>
        <c:axId val="2035754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308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TreeDiameter!$T$42:$T$49</c:f>
              <c:numCache>
                <c:formatCode>General</c:formatCode>
                <c:ptCount val="8"/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075264"/>
        <c:axId val="90760146"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TreeDiameter!$U$42:$U$49</c:f>
              <c:numCache>
                <c:formatCode>General</c:formatCode>
                <c:ptCount val="8"/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768882"/>
        <c:axId val="33738797"/>
      </c:lineChart>
      <c:catAx>
        <c:axId val="5307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60146"/>
        <c:crosses val="autoZero"/>
        <c:auto val="1"/>
        <c:lblAlgn val="ctr"/>
        <c:lblOffset val="100"/>
        <c:noMultiLvlLbl val="0"/>
      </c:catAx>
      <c:valAx>
        <c:axId val="907601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75264"/>
        <c:crosses val="autoZero"/>
        <c:crossBetween val="between"/>
      </c:valAx>
      <c:catAx>
        <c:axId val="1776888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38797"/>
        <c:auto val="1"/>
        <c:lblAlgn val="ctr"/>
        <c:lblOffset val="100"/>
        <c:noMultiLvlLbl val="0"/>
      </c:catAx>
      <c:valAx>
        <c:axId val="3373879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6888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507064"/>
        <c:axId val="33942838"/>
      </c:lineChart>
      <c:lineChart>
        <c:grouping val="standard"/>
        <c:varyColors val="0"/>
        <c:ser>
          <c:idx val="1"/>
          <c:order val="1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707730"/>
        <c:axId val="44562512"/>
      </c:lineChart>
      <c:catAx>
        <c:axId val="735070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42838"/>
        <c:crosses val="autoZero"/>
        <c:auto val="1"/>
        <c:lblAlgn val="ctr"/>
        <c:lblOffset val="100"/>
        <c:noMultiLvlLbl val="0"/>
      </c:catAx>
      <c:valAx>
        <c:axId val="339428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07064"/>
        <c:crosses val="autoZero"/>
        <c:crossBetween val="between"/>
      </c:valAx>
      <c:catAx>
        <c:axId val="8870773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62512"/>
        <c:auto val="1"/>
        <c:lblAlgn val="ctr"/>
        <c:lblOffset val="100"/>
        <c:noMultiLvlLbl val="0"/>
      </c:catAx>
      <c:valAx>
        <c:axId val="445625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707730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MCSS!$V$43:$V$50</c:f>
              <c:numCache>
                <c:formatCode>General</c:formatCode>
                <c:ptCount val="8"/>
                <c:pt idx="1">
                  <c:v>17179869.184</c:v>
                </c:pt>
                <c:pt idx="2">
                  <c:v>34359738.368</c:v>
                </c:pt>
                <c:pt idx="3">
                  <c:v>51539607.552</c:v>
                </c:pt>
                <c:pt idx="4">
                  <c:v>68719476.736</c:v>
                </c:pt>
                <c:pt idx="5">
                  <c:v>103079215.104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261408"/>
        <c:axId val="24665926"/>
      </c:lineChart>
      <c:lineChart>
        <c:grouping val="standard"/>
        <c:varyColors val="0"/>
        <c:ser>
          <c:idx val="1"/>
          <c:order val="1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MCSS!$U$43:$U$50</c:f>
              <c:numCache>
                <c:formatCode>General</c:formatCode>
                <c:ptCount val="8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880848"/>
        <c:axId val="71620461"/>
      </c:lineChart>
      <c:catAx>
        <c:axId val="8426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65926"/>
        <c:crosses val="autoZero"/>
        <c:auto val="1"/>
        <c:lblAlgn val="ctr"/>
        <c:lblOffset val="100"/>
        <c:noMultiLvlLbl val="0"/>
      </c:catAx>
      <c:valAx>
        <c:axId val="246659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61408"/>
        <c:crosses val="autoZero"/>
        <c:crossBetween val="between"/>
      </c:valAx>
      <c:catAx>
        <c:axId val="348808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620461"/>
        <c:auto val="1"/>
        <c:lblAlgn val="ctr"/>
        <c:lblOffset val="100"/>
        <c:noMultiLvlLbl val="0"/>
      </c:catAx>
      <c:valAx>
        <c:axId val="7162046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8084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MCSS!$U$30:$U$37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MCSS!$U$43:$U$50</c:f>
              <c:numCache>
                <c:formatCode>General</c:formatCode>
                <c:ptCount val="8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291983"/>
        <c:axId val="14620994"/>
      </c:lineChart>
      <c:catAx>
        <c:axId val="952919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20994"/>
        <c:crosses val="autoZero"/>
        <c:auto val="1"/>
        <c:lblAlgn val="ctr"/>
        <c:lblOffset val="100"/>
        <c:noMultiLvlLbl val="0"/>
      </c:catAx>
      <c:valAx>
        <c:axId val="14620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919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LISS!$Q$3:$Q$9</c:f>
              <c:numCache>
                <c:formatCode>General</c:formatCode>
                <c:ptCount val="7"/>
                <c:pt idx="0">
                  <c:v>0.0793</c:v>
                </c:pt>
                <c:pt idx="1">
                  <c:v>0.29631</c:v>
                </c:pt>
                <c:pt idx="2">
                  <c:v>0.66852</c:v>
                </c:pt>
                <c:pt idx="3">
                  <c:v>1.18493</c:v>
                </c:pt>
                <c:pt idx="4">
                  <c:v>1.83929</c:v>
                </c:pt>
                <c:pt idx="5">
                  <c:v>2.62676</c:v>
                </c:pt>
                <c:pt idx="6">
                  <c:v>3.58963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LISS!$Q$16:$Q$22</c:f>
              <c:numCache>
                <c:formatCode>General</c:formatCode>
                <c:ptCount val="7"/>
                <c:pt idx="0">
                  <c:v>0.0824</c:v>
                </c:pt>
                <c:pt idx="1">
                  <c:v>0.3212</c:v>
                </c:pt>
                <c:pt idx="2">
                  <c:v>0.7183</c:v>
                </c:pt>
                <c:pt idx="3">
                  <c:v>1.2736</c:v>
                </c:pt>
                <c:pt idx="4">
                  <c:v>1.9958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931966"/>
        <c:axId val="88336844"/>
      </c:lineChart>
      <c:catAx>
        <c:axId val="139319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336844"/>
        <c:crosses val="autoZero"/>
        <c:auto val="1"/>
        <c:lblAlgn val="ctr"/>
        <c:lblOffset val="100"/>
        <c:noMultiLvlLbl val="0"/>
      </c:catAx>
      <c:valAx>
        <c:axId val="883368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93196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<Relationship Id="rId7" Type="http://schemas.openxmlformats.org/officeDocument/2006/relationships/chart" Target="../charts/chart46.xml"/><Relationship Id="rId8" Type="http://schemas.openxmlformats.org/officeDocument/2006/relationships/chart" Target="../charts/chart47.xml"/><Relationship Id="rId9" Type="http://schemas.openxmlformats.org/officeDocument/2006/relationships/chart" Target="../charts/chart4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720</xdr:colOff>
      <xdr:row>1</xdr:row>
      <xdr:rowOff>0</xdr:rowOff>
    </xdr:from>
    <xdr:to>
      <xdr:col>29</xdr:col>
      <xdr:colOff>256320</xdr:colOff>
      <xdr:row>17</xdr:row>
      <xdr:rowOff>8280</xdr:rowOff>
    </xdr:to>
    <xdr:graphicFrame>
      <xdr:nvGraphicFramePr>
        <xdr:cNvPr id="0" name="Chart 9"/>
        <xdr:cNvGraphicFramePr/>
      </xdr:nvGraphicFramePr>
      <xdr:xfrm>
        <a:off x="21100320" y="190440"/>
        <a:ext cx="4313160" cy="29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17</xdr:row>
      <xdr:rowOff>720</xdr:rowOff>
    </xdr:from>
    <xdr:to>
      <xdr:col>29</xdr:col>
      <xdr:colOff>256320</xdr:colOff>
      <xdr:row>32</xdr:row>
      <xdr:rowOff>173160</xdr:rowOff>
    </xdr:to>
    <xdr:graphicFrame>
      <xdr:nvGraphicFramePr>
        <xdr:cNvPr id="1" name="Chart 10"/>
        <xdr:cNvGraphicFramePr/>
      </xdr:nvGraphicFramePr>
      <xdr:xfrm>
        <a:off x="21100320" y="3086640"/>
        <a:ext cx="4313160" cy="28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720</xdr:colOff>
      <xdr:row>1</xdr:row>
      <xdr:rowOff>0</xdr:rowOff>
    </xdr:from>
    <xdr:to>
      <xdr:col>36</xdr:col>
      <xdr:colOff>351720</xdr:colOff>
      <xdr:row>17</xdr:row>
      <xdr:rowOff>8280</xdr:rowOff>
    </xdr:to>
    <xdr:graphicFrame>
      <xdr:nvGraphicFramePr>
        <xdr:cNvPr id="2" name="Chart 11"/>
        <xdr:cNvGraphicFramePr/>
      </xdr:nvGraphicFramePr>
      <xdr:xfrm>
        <a:off x="25825320" y="190440"/>
        <a:ext cx="4355280" cy="29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720</xdr:colOff>
      <xdr:row>17</xdr:row>
      <xdr:rowOff>720</xdr:rowOff>
    </xdr:from>
    <xdr:to>
      <xdr:col>36</xdr:col>
      <xdr:colOff>351720</xdr:colOff>
      <xdr:row>32</xdr:row>
      <xdr:rowOff>173160</xdr:rowOff>
    </xdr:to>
    <xdr:graphicFrame>
      <xdr:nvGraphicFramePr>
        <xdr:cNvPr id="3" name="Chart 12"/>
        <xdr:cNvGraphicFramePr/>
      </xdr:nvGraphicFramePr>
      <xdr:xfrm>
        <a:off x="25825320" y="3086640"/>
        <a:ext cx="4355280" cy="28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720</xdr:colOff>
      <xdr:row>34</xdr:row>
      <xdr:rowOff>720</xdr:rowOff>
    </xdr:from>
    <xdr:to>
      <xdr:col>32</xdr:col>
      <xdr:colOff>99720</xdr:colOff>
      <xdr:row>50</xdr:row>
      <xdr:rowOff>93960</xdr:rowOff>
    </xdr:to>
    <xdr:graphicFrame>
      <xdr:nvGraphicFramePr>
        <xdr:cNvPr id="4" name="Chart 16"/>
        <xdr:cNvGraphicFramePr/>
      </xdr:nvGraphicFramePr>
      <xdr:xfrm>
        <a:off x="21100320" y="6163200"/>
        <a:ext cx="6158880" cy="298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418320</xdr:colOff>
      <xdr:row>48</xdr:row>
      <xdr:rowOff>91440</xdr:rowOff>
    </xdr:from>
    <xdr:to>
      <xdr:col>21</xdr:col>
      <xdr:colOff>586080</xdr:colOff>
      <xdr:row>66</xdr:row>
      <xdr:rowOff>57960</xdr:rowOff>
    </xdr:to>
    <xdr:graphicFrame>
      <xdr:nvGraphicFramePr>
        <xdr:cNvPr id="5" name="Chart 31"/>
        <xdr:cNvGraphicFramePr/>
      </xdr:nvGraphicFramePr>
      <xdr:xfrm>
        <a:off x="11779560" y="8787600"/>
        <a:ext cx="668232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114840</xdr:colOff>
      <xdr:row>53</xdr:row>
      <xdr:rowOff>171720</xdr:rowOff>
    </xdr:from>
    <xdr:to>
      <xdr:col>29</xdr:col>
      <xdr:colOff>532080</xdr:colOff>
      <xdr:row>71</xdr:row>
      <xdr:rowOff>156960</xdr:rowOff>
    </xdr:to>
    <xdr:graphicFrame>
      <xdr:nvGraphicFramePr>
        <xdr:cNvPr id="6" name="Chart 32"/>
        <xdr:cNvGraphicFramePr/>
      </xdr:nvGraphicFramePr>
      <xdr:xfrm>
        <a:off x="19591560" y="9772920"/>
        <a:ext cx="6097680" cy="321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0</xdr:colOff>
      <xdr:row>54</xdr:row>
      <xdr:rowOff>720</xdr:rowOff>
    </xdr:from>
    <xdr:to>
      <xdr:col>40</xdr:col>
      <xdr:colOff>207720</xdr:colOff>
      <xdr:row>71</xdr:row>
      <xdr:rowOff>171000</xdr:rowOff>
    </xdr:to>
    <xdr:graphicFrame>
      <xdr:nvGraphicFramePr>
        <xdr:cNvPr id="7" name="Chart 13"/>
        <xdr:cNvGraphicFramePr/>
      </xdr:nvGraphicFramePr>
      <xdr:xfrm>
        <a:off x="26492040" y="9782640"/>
        <a:ext cx="621432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647640</xdr:colOff>
      <xdr:row>1</xdr:row>
      <xdr:rowOff>0</xdr:rowOff>
    </xdr:from>
    <xdr:to>
      <xdr:col>32</xdr:col>
      <xdr:colOff>500400</xdr:colOff>
      <xdr:row>17</xdr:row>
      <xdr:rowOff>84240</xdr:rowOff>
    </xdr:to>
    <xdr:graphicFrame>
      <xdr:nvGraphicFramePr>
        <xdr:cNvPr id="8" name="Chart 15"/>
        <xdr:cNvGraphicFramePr/>
      </xdr:nvGraphicFramePr>
      <xdr:xfrm>
        <a:off x="20201760" y="190440"/>
        <a:ext cx="6724080" cy="297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647640</xdr:colOff>
      <xdr:row>17</xdr:row>
      <xdr:rowOff>0</xdr:rowOff>
    </xdr:from>
    <xdr:to>
      <xdr:col>29</xdr:col>
      <xdr:colOff>198720</xdr:colOff>
      <xdr:row>32</xdr:row>
      <xdr:rowOff>115200</xdr:rowOff>
    </xdr:to>
    <xdr:graphicFrame>
      <xdr:nvGraphicFramePr>
        <xdr:cNvPr id="9" name="Chart 16"/>
        <xdr:cNvGraphicFramePr/>
      </xdr:nvGraphicFramePr>
      <xdr:xfrm>
        <a:off x="20201760" y="3085920"/>
        <a:ext cx="442008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85680</xdr:colOff>
      <xdr:row>1</xdr:row>
      <xdr:rowOff>15840</xdr:rowOff>
    </xdr:from>
    <xdr:to>
      <xdr:col>40</xdr:col>
      <xdr:colOff>436680</xdr:colOff>
      <xdr:row>16</xdr:row>
      <xdr:rowOff>131040</xdr:rowOff>
    </xdr:to>
    <xdr:graphicFrame>
      <xdr:nvGraphicFramePr>
        <xdr:cNvPr id="10" name="Chart 17"/>
        <xdr:cNvGraphicFramePr/>
      </xdr:nvGraphicFramePr>
      <xdr:xfrm>
        <a:off x="27845640" y="206280"/>
        <a:ext cx="435564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514440</xdr:colOff>
      <xdr:row>17</xdr:row>
      <xdr:rowOff>0</xdr:rowOff>
    </xdr:from>
    <xdr:to>
      <xdr:col>36</xdr:col>
      <xdr:colOff>294120</xdr:colOff>
      <xdr:row>32</xdr:row>
      <xdr:rowOff>115200</xdr:rowOff>
    </xdr:to>
    <xdr:graphicFrame>
      <xdr:nvGraphicFramePr>
        <xdr:cNvPr id="11" name="Chart 18"/>
        <xdr:cNvGraphicFramePr/>
      </xdr:nvGraphicFramePr>
      <xdr:xfrm>
        <a:off x="24937560" y="3085920"/>
        <a:ext cx="445140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921960</xdr:colOff>
      <xdr:row>68</xdr:row>
      <xdr:rowOff>96120</xdr:rowOff>
    </xdr:to>
    <xdr:graphicFrame>
      <xdr:nvGraphicFramePr>
        <xdr:cNvPr id="12" name="Chart 19"/>
        <xdr:cNvGraphicFramePr/>
      </xdr:nvGraphicFramePr>
      <xdr:xfrm>
        <a:off x="11361240" y="9239040"/>
        <a:ext cx="670248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108000</xdr:colOff>
      <xdr:row>51</xdr:row>
      <xdr:rowOff>79200</xdr:rowOff>
    </xdr:from>
    <xdr:to>
      <xdr:col>31</xdr:col>
      <xdr:colOff>87120</xdr:colOff>
      <xdr:row>68</xdr:row>
      <xdr:rowOff>181800</xdr:rowOff>
    </xdr:to>
    <xdr:graphicFrame>
      <xdr:nvGraphicFramePr>
        <xdr:cNvPr id="13" name="Chart 20"/>
        <xdr:cNvGraphicFramePr/>
      </xdr:nvGraphicFramePr>
      <xdr:xfrm>
        <a:off x="19662120" y="9318240"/>
        <a:ext cx="6183000" cy="317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123840</xdr:colOff>
      <xdr:row>34</xdr:row>
      <xdr:rowOff>31680</xdr:rowOff>
    </xdr:from>
    <xdr:to>
      <xdr:col>31</xdr:col>
      <xdr:colOff>547920</xdr:colOff>
      <xdr:row>50</xdr:row>
      <xdr:rowOff>115920</xdr:rowOff>
    </xdr:to>
    <xdr:graphicFrame>
      <xdr:nvGraphicFramePr>
        <xdr:cNvPr id="14" name="Chart 21"/>
        <xdr:cNvGraphicFramePr/>
      </xdr:nvGraphicFramePr>
      <xdr:xfrm>
        <a:off x="19677960" y="6194160"/>
        <a:ext cx="6627960" cy="297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169560</xdr:colOff>
      <xdr:row>51</xdr:row>
      <xdr:rowOff>96120</xdr:rowOff>
    </xdr:to>
    <xdr:graphicFrame>
      <xdr:nvGraphicFramePr>
        <xdr:cNvPr id="15" name="Chart 9"/>
        <xdr:cNvGraphicFramePr/>
      </xdr:nvGraphicFramePr>
      <xdr:xfrm>
        <a:off x="26425440" y="6162480"/>
        <a:ext cx="617580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401040</xdr:colOff>
      <xdr:row>3</xdr:row>
      <xdr:rowOff>165960</xdr:rowOff>
    </xdr:from>
    <xdr:to>
      <xdr:col>32</xdr:col>
      <xdr:colOff>280800</xdr:colOff>
      <xdr:row>20</xdr:row>
      <xdr:rowOff>37080</xdr:rowOff>
    </xdr:to>
    <xdr:graphicFrame>
      <xdr:nvGraphicFramePr>
        <xdr:cNvPr id="16" name="Chart 1"/>
        <xdr:cNvGraphicFramePr/>
      </xdr:nvGraphicFramePr>
      <xdr:xfrm>
        <a:off x="20633400" y="718200"/>
        <a:ext cx="6751080" cy="29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387360</xdr:colOff>
      <xdr:row>20</xdr:row>
      <xdr:rowOff>88920</xdr:rowOff>
    </xdr:from>
    <xdr:to>
      <xdr:col>28</xdr:col>
      <xdr:colOff>605160</xdr:colOff>
      <xdr:row>34</xdr:row>
      <xdr:rowOff>156600</xdr:rowOff>
    </xdr:to>
    <xdr:graphicFrame>
      <xdr:nvGraphicFramePr>
        <xdr:cNvPr id="17" name="Chart 2"/>
        <xdr:cNvGraphicFramePr/>
      </xdr:nvGraphicFramePr>
      <xdr:xfrm>
        <a:off x="20619720" y="3717720"/>
        <a:ext cx="4275360" cy="260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256680</xdr:colOff>
      <xdr:row>4</xdr:row>
      <xdr:rowOff>111600</xdr:rowOff>
    </xdr:from>
    <xdr:to>
      <xdr:col>41</xdr:col>
      <xdr:colOff>36360</xdr:colOff>
      <xdr:row>18</xdr:row>
      <xdr:rowOff>165600</xdr:rowOff>
    </xdr:to>
    <xdr:graphicFrame>
      <xdr:nvGraphicFramePr>
        <xdr:cNvPr id="18" name="Chart 3"/>
        <xdr:cNvGraphicFramePr/>
      </xdr:nvGraphicFramePr>
      <xdr:xfrm>
        <a:off x="28694880" y="844920"/>
        <a:ext cx="4451400" cy="258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216000</xdr:colOff>
      <xdr:row>20</xdr:row>
      <xdr:rowOff>88920</xdr:rowOff>
    </xdr:from>
    <xdr:to>
      <xdr:col>35</xdr:col>
      <xdr:colOff>567000</xdr:colOff>
      <xdr:row>34</xdr:row>
      <xdr:rowOff>156600</xdr:rowOff>
    </xdr:to>
    <xdr:graphicFrame>
      <xdr:nvGraphicFramePr>
        <xdr:cNvPr id="19" name="Chart 4"/>
        <xdr:cNvGraphicFramePr/>
      </xdr:nvGraphicFramePr>
      <xdr:xfrm>
        <a:off x="25317360" y="3717720"/>
        <a:ext cx="4355280" cy="260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324000</xdr:colOff>
      <xdr:row>51</xdr:row>
      <xdr:rowOff>120600</xdr:rowOff>
    </xdr:from>
    <xdr:to>
      <xdr:col>21</xdr:col>
      <xdr:colOff>603000</xdr:colOff>
      <xdr:row>67</xdr:row>
      <xdr:rowOff>137520</xdr:rowOff>
    </xdr:to>
    <xdr:graphicFrame>
      <xdr:nvGraphicFramePr>
        <xdr:cNvPr id="20" name="Chart 5"/>
        <xdr:cNvGraphicFramePr/>
      </xdr:nvGraphicFramePr>
      <xdr:xfrm>
        <a:off x="11685240" y="9359640"/>
        <a:ext cx="6737760" cy="291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387360</xdr:colOff>
      <xdr:row>51</xdr:row>
      <xdr:rowOff>120600</xdr:rowOff>
    </xdr:from>
    <xdr:to>
      <xdr:col>31</xdr:col>
      <xdr:colOff>328320</xdr:colOff>
      <xdr:row>67</xdr:row>
      <xdr:rowOff>137520</xdr:rowOff>
    </xdr:to>
    <xdr:graphicFrame>
      <xdr:nvGraphicFramePr>
        <xdr:cNvPr id="21" name="Chart 6"/>
        <xdr:cNvGraphicFramePr/>
      </xdr:nvGraphicFramePr>
      <xdr:xfrm>
        <a:off x="20619720" y="9359640"/>
        <a:ext cx="6144840" cy="291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530280</xdr:colOff>
      <xdr:row>35</xdr:row>
      <xdr:rowOff>45360</xdr:rowOff>
    </xdr:from>
    <xdr:to>
      <xdr:col>31</xdr:col>
      <xdr:colOff>311400</xdr:colOff>
      <xdr:row>51</xdr:row>
      <xdr:rowOff>66240</xdr:rowOff>
    </xdr:to>
    <xdr:graphicFrame>
      <xdr:nvGraphicFramePr>
        <xdr:cNvPr id="22" name="Chart 7"/>
        <xdr:cNvGraphicFramePr/>
      </xdr:nvGraphicFramePr>
      <xdr:xfrm>
        <a:off x="19950840" y="6388920"/>
        <a:ext cx="6796800" cy="29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43200</xdr:colOff>
      <xdr:row>52</xdr:row>
      <xdr:rowOff>47880</xdr:rowOff>
    </xdr:to>
    <xdr:graphicFrame>
      <xdr:nvGraphicFramePr>
        <xdr:cNvPr id="23" name="Chart 8"/>
        <xdr:cNvGraphicFramePr/>
      </xdr:nvGraphicFramePr>
      <xdr:xfrm>
        <a:off x="27103680" y="6524280"/>
        <a:ext cx="6716880" cy="294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242640</xdr:colOff>
      <xdr:row>7</xdr:row>
      <xdr:rowOff>133920</xdr:rowOff>
    </xdr:from>
    <xdr:to>
      <xdr:col>34</xdr:col>
      <xdr:colOff>287280</xdr:colOff>
      <xdr:row>23</xdr:row>
      <xdr:rowOff>156240</xdr:rowOff>
    </xdr:to>
    <xdr:graphicFrame>
      <xdr:nvGraphicFramePr>
        <xdr:cNvPr id="24" name="Chart 1"/>
        <xdr:cNvGraphicFramePr/>
      </xdr:nvGraphicFramePr>
      <xdr:xfrm>
        <a:off x="21098520" y="1400400"/>
        <a:ext cx="6718320" cy="293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460440</xdr:colOff>
      <xdr:row>25</xdr:row>
      <xdr:rowOff>22680</xdr:rowOff>
    </xdr:from>
    <xdr:to>
      <xdr:col>31</xdr:col>
      <xdr:colOff>169920</xdr:colOff>
      <xdr:row>38</xdr:row>
      <xdr:rowOff>150840</xdr:rowOff>
    </xdr:to>
    <xdr:graphicFrame>
      <xdr:nvGraphicFramePr>
        <xdr:cNvPr id="25" name="Chart 2"/>
        <xdr:cNvGraphicFramePr/>
      </xdr:nvGraphicFramePr>
      <xdr:xfrm>
        <a:off x="21316320" y="4575600"/>
        <a:ext cx="4381200" cy="248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153000</xdr:colOff>
      <xdr:row>11</xdr:row>
      <xdr:rowOff>147600</xdr:rowOff>
    </xdr:from>
    <xdr:to>
      <xdr:col>41</xdr:col>
      <xdr:colOff>504360</xdr:colOff>
      <xdr:row>26</xdr:row>
      <xdr:rowOff>24480</xdr:rowOff>
    </xdr:to>
    <xdr:graphicFrame>
      <xdr:nvGraphicFramePr>
        <xdr:cNvPr id="26" name="Chart 3"/>
        <xdr:cNvGraphicFramePr/>
      </xdr:nvGraphicFramePr>
      <xdr:xfrm>
        <a:off x="28350000" y="2138040"/>
        <a:ext cx="4355640" cy="262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479520</xdr:colOff>
      <xdr:row>25</xdr:row>
      <xdr:rowOff>22680</xdr:rowOff>
    </xdr:from>
    <xdr:to>
      <xdr:col>38</xdr:col>
      <xdr:colOff>259200</xdr:colOff>
      <xdr:row>38</xdr:row>
      <xdr:rowOff>150840</xdr:rowOff>
    </xdr:to>
    <xdr:graphicFrame>
      <xdr:nvGraphicFramePr>
        <xdr:cNvPr id="27" name="Chart 4"/>
        <xdr:cNvGraphicFramePr/>
      </xdr:nvGraphicFramePr>
      <xdr:xfrm>
        <a:off x="26007120" y="4575600"/>
        <a:ext cx="4451400" cy="248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229320</xdr:colOff>
      <xdr:row>53</xdr:row>
      <xdr:rowOff>133200</xdr:rowOff>
    </xdr:from>
    <xdr:to>
      <xdr:col>21</xdr:col>
      <xdr:colOff>423360</xdr:colOff>
      <xdr:row>68</xdr:row>
      <xdr:rowOff>144360</xdr:rowOff>
    </xdr:to>
    <xdr:graphicFrame>
      <xdr:nvGraphicFramePr>
        <xdr:cNvPr id="28" name="Chart 5"/>
        <xdr:cNvGraphicFramePr/>
      </xdr:nvGraphicFramePr>
      <xdr:xfrm>
        <a:off x="11590560" y="9753120"/>
        <a:ext cx="6752880" cy="272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460440</xdr:colOff>
      <xdr:row>56</xdr:row>
      <xdr:rowOff>160560</xdr:rowOff>
    </xdr:from>
    <xdr:to>
      <xdr:col>34</xdr:col>
      <xdr:colOff>20520</xdr:colOff>
      <xdr:row>71</xdr:row>
      <xdr:rowOff>171720</xdr:rowOff>
    </xdr:to>
    <xdr:graphicFrame>
      <xdr:nvGraphicFramePr>
        <xdr:cNvPr id="29" name="Chart 6"/>
        <xdr:cNvGraphicFramePr/>
      </xdr:nvGraphicFramePr>
      <xdr:xfrm>
        <a:off x="21316320" y="10323720"/>
        <a:ext cx="6233760" cy="272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460440</xdr:colOff>
      <xdr:row>39</xdr:row>
      <xdr:rowOff>70560</xdr:rowOff>
    </xdr:from>
    <xdr:to>
      <xdr:col>34</xdr:col>
      <xdr:colOff>505080</xdr:colOff>
      <xdr:row>55</xdr:row>
      <xdr:rowOff>119880</xdr:rowOff>
    </xdr:to>
    <xdr:graphicFrame>
      <xdr:nvGraphicFramePr>
        <xdr:cNvPr id="30" name="Chart 7"/>
        <xdr:cNvGraphicFramePr/>
      </xdr:nvGraphicFramePr>
      <xdr:xfrm>
        <a:off x="21316320" y="7157160"/>
        <a:ext cx="6718320" cy="29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228600</xdr:colOff>
      <xdr:row>0</xdr:row>
      <xdr:rowOff>176760</xdr:rowOff>
    </xdr:from>
    <xdr:to>
      <xdr:col>34</xdr:col>
      <xdr:colOff>271800</xdr:colOff>
      <xdr:row>17</xdr:row>
      <xdr:rowOff>47880</xdr:rowOff>
    </xdr:to>
    <xdr:graphicFrame>
      <xdr:nvGraphicFramePr>
        <xdr:cNvPr id="31" name="Chart 1"/>
        <xdr:cNvGraphicFramePr/>
      </xdr:nvGraphicFramePr>
      <xdr:xfrm>
        <a:off x="21716280" y="176760"/>
        <a:ext cx="6716880" cy="29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8280</xdr:colOff>
      <xdr:row>32</xdr:row>
      <xdr:rowOff>115200</xdr:rowOff>
    </xdr:to>
    <xdr:graphicFrame>
      <xdr:nvGraphicFramePr>
        <xdr:cNvPr id="32" name="Chart 2"/>
        <xdr:cNvGraphicFramePr/>
      </xdr:nvGraphicFramePr>
      <xdr:xfrm>
        <a:off x="21716280" y="3076560"/>
        <a:ext cx="4451400" cy="28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500760</xdr:colOff>
      <xdr:row>1</xdr:row>
      <xdr:rowOff>54360</xdr:rowOff>
    </xdr:from>
    <xdr:to>
      <xdr:col>42</xdr:col>
      <xdr:colOff>280440</xdr:colOff>
      <xdr:row>16</xdr:row>
      <xdr:rowOff>169560</xdr:rowOff>
    </xdr:to>
    <xdr:graphicFrame>
      <xdr:nvGraphicFramePr>
        <xdr:cNvPr id="33" name="Chart 3"/>
        <xdr:cNvGraphicFramePr/>
      </xdr:nvGraphicFramePr>
      <xdr:xfrm>
        <a:off x="29329560" y="235080"/>
        <a:ext cx="445140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324000</xdr:colOff>
      <xdr:row>17</xdr:row>
      <xdr:rowOff>0</xdr:rowOff>
    </xdr:from>
    <xdr:to>
      <xdr:col>38</xdr:col>
      <xdr:colOff>103680</xdr:colOff>
      <xdr:row>32</xdr:row>
      <xdr:rowOff>115200</xdr:rowOff>
    </xdr:to>
    <xdr:graphicFrame>
      <xdr:nvGraphicFramePr>
        <xdr:cNvPr id="34" name="Chart 4"/>
        <xdr:cNvGraphicFramePr/>
      </xdr:nvGraphicFramePr>
      <xdr:xfrm>
        <a:off x="26483400" y="3076560"/>
        <a:ext cx="4451400" cy="28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422640</xdr:colOff>
      <xdr:row>50</xdr:row>
      <xdr:rowOff>6120</xdr:rowOff>
    </xdr:to>
    <xdr:graphicFrame>
      <xdr:nvGraphicFramePr>
        <xdr:cNvPr id="35" name="Chart 5"/>
        <xdr:cNvGraphicFramePr/>
      </xdr:nvGraphicFramePr>
      <xdr:xfrm>
        <a:off x="21716280" y="6172200"/>
        <a:ext cx="6200280" cy="290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91800</xdr:colOff>
      <xdr:row>71</xdr:row>
      <xdr:rowOff>96120</xdr:rowOff>
    </xdr:to>
    <xdr:graphicFrame>
      <xdr:nvGraphicFramePr>
        <xdr:cNvPr id="36" name="Chart 6"/>
        <xdr:cNvGraphicFramePr/>
      </xdr:nvGraphicFramePr>
      <xdr:xfrm>
        <a:off x="11361240" y="9791640"/>
        <a:ext cx="687168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436320</xdr:colOff>
      <xdr:row>71</xdr:row>
      <xdr:rowOff>96120</xdr:rowOff>
    </xdr:to>
    <xdr:graphicFrame>
      <xdr:nvGraphicFramePr>
        <xdr:cNvPr id="37" name="Chart 7"/>
        <xdr:cNvGraphicFramePr/>
      </xdr:nvGraphicFramePr>
      <xdr:xfrm>
        <a:off x="21716280" y="9791640"/>
        <a:ext cx="621396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343080</xdr:colOff>
      <xdr:row>42</xdr:row>
      <xdr:rowOff>0</xdr:rowOff>
    </xdr:from>
    <xdr:to>
      <xdr:col>44</xdr:col>
      <xdr:colOff>386280</xdr:colOff>
      <xdr:row>58</xdr:row>
      <xdr:rowOff>47880</xdr:rowOff>
    </xdr:to>
    <xdr:graphicFrame>
      <xdr:nvGraphicFramePr>
        <xdr:cNvPr id="38" name="Chart 8"/>
        <xdr:cNvGraphicFramePr/>
      </xdr:nvGraphicFramePr>
      <xdr:xfrm>
        <a:off x="28504440" y="7619760"/>
        <a:ext cx="6717240" cy="294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438120</xdr:colOff>
      <xdr:row>0</xdr:row>
      <xdr:rowOff>176760</xdr:rowOff>
    </xdr:from>
    <xdr:to>
      <xdr:col>33</xdr:col>
      <xdr:colOff>481320</xdr:colOff>
      <xdr:row>17</xdr:row>
      <xdr:rowOff>47880</xdr:rowOff>
    </xdr:to>
    <xdr:graphicFrame>
      <xdr:nvGraphicFramePr>
        <xdr:cNvPr id="39" name="Chart 1"/>
        <xdr:cNvGraphicFramePr/>
      </xdr:nvGraphicFramePr>
      <xdr:xfrm>
        <a:off x="20237760" y="176760"/>
        <a:ext cx="6717240" cy="29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438120</xdr:colOff>
      <xdr:row>17</xdr:row>
      <xdr:rowOff>0</xdr:rowOff>
    </xdr:from>
    <xdr:to>
      <xdr:col>30</xdr:col>
      <xdr:colOff>217800</xdr:colOff>
      <xdr:row>32</xdr:row>
      <xdr:rowOff>115200</xdr:rowOff>
    </xdr:to>
    <xdr:graphicFrame>
      <xdr:nvGraphicFramePr>
        <xdr:cNvPr id="40" name="Chart 2"/>
        <xdr:cNvGraphicFramePr/>
      </xdr:nvGraphicFramePr>
      <xdr:xfrm>
        <a:off x="20237760" y="3076560"/>
        <a:ext cx="445140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193320</xdr:colOff>
      <xdr:row>1</xdr:row>
      <xdr:rowOff>13680</xdr:rowOff>
    </xdr:from>
    <xdr:to>
      <xdr:col>41</xdr:col>
      <xdr:colOff>544320</xdr:colOff>
      <xdr:row>16</xdr:row>
      <xdr:rowOff>128880</xdr:rowOff>
    </xdr:to>
    <xdr:graphicFrame>
      <xdr:nvGraphicFramePr>
        <xdr:cNvPr id="41" name="Chart 3"/>
        <xdr:cNvGraphicFramePr/>
      </xdr:nvGraphicFramePr>
      <xdr:xfrm>
        <a:off x="28001520" y="194400"/>
        <a:ext cx="435564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533520</xdr:colOff>
      <xdr:row>17</xdr:row>
      <xdr:rowOff>0</xdr:rowOff>
    </xdr:from>
    <xdr:to>
      <xdr:col>37</xdr:col>
      <xdr:colOff>313200</xdr:colOff>
      <xdr:row>32</xdr:row>
      <xdr:rowOff>115200</xdr:rowOff>
    </xdr:to>
    <xdr:graphicFrame>
      <xdr:nvGraphicFramePr>
        <xdr:cNvPr id="42" name="Chart 4"/>
        <xdr:cNvGraphicFramePr/>
      </xdr:nvGraphicFramePr>
      <xdr:xfrm>
        <a:off x="25004880" y="3076560"/>
        <a:ext cx="445140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438120</xdr:colOff>
      <xdr:row>34</xdr:row>
      <xdr:rowOff>0</xdr:rowOff>
    </xdr:from>
    <xdr:to>
      <xdr:col>33</xdr:col>
      <xdr:colOff>60840</xdr:colOff>
      <xdr:row>50</xdr:row>
      <xdr:rowOff>6120</xdr:rowOff>
    </xdr:to>
    <xdr:graphicFrame>
      <xdr:nvGraphicFramePr>
        <xdr:cNvPr id="43" name="Chart 5"/>
        <xdr:cNvGraphicFramePr/>
      </xdr:nvGraphicFramePr>
      <xdr:xfrm>
        <a:off x="20237760" y="6153120"/>
        <a:ext cx="6296760" cy="290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579240</xdr:colOff>
      <xdr:row>71</xdr:row>
      <xdr:rowOff>96120</xdr:rowOff>
    </xdr:to>
    <xdr:graphicFrame>
      <xdr:nvGraphicFramePr>
        <xdr:cNvPr id="44" name="Chart 6"/>
        <xdr:cNvGraphicFramePr/>
      </xdr:nvGraphicFramePr>
      <xdr:xfrm>
        <a:off x="11361240" y="9772560"/>
        <a:ext cx="674964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438120</xdr:colOff>
      <xdr:row>54</xdr:row>
      <xdr:rowOff>0</xdr:rowOff>
    </xdr:from>
    <xdr:to>
      <xdr:col>33</xdr:col>
      <xdr:colOff>74520</xdr:colOff>
      <xdr:row>71</xdr:row>
      <xdr:rowOff>96120</xdr:rowOff>
    </xdr:to>
    <xdr:graphicFrame>
      <xdr:nvGraphicFramePr>
        <xdr:cNvPr id="45" name="Chart 7"/>
        <xdr:cNvGraphicFramePr/>
      </xdr:nvGraphicFramePr>
      <xdr:xfrm>
        <a:off x="20237760" y="9772560"/>
        <a:ext cx="631044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476280</xdr:colOff>
      <xdr:row>33</xdr:row>
      <xdr:rowOff>171360</xdr:rowOff>
    </xdr:from>
    <xdr:to>
      <xdr:col>43</xdr:col>
      <xdr:colOff>519480</xdr:colOff>
      <xdr:row>50</xdr:row>
      <xdr:rowOff>42480</xdr:rowOff>
    </xdr:to>
    <xdr:graphicFrame>
      <xdr:nvGraphicFramePr>
        <xdr:cNvPr id="46" name="Chart 8"/>
        <xdr:cNvGraphicFramePr/>
      </xdr:nvGraphicFramePr>
      <xdr:xfrm>
        <a:off x="26949960" y="6143400"/>
        <a:ext cx="6716880" cy="29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43200</xdr:colOff>
      <xdr:row>70</xdr:row>
      <xdr:rowOff>47880</xdr:rowOff>
    </xdr:to>
    <xdr:graphicFrame>
      <xdr:nvGraphicFramePr>
        <xdr:cNvPr id="47" name="Chart 9"/>
        <xdr:cNvGraphicFramePr/>
      </xdr:nvGraphicFramePr>
      <xdr:xfrm>
        <a:off x="27141120" y="9772560"/>
        <a:ext cx="6716880" cy="294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0</xdr:colOff>
      <xdr:row>0</xdr:row>
      <xdr:rowOff>0</xdr:rowOff>
    </xdr:from>
    <xdr:to>
      <xdr:col>34</xdr:col>
      <xdr:colOff>43200</xdr:colOff>
      <xdr:row>16</xdr:row>
      <xdr:rowOff>47880</xdr:rowOff>
    </xdr:to>
    <xdr:graphicFrame>
      <xdr:nvGraphicFramePr>
        <xdr:cNvPr id="48" name="Chart 8"/>
        <xdr:cNvGraphicFramePr/>
      </xdr:nvGraphicFramePr>
      <xdr:xfrm>
        <a:off x="20067840" y="0"/>
        <a:ext cx="6716880" cy="294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351000</xdr:colOff>
      <xdr:row>31</xdr:row>
      <xdr:rowOff>115200</xdr:rowOff>
    </xdr:to>
    <xdr:graphicFrame>
      <xdr:nvGraphicFramePr>
        <xdr:cNvPr id="49" name="Chart 9"/>
        <xdr:cNvGraphicFramePr/>
      </xdr:nvGraphicFramePr>
      <xdr:xfrm>
        <a:off x="20067840" y="2895480"/>
        <a:ext cx="435528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457200</xdr:colOff>
      <xdr:row>0</xdr:row>
      <xdr:rowOff>57240</xdr:rowOff>
    </xdr:from>
    <xdr:to>
      <xdr:col>41</xdr:col>
      <xdr:colOff>236880</xdr:colOff>
      <xdr:row>15</xdr:row>
      <xdr:rowOff>172440</xdr:rowOff>
    </xdr:to>
    <xdr:graphicFrame>
      <xdr:nvGraphicFramePr>
        <xdr:cNvPr id="50" name="Chart 10"/>
        <xdr:cNvGraphicFramePr/>
      </xdr:nvGraphicFramePr>
      <xdr:xfrm>
        <a:off x="27198720" y="57240"/>
        <a:ext cx="445140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95400</xdr:colOff>
      <xdr:row>16</xdr:row>
      <xdr:rowOff>0</xdr:rowOff>
    </xdr:from>
    <xdr:to>
      <xdr:col>37</xdr:col>
      <xdr:colOff>446400</xdr:colOff>
      <xdr:row>31</xdr:row>
      <xdr:rowOff>115200</xdr:rowOff>
    </xdr:to>
    <xdr:graphicFrame>
      <xdr:nvGraphicFramePr>
        <xdr:cNvPr id="51" name="Chart 11"/>
        <xdr:cNvGraphicFramePr/>
      </xdr:nvGraphicFramePr>
      <xdr:xfrm>
        <a:off x="24834960" y="2895480"/>
        <a:ext cx="4355280" cy="28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34</xdr:col>
      <xdr:colOff>44640</xdr:colOff>
      <xdr:row>49</xdr:row>
      <xdr:rowOff>49320</xdr:rowOff>
    </xdr:to>
    <xdr:graphicFrame>
      <xdr:nvGraphicFramePr>
        <xdr:cNvPr id="52" name="Chart 12"/>
        <xdr:cNvGraphicFramePr/>
      </xdr:nvGraphicFramePr>
      <xdr:xfrm>
        <a:off x="20067840" y="5972040"/>
        <a:ext cx="6718320" cy="29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152280</xdr:colOff>
      <xdr:row>53</xdr:row>
      <xdr:rowOff>0</xdr:rowOff>
    </xdr:from>
    <xdr:to>
      <xdr:col>21</xdr:col>
      <xdr:colOff>712440</xdr:colOff>
      <xdr:row>70</xdr:row>
      <xdr:rowOff>96120</xdr:rowOff>
    </xdr:to>
    <xdr:graphicFrame>
      <xdr:nvGraphicFramePr>
        <xdr:cNvPr id="53" name="Chart 13"/>
        <xdr:cNvGraphicFramePr/>
      </xdr:nvGraphicFramePr>
      <xdr:xfrm>
        <a:off x="11081160" y="9591480"/>
        <a:ext cx="676332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57240</xdr:rowOff>
    </xdr:from>
    <xdr:to>
      <xdr:col>31</xdr:col>
      <xdr:colOff>207720</xdr:colOff>
      <xdr:row>70</xdr:row>
      <xdr:rowOff>153360</xdr:rowOff>
    </xdr:to>
    <xdr:graphicFrame>
      <xdr:nvGraphicFramePr>
        <xdr:cNvPr id="54" name="Chart 14"/>
        <xdr:cNvGraphicFramePr/>
      </xdr:nvGraphicFramePr>
      <xdr:xfrm>
        <a:off x="18732960" y="9648720"/>
        <a:ext cx="621432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324000</xdr:colOff>
      <xdr:row>53</xdr:row>
      <xdr:rowOff>171360</xdr:rowOff>
    </xdr:from>
    <xdr:to>
      <xdr:col>42</xdr:col>
      <xdr:colOff>367200</xdr:colOff>
      <xdr:row>69</xdr:row>
      <xdr:rowOff>1440</xdr:rowOff>
    </xdr:to>
    <xdr:graphicFrame>
      <xdr:nvGraphicFramePr>
        <xdr:cNvPr id="55" name="Chart 16"/>
        <xdr:cNvGraphicFramePr/>
      </xdr:nvGraphicFramePr>
      <xdr:xfrm>
        <a:off x="25730640" y="9762840"/>
        <a:ext cx="6717240" cy="272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32</xdr:row>
      <xdr:rowOff>176760</xdr:rowOff>
    </xdr:from>
    <xdr:to>
      <xdr:col>44</xdr:col>
      <xdr:colOff>43200</xdr:colOff>
      <xdr:row>49</xdr:row>
      <xdr:rowOff>47880</xdr:rowOff>
    </xdr:to>
    <xdr:graphicFrame>
      <xdr:nvGraphicFramePr>
        <xdr:cNvPr id="56" name="Chart 15"/>
        <xdr:cNvGraphicFramePr/>
      </xdr:nvGraphicFramePr>
      <xdr:xfrm>
        <a:off x="26741520" y="5967720"/>
        <a:ext cx="6717240" cy="29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247680</xdr:colOff>
      <xdr:row>2</xdr:row>
      <xdr:rowOff>0</xdr:rowOff>
    </xdr:from>
    <xdr:to>
      <xdr:col>34</xdr:col>
      <xdr:colOff>290880</xdr:colOff>
      <xdr:row>17</xdr:row>
      <xdr:rowOff>115920</xdr:rowOff>
    </xdr:to>
    <xdr:graphicFrame>
      <xdr:nvGraphicFramePr>
        <xdr:cNvPr id="57" name="Chart 1"/>
        <xdr:cNvGraphicFramePr/>
      </xdr:nvGraphicFramePr>
      <xdr:xfrm>
        <a:off x="20194200" y="361800"/>
        <a:ext cx="6716880" cy="27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247680</xdr:colOff>
      <xdr:row>35</xdr:row>
      <xdr:rowOff>95400</xdr:rowOff>
    </xdr:from>
    <xdr:to>
      <xdr:col>33</xdr:col>
      <xdr:colOff>441720</xdr:colOff>
      <xdr:row>51</xdr:row>
      <xdr:rowOff>87840</xdr:rowOff>
    </xdr:to>
    <xdr:graphicFrame>
      <xdr:nvGraphicFramePr>
        <xdr:cNvPr id="58" name="Chart 5"/>
        <xdr:cNvGraphicFramePr/>
      </xdr:nvGraphicFramePr>
      <xdr:xfrm>
        <a:off x="20194200" y="6381720"/>
        <a:ext cx="6200280" cy="288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76320</xdr:colOff>
      <xdr:row>55</xdr:row>
      <xdr:rowOff>95400</xdr:rowOff>
    </xdr:from>
    <xdr:to>
      <xdr:col>21</xdr:col>
      <xdr:colOff>750600</xdr:colOff>
      <xdr:row>73</xdr:row>
      <xdr:rowOff>1080</xdr:rowOff>
    </xdr:to>
    <xdr:graphicFrame>
      <xdr:nvGraphicFramePr>
        <xdr:cNvPr id="59" name="Chart 6"/>
        <xdr:cNvGraphicFramePr/>
      </xdr:nvGraphicFramePr>
      <xdr:xfrm>
        <a:off x="11005200" y="10001160"/>
        <a:ext cx="6756120" cy="31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247680</xdr:colOff>
      <xdr:row>55</xdr:row>
      <xdr:rowOff>152280</xdr:rowOff>
    </xdr:from>
    <xdr:to>
      <xdr:col>31</xdr:col>
      <xdr:colOff>455400</xdr:colOff>
      <xdr:row>73</xdr:row>
      <xdr:rowOff>57960</xdr:rowOff>
    </xdr:to>
    <xdr:graphicFrame>
      <xdr:nvGraphicFramePr>
        <xdr:cNvPr id="60" name="Chart 7"/>
        <xdr:cNvGraphicFramePr/>
      </xdr:nvGraphicFramePr>
      <xdr:xfrm>
        <a:off x="18859320" y="10058040"/>
        <a:ext cx="6214320" cy="31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55</xdr:row>
      <xdr:rowOff>0</xdr:rowOff>
    </xdr:from>
    <xdr:to>
      <xdr:col>44</xdr:col>
      <xdr:colOff>43200</xdr:colOff>
      <xdr:row>70</xdr:row>
      <xdr:rowOff>20880</xdr:rowOff>
    </xdr:to>
    <xdr:graphicFrame>
      <xdr:nvGraphicFramePr>
        <xdr:cNvPr id="61" name="Chart 9"/>
        <xdr:cNvGraphicFramePr/>
      </xdr:nvGraphicFramePr>
      <xdr:xfrm>
        <a:off x="26620200" y="9905760"/>
        <a:ext cx="6717240" cy="27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262080</xdr:colOff>
      <xdr:row>3</xdr:row>
      <xdr:rowOff>47520</xdr:rowOff>
    </xdr:from>
    <xdr:to>
      <xdr:col>34</xdr:col>
      <xdr:colOff>305280</xdr:colOff>
      <xdr:row>18</xdr:row>
      <xdr:rowOff>68400</xdr:rowOff>
    </xdr:to>
    <xdr:graphicFrame>
      <xdr:nvGraphicFramePr>
        <xdr:cNvPr id="62" name="Chart 1"/>
        <xdr:cNvGraphicFramePr/>
      </xdr:nvGraphicFramePr>
      <xdr:xfrm>
        <a:off x="20441520" y="590400"/>
        <a:ext cx="6717240" cy="273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237960</xdr:colOff>
      <xdr:row>56</xdr:row>
      <xdr:rowOff>47520</xdr:rowOff>
    </xdr:from>
    <xdr:to>
      <xdr:col>22</xdr:col>
      <xdr:colOff>158400</xdr:colOff>
      <xdr:row>73</xdr:row>
      <xdr:rowOff>143640</xdr:rowOff>
    </xdr:to>
    <xdr:graphicFrame>
      <xdr:nvGraphicFramePr>
        <xdr:cNvPr id="63" name="Chart 3"/>
        <xdr:cNvGraphicFramePr/>
      </xdr:nvGraphicFramePr>
      <xdr:xfrm>
        <a:off x="11166840" y="10181880"/>
        <a:ext cx="690300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1071720</xdr:colOff>
      <xdr:row>56</xdr:row>
      <xdr:rowOff>104760</xdr:rowOff>
    </xdr:from>
    <xdr:to>
      <xdr:col>31</xdr:col>
      <xdr:colOff>469800</xdr:colOff>
      <xdr:row>74</xdr:row>
      <xdr:rowOff>10440</xdr:rowOff>
    </xdr:to>
    <xdr:graphicFrame>
      <xdr:nvGraphicFramePr>
        <xdr:cNvPr id="64" name="Chart 4"/>
        <xdr:cNvGraphicFramePr/>
      </xdr:nvGraphicFramePr>
      <xdr:xfrm>
        <a:off x="18983160" y="10239120"/>
        <a:ext cx="6337800" cy="31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500040</xdr:colOff>
      <xdr:row>37</xdr:row>
      <xdr:rowOff>83520</xdr:rowOff>
    </xdr:from>
    <xdr:to>
      <xdr:col>33</xdr:col>
      <xdr:colOff>543240</xdr:colOff>
      <xdr:row>52</xdr:row>
      <xdr:rowOff>104400</xdr:rowOff>
    </xdr:to>
    <xdr:graphicFrame>
      <xdr:nvGraphicFramePr>
        <xdr:cNvPr id="65" name="Chart 6"/>
        <xdr:cNvGraphicFramePr/>
      </xdr:nvGraphicFramePr>
      <xdr:xfrm>
        <a:off x="20012040" y="6779520"/>
        <a:ext cx="6717240" cy="273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O74:Q110 A3"/>
    </sheetView>
  </sheetViews>
  <sheetFormatPr defaultColWidth="8.5078125" defaultRowHeight="14.25" zeroHeight="false" outlineLevelRow="0" outlineLevelCol="0"/>
  <cols>
    <col collapsed="false" customWidth="true" hidden="false" outlineLevel="0" max="1" min="1" style="0" width="21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"/>
  <sheetViews>
    <sheetView showFormulas="false" showGridLines="true" showRowColHeaders="true" showZeros="true" rightToLeft="false" tabSelected="false" showOutlineSymbols="true" defaultGridColor="true" view="normal" topLeftCell="V1" colorId="64" zoomScale="85" zoomScaleNormal="85" zoomScalePageLayoutView="100" workbookViewId="0">
      <selection pane="topLeft" activeCell="Y3" activeCellId="1" sqref="O74:Q110 Y3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10.75"/>
    <col collapsed="false" customWidth="true" hidden="false" outlineLevel="0" max="19" min="19" style="1" width="10.13"/>
    <col collapsed="false" customWidth="true" hidden="false" outlineLevel="0" max="21" min="21" style="1" width="12.13"/>
    <col collapsed="false" customWidth="true" hidden="false" outlineLevel="0" max="22" min="22" style="1" width="15.5"/>
    <col collapsed="false" customWidth="true" hidden="false" outlineLevel="0" max="23" min="23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1.7178</v>
      </c>
      <c r="D3" s="1" t="n">
        <v>1.7012</v>
      </c>
      <c r="E3" s="1" t="n">
        <v>1.7106</v>
      </c>
      <c r="F3" s="1" t="n">
        <v>1.7071</v>
      </c>
      <c r="G3" s="1" t="n">
        <v>1.7079</v>
      </c>
      <c r="H3" s="1" t="n">
        <v>1.7015</v>
      </c>
      <c r="I3" s="1" t="n">
        <v>1.7124</v>
      </c>
      <c r="J3" s="1" t="n">
        <v>1.7091</v>
      </c>
      <c r="K3" s="1" t="n">
        <v>1.705</v>
      </c>
      <c r="L3" s="1" t="n">
        <v>1.7219</v>
      </c>
      <c r="M3" s="1" t="n">
        <v>1.6978</v>
      </c>
      <c r="N3" s="1" t="n">
        <v>1.7108</v>
      </c>
      <c r="O3" s="1" t="n">
        <f aca="false">MIN(C3:N3)</f>
        <v>1.6978</v>
      </c>
      <c r="P3" s="1" t="n">
        <f aca="false">MAX(C3:N3)</f>
        <v>1.7219</v>
      </c>
      <c r="Q3" s="1" t="n">
        <f aca="false">(SUM(C3:N3)-O3-P3)/10</f>
        <v>1.70834</v>
      </c>
      <c r="S3" s="1" t="n">
        <v>20000000</v>
      </c>
      <c r="T3" s="1" t="n">
        <v>14.9</v>
      </c>
      <c r="U3" s="1" t="n">
        <v>14.9</v>
      </c>
      <c r="V3" s="1" t="n">
        <v>14.9</v>
      </c>
      <c r="W3" s="1" t="n">
        <f aca="false">AVERAGE(T3:V3)</f>
        <v>14.9</v>
      </c>
    </row>
    <row r="4" customFormat="false" ht="14.25" hidden="false" customHeight="false" outlineLevel="0" collapsed="false">
      <c r="B4" s="1" t="n">
        <v>40000000</v>
      </c>
      <c r="C4" s="1" t="n">
        <v>3.364</v>
      </c>
      <c r="D4" s="1" t="n">
        <v>3.4194</v>
      </c>
      <c r="E4" s="1" t="n">
        <v>3.4182</v>
      </c>
      <c r="F4" s="1" t="n">
        <v>3.3915</v>
      </c>
      <c r="G4" s="1" t="n">
        <v>3.3941</v>
      </c>
      <c r="H4" s="1" t="n">
        <v>3.3897</v>
      </c>
      <c r="I4" s="1" t="n">
        <v>3.3981</v>
      </c>
      <c r="J4" s="1" t="n">
        <v>3.3819</v>
      </c>
      <c r="K4" s="1" t="n">
        <v>3.39</v>
      </c>
      <c r="L4" s="1" t="n">
        <v>3.3856</v>
      </c>
      <c r="M4" s="1" t="n">
        <v>3.4248</v>
      </c>
      <c r="N4" s="1" t="n">
        <v>3.3982</v>
      </c>
      <c r="O4" s="1" t="n">
        <f aca="false">MIN(C4:N4)</f>
        <v>3.364</v>
      </c>
      <c r="P4" s="1" t="n">
        <f aca="false">MAX(C4:N4)</f>
        <v>3.4248</v>
      </c>
      <c r="Q4" s="1" t="n">
        <f aca="false">(SUM(C4:N4)-O4-P4)/10</f>
        <v>3.39667</v>
      </c>
      <c r="S4" s="1" t="n">
        <v>40000000</v>
      </c>
      <c r="T4" s="1" t="n">
        <v>29.9</v>
      </c>
      <c r="U4" s="1" t="n">
        <v>29.9</v>
      </c>
      <c r="V4" s="1" t="n">
        <v>29.9</v>
      </c>
      <c r="W4" s="1" t="n">
        <f aca="false">AVERAGE(T4:V4)</f>
        <v>29.9</v>
      </c>
    </row>
    <row r="5" customFormat="false" ht="14.25" hidden="false" customHeight="false" outlineLevel="0" collapsed="false">
      <c r="B5" s="1" t="n">
        <v>60000000</v>
      </c>
      <c r="C5" s="1" t="n">
        <v>5.0525</v>
      </c>
      <c r="D5" s="1" t="n">
        <v>5.0727</v>
      </c>
      <c r="E5" s="1" t="n">
        <v>5.0213</v>
      </c>
      <c r="F5" s="1" t="n">
        <v>5.0998</v>
      </c>
      <c r="G5" s="1" t="n">
        <v>5.0547</v>
      </c>
      <c r="H5" s="1" t="n">
        <v>5.0117</v>
      </c>
      <c r="I5" s="1" t="n">
        <v>5.0611</v>
      </c>
      <c r="J5" s="1" t="n">
        <v>5.0596</v>
      </c>
      <c r="K5" s="1" t="n">
        <v>5.0528</v>
      </c>
      <c r="L5" s="1" t="n">
        <v>5.0353</v>
      </c>
      <c r="M5" s="1" t="n">
        <v>5.0671</v>
      </c>
      <c r="N5" s="1" t="n">
        <v>5.1146</v>
      </c>
      <c r="O5" s="1" t="n">
        <f aca="false">MIN(C5:N5)</f>
        <v>5.0117</v>
      </c>
      <c r="P5" s="1" t="n">
        <f aca="false">MAX(C5:N5)</f>
        <v>5.1146</v>
      </c>
      <c r="Q5" s="1" t="n">
        <f aca="false">(SUM(C5:N5)-O5-P5)/10</f>
        <v>5.05769</v>
      </c>
      <c r="S5" s="1" t="n">
        <v>60000000</v>
      </c>
      <c r="T5" s="1" t="n">
        <v>44.8</v>
      </c>
      <c r="U5" s="1" t="n">
        <v>44.8</v>
      </c>
      <c r="V5" s="1" t="n">
        <v>44.8</v>
      </c>
      <c r="W5" s="1" t="n">
        <f aca="false">AVERAGE(T5:V5)</f>
        <v>44.8</v>
      </c>
    </row>
    <row r="6" customFormat="false" ht="14.25" hidden="false" customHeight="false" outlineLevel="0" collapsed="false">
      <c r="B6" s="1" t="n">
        <v>80000000</v>
      </c>
      <c r="C6" s="1" t="n">
        <v>6.852</v>
      </c>
      <c r="D6" s="1" t="n">
        <v>6.8471</v>
      </c>
      <c r="E6" s="1" t="n">
        <v>6.8484</v>
      </c>
      <c r="F6" s="1" t="n">
        <v>6.8359</v>
      </c>
      <c r="G6" s="1" t="n">
        <v>6.8117</v>
      </c>
      <c r="H6" s="1" t="n">
        <v>6.8211</v>
      </c>
      <c r="I6" s="1" t="n">
        <v>6.7641</v>
      </c>
      <c r="J6" s="1" t="n">
        <v>6.8325</v>
      </c>
      <c r="K6" s="1" t="n">
        <v>6.8245</v>
      </c>
      <c r="L6" s="1" t="n">
        <v>6.8456</v>
      </c>
      <c r="M6" s="1" t="n">
        <v>6.7562</v>
      </c>
      <c r="N6" s="1" t="n">
        <v>6.8347</v>
      </c>
      <c r="O6" s="1" t="n">
        <f aca="false">MIN(C6:N6)</f>
        <v>6.7562</v>
      </c>
      <c r="P6" s="1" t="n">
        <f aca="false">MAX(C6:N6)</f>
        <v>6.852</v>
      </c>
      <c r="Q6" s="1" t="n">
        <f aca="false">(SUM(C6:N6)-O6-P6)/10</f>
        <v>6.82656</v>
      </c>
      <c r="S6" s="1" t="n">
        <v>80000000</v>
      </c>
      <c r="T6" s="1" t="n">
        <v>59.7</v>
      </c>
      <c r="U6" s="1" t="n">
        <v>59.7</v>
      </c>
      <c r="V6" s="1" t="n">
        <v>59.7</v>
      </c>
      <c r="W6" s="1" t="n">
        <f aca="false">AVERAGE(T6:V6)</f>
        <v>59.7</v>
      </c>
    </row>
    <row r="7" customFormat="false" ht="14.25" hidden="false" customHeight="false" outlineLevel="0" collapsed="false">
      <c r="B7" s="1" t="n">
        <v>100000000</v>
      </c>
      <c r="C7" s="1" t="n">
        <v>8.4816</v>
      </c>
      <c r="D7" s="1" t="n">
        <v>8.5682</v>
      </c>
      <c r="E7" s="1" t="n">
        <v>8.5148</v>
      </c>
      <c r="F7" s="1" t="n">
        <v>8.5099</v>
      </c>
      <c r="G7" s="1" t="n">
        <v>8.535</v>
      </c>
      <c r="H7" s="1" t="n">
        <v>8.4503</v>
      </c>
      <c r="I7" s="1" t="n">
        <v>8.5064</v>
      </c>
      <c r="J7" s="1" t="n">
        <v>8.4618</v>
      </c>
      <c r="K7" s="1" t="n">
        <v>8.5431</v>
      </c>
      <c r="L7" s="1" t="n">
        <v>8.5668</v>
      </c>
      <c r="M7" s="1" t="n">
        <v>8.6007</v>
      </c>
      <c r="N7" s="1" t="n">
        <v>8.5269</v>
      </c>
      <c r="O7" s="1" t="n">
        <f aca="false">MIN(C7:N7)</f>
        <v>8.4503</v>
      </c>
      <c r="P7" s="1" t="n">
        <f aca="false">MAX(C7:N7)</f>
        <v>8.6007</v>
      </c>
      <c r="Q7" s="1" t="n">
        <f aca="false">(SUM(C7:N7)-O7-P7)/10</f>
        <v>8.52145</v>
      </c>
      <c r="S7" s="1" t="n">
        <v>100000000</v>
      </c>
      <c r="T7" s="1" t="n">
        <v>74.6</v>
      </c>
      <c r="U7" s="1" t="n">
        <v>74.6</v>
      </c>
      <c r="V7" s="1" t="n">
        <v>74.6</v>
      </c>
      <c r="W7" s="1" t="n">
        <f aca="false">AVERAGE(T7:V7)</f>
        <v>74.6</v>
      </c>
    </row>
    <row r="8" customFormat="false" ht="14.25" hidden="false" customHeight="false" outlineLevel="0" collapsed="false">
      <c r="B8" s="1" t="n">
        <v>120000000</v>
      </c>
      <c r="C8" s="1" t="n">
        <v>10.2731</v>
      </c>
      <c r="D8" s="1" t="n">
        <v>10.2812</v>
      </c>
      <c r="E8" s="1" t="n">
        <v>10.2656</v>
      </c>
      <c r="F8" s="1" t="n">
        <v>10.3328</v>
      </c>
      <c r="G8" s="1" t="n">
        <v>10.2221</v>
      </c>
      <c r="H8" s="1" t="n">
        <v>10.2177</v>
      </c>
      <c r="I8" s="1" t="n">
        <v>10.4064</v>
      </c>
      <c r="J8" s="1" t="n">
        <v>10.2901</v>
      </c>
      <c r="K8" s="1" t="n">
        <v>10.3054</v>
      </c>
      <c r="L8" s="1" t="n">
        <v>10.3118</v>
      </c>
      <c r="M8" s="1" t="n">
        <v>10.3837</v>
      </c>
      <c r="N8" s="1" t="n">
        <v>10.3327</v>
      </c>
      <c r="O8" s="1" t="n">
        <f aca="false">MIN(C8:N8)</f>
        <v>10.2177</v>
      </c>
      <c r="P8" s="1" t="n">
        <f aca="false">MAX(C8:N8)</f>
        <v>10.4064</v>
      </c>
      <c r="Q8" s="1" t="n">
        <f aca="false">(SUM(C8:N8)-O8-P8)/10</f>
        <v>10.29985</v>
      </c>
      <c r="S8" s="1" t="n">
        <v>120000000</v>
      </c>
      <c r="T8" s="1" t="n">
        <v>89.6</v>
      </c>
      <c r="U8" s="1" t="n">
        <v>89.6</v>
      </c>
      <c r="V8" s="1" t="n">
        <v>89.6</v>
      </c>
      <c r="W8" s="1" t="n">
        <f aca="false">AVERAGE(T8:V8)</f>
        <v>89.6</v>
      </c>
    </row>
    <row r="9" customFormat="false" ht="14.25" hidden="false" customHeight="false" outlineLevel="0" collapsed="false">
      <c r="B9" s="1" t="n">
        <v>140000000</v>
      </c>
      <c r="O9" s="1" t="n">
        <f aca="false">MIN(C9:N9)</f>
        <v>0</v>
      </c>
      <c r="P9" s="1" t="n">
        <f aca="false">MAX(C9:N9)</f>
        <v>0</v>
      </c>
      <c r="Q9" s="1" t="n">
        <f aca="false">(SUM(C9:N9)-O9-P9)/10</f>
        <v>0</v>
      </c>
      <c r="S9" s="1" t="n">
        <v>140000000</v>
      </c>
      <c r="W9" s="1" t="e">
        <f aca="false">AVERAGE(T9:V9)</f>
        <v>#DIV/0!</v>
      </c>
    </row>
    <row r="10" customFormat="false" ht="14.25" hidden="false" customHeight="false" outlineLevel="0" collapsed="false">
      <c r="O10" s="1"/>
      <c r="Q10" s="1"/>
      <c r="T10" s="1"/>
    </row>
    <row r="11" customFormat="false" ht="14.25" hidden="false" customHeight="false" outlineLevel="0" collapsed="false">
      <c r="O11" s="1"/>
      <c r="Q11" s="1"/>
      <c r="T11" s="1"/>
    </row>
    <row r="12" customFormat="false" ht="14.25" hidden="false" customHeight="false" outlineLevel="0" collapsed="false">
      <c r="O12" s="1"/>
      <c r="Q12" s="1"/>
      <c r="T12" s="1"/>
    </row>
    <row r="13" customFormat="false" ht="14.25" hidden="false" customHeight="false" outlineLevel="0" collapsed="false">
      <c r="O13" s="1"/>
      <c r="Q13" s="1"/>
      <c r="T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20000000</v>
      </c>
      <c r="C16" s="1" t="n">
        <v>0.589</v>
      </c>
      <c r="D16" s="1" t="n">
        <v>0.601</v>
      </c>
      <c r="E16" s="1" t="n">
        <v>0.596</v>
      </c>
      <c r="F16" s="1" t="n">
        <v>0.599</v>
      </c>
      <c r="G16" s="1" t="n">
        <v>0.603</v>
      </c>
      <c r="H16" s="1" t="n">
        <v>0.599</v>
      </c>
      <c r="I16" s="1" t="n">
        <v>0.597</v>
      </c>
      <c r="J16" s="1" t="n">
        <v>0.596</v>
      </c>
      <c r="K16" s="1" t="n">
        <v>0.595</v>
      </c>
      <c r="L16" s="1" t="n">
        <v>0.598</v>
      </c>
      <c r="M16" s="1" t="n">
        <v>0.603</v>
      </c>
      <c r="N16" s="1" t="n">
        <v>0.596</v>
      </c>
      <c r="O16" s="1" t="n">
        <f aca="false">MIN(C16:N16)</f>
        <v>0.589</v>
      </c>
      <c r="P16" s="1" t="n">
        <f aca="false">MAX(C16:N16)</f>
        <v>0.603</v>
      </c>
      <c r="Q16" s="1" t="n">
        <f aca="false">(SUM(C16:N16)-O16-P16)/10</f>
        <v>0.598</v>
      </c>
      <c r="S16" s="1" t="n">
        <v>20000000</v>
      </c>
      <c r="T16" s="1" t="n">
        <v>12.9</v>
      </c>
      <c r="U16" s="1" t="n">
        <v>12.9</v>
      </c>
      <c r="V16" s="1" t="n">
        <v>12.9</v>
      </c>
      <c r="W16" s="1" t="n">
        <f aca="false">AVERAGE(T16:V16)</f>
        <v>12.9</v>
      </c>
    </row>
    <row r="17" customFormat="false" ht="14.25" hidden="false" customHeight="false" outlineLevel="0" collapsed="false">
      <c r="B17" s="1" t="n">
        <v>40000000</v>
      </c>
      <c r="C17" s="1" t="n">
        <v>1.288</v>
      </c>
      <c r="D17" s="1" t="n">
        <v>1.215</v>
      </c>
      <c r="E17" s="1" t="n">
        <v>1.213</v>
      </c>
      <c r="F17" s="1" t="n">
        <v>1.226</v>
      </c>
      <c r="G17" s="1" t="n">
        <v>1.186</v>
      </c>
      <c r="H17" s="1" t="n">
        <v>1.201</v>
      </c>
      <c r="I17" s="1" t="n">
        <v>1.212</v>
      </c>
      <c r="J17" s="1" t="n">
        <v>1.209</v>
      </c>
      <c r="K17" s="1" t="n">
        <v>1.224</v>
      </c>
      <c r="L17" s="1" t="n">
        <v>1.222</v>
      </c>
      <c r="M17" s="1" t="n">
        <v>1.219</v>
      </c>
      <c r="N17" s="1" t="n">
        <v>1.248</v>
      </c>
      <c r="O17" s="1" t="n">
        <f aca="false">MIN(C17:N17)</f>
        <v>1.186</v>
      </c>
      <c r="P17" s="1" t="n">
        <f aca="false">MAX(C17:N17)</f>
        <v>1.288</v>
      </c>
      <c r="Q17" s="1" t="n">
        <f aca="false">(SUM(C17:N17)-O17-P17)/10</f>
        <v>1.2189</v>
      </c>
      <c r="S17" s="1" t="n">
        <v>40000000</v>
      </c>
      <c r="T17" s="1" t="n">
        <v>25.7</v>
      </c>
      <c r="U17" s="1" t="n">
        <v>25.7</v>
      </c>
      <c r="V17" s="1" t="n">
        <v>25.7</v>
      </c>
      <c r="W17" s="1" t="n">
        <f aca="false">AVERAGE(T17:V17)</f>
        <v>25.7</v>
      </c>
    </row>
    <row r="18" customFormat="false" ht="14.25" hidden="false" customHeight="false" outlineLevel="0" collapsed="false">
      <c r="B18" s="1" t="n">
        <v>60000000</v>
      </c>
      <c r="C18" s="1" t="n">
        <v>1.935</v>
      </c>
      <c r="D18" s="1" t="n">
        <v>1.788</v>
      </c>
      <c r="E18" s="1" t="n">
        <v>1.854</v>
      </c>
      <c r="F18" s="1" t="n">
        <v>1.81</v>
      </c>
      <c r="G18" s="1" t="n">
        <v>1.838</v>
      </c>
      <c r="H18" s="1" t="n">
        <v>1.83</v>
      </c>
      <c r="I18" s="1" t="n">
        <v>1.821</v>
      </c>
      <c r="J18" s="1" t="n">
        <v>1.846</v>
      </c>
      <c r="K18" s="1" t="n">
        <v>1.848</v>
      </c>
      <c r="L18" s="1" t="n">
        <v>1.847</v>
      </c>
      <c r="M18" s="1" t="n">
        <v>1.814</v>
      </c>
      <c r="N18" s="1" t="n">
        <v>1.827</v>
      </c>
      <c r="O18" s="1" t="n">
        <f aca="false">MIN(C18:N18)</f>
        <v>1.788</v>
      </c>
      <c r="P18" s="1" t="n">
        <f aca="false">MAX(C18:N18)</f>
        <v>1.935</v>
      </c>
      <c r="Q18" s="1" t="n">
        <f aca="false">(SUM(C18:N18)-O18-P18)/10</f>
        <v>1.8335</v>
      </c>
      <c r="S18" s="1" t="n">
        <v>60000000</v>
      </c>
      <c r="T18" s="1" t="n">
        <v>38.5</v>
      </c>
      <c r="U18" s="1" t="n">
        <v>38.5</v>
      </c>
      <c r="V18" s="1" t="n">
        <v>38.5</v>
      </c>
      <c r="W18" s="1" t="n">
        <f aca="false">AVERAGE(T18:V18)</f>
        <v>38.5</v>
      </c>
    </row>
    <row r="19" customFormat="false" ht="14.25" hidden="false" customHeight="false" outlineLevel="0" collapsed="false">
      <c r="B19" s="1" t="n">
        <v>80000000</v>
      </c>
      <c r="C19" s="1" t="n">
        <v>2.396</v>
      </c>
      <c r="D19" s="1" t="n">
        <v>2.413</v>
      </c>
      <c r="E19" s="1" t="n">
        <v>2.392</v>
      </c>
      <c r="F19" s="1" t="n">
        <v>2.488</v>
      </c>
      <c r="G19" s="1" t="n">
        <v>2.421</v>
      </c>
      <c r="H19" s="1" t="n">
        <v>2.436</v>
      </c>
      <c r="I19" s="1" t="n">
        <v>2.471</v>
      </c>
      <c r="J19" s="1" t="n">
        <v>2.478</v>
      </c>
      <c r="K19" s="1" t="n">
        <v>2.428</v>
      </c>
      <c r="L19" s="1" t="n">
        <v>2.444</v>
      </c>
      <c r="M19" s="1" t="n">
        <v>2.599</v>
      </c>
      <c r="N19" s="1" t="n">
        <v>2.556</v>
      </c>
      <c r="O19" s="1" t="n">
        <f aca="false">MIN(C19:N19)</f>
        <v>2.392</v>
      </c>
      <c r="P19" s="1" t="n">
        <f aca="false">MAX(C19:N19)</f>
        <v>2.599</v>
      </c>
      <c r="Q19" s="1" t="n">
        <f aca="false">(SUM(C19:N19)-O19-P19)/10</f>
        <v>2.4531</v>
      </c>
      <c r="S19" s="1" t="n">
        <v>80000000</v>
      </c>
      <c r="T19" s="1" t="n">
        <v>51.4</v>
      </c>
      <c r="U19" s="1" t="n">
        <v>51.4</v>
      </c>
      <c r="V19" s="1" t="n">
        <v>51.4</v>
      </c>
      <c r="W19" s="1" t="n">
        <f aca="false">AVERAGE(T19:V19)</f>
        <v>51.4</v>
      </c>
    </row>
    <row r="20" customFormat="false" ht="14.25" hidden="false" customHeight="false" outlineLevel="0" collapsed="false">
      <c r="B20" s="1" t="n">
        <v>100000000</v>
      </c>
      <c r="C20" s="1" t="n">
        <v>2.996</v>
      </c>
      <c r="D20" s="1" t="n">
        <v>3.042</v>
      </c>
      <c r="E20" s="1" t="n">
        <v>3.099</v>
      </c>
      <c r="F20" s="1" t="n">
        <v>3.075</v>
      </c>
      <c r="G20" s="1" t="n">
        <v>3.08</v>
      </c>
      <c r="H20" s="1" t="n">
        <v>3.011</v>
      </c>
      <c r="I20" s="1" t="n">
        <v>3.114</v>
      </c>
      <c r="J20" s="1" t="n">
        <v>2.991</v>
      </c>
      <c r="K20" s="1" t="n">
        <v>3.05</v>
      </c>
      <c r="L20" s="1" t="n">
        <v>3.04</v>
      </c>
      <c r="M20" s="1" t="n">
        <v>3.026</v>
      </c>
      <c r="N20" s="1" t="n">
        <v>3.088</v>
      </c>
      <c r="O20" s="1" t="n">
        <f aca="false">MIN(C20:N20)</f>
        <v>2.991</v>
      </c>
      <c r="P20" s="1" t="n">
        <f aca="false">MAX(C20:N20)</f>
        <v>3.114</v>
      </c>
      <c r="Q20" s="1" t="n">
        <f aca="false">(SUM(C20:N20)-O20-P20)/10</f>
        <v>3.0507</v>
      </c>
      <c r="S20" s="1" t="n">
        <v>100000000</v>
      </c>
      <c r="T20" s="1" t="n">
        <v>64.2</v>
      </c>
      <c r="U20" s="1" t="n">
        <v>64.2</v>
      </c>
      <c r="V20" s="1" t="n">
        <v>64.2</v>
      </c>
      <c r="W20" s="1" t="n">
        <f aca="false">AVERAGE(T20:V20)</f>
        <v>64.2</v>
      </c>
    </row>
    <row r="21" customFormat="false" ht="14.25" hidden="false" customHeight="false" outlineLevel="0" collapsed="false">
      <c r="B21" s="1" t="n">
        <v>120000000</v>
      </c>
      <c r="C21" s="1" t="n">
        <v>3.603</v>
      </c>
      <c r="D21" s="1" t="n">
        <v>3.631</v>
      </c>
      <c r="E21" s="1" t="n">
        <v>3.683</v>
      </c>
      <c r="F21" s="1" t="n">
        <v>3.589</v>
      </c>
      <c r="G21" s="1" t="n">
        <v>3.661</v>
      </c>
      <c r="H21" s="1" t="n">
        <v>3.651</v>
      </c>
      <c r="I21" s="1" t="n">
        <v>3.588</v>
      </c>
      <c r="J21" s="1" t="n">
        <v>3.663</v>
      </c>
      <c r="K21" s="1" t="n">
        <v>3.7</v>
      </c>
      <c r="L21" s="1" t="n">
        <v>3.566</v>
      </c>
      <c r="M21" s="1" t="n">
        <v>3.622</v>
      </c>
      <c r="N21" s="1" t="n">
        <v>3.592</v>
      </c>
      <c r="O21" s="1" t="n">
        <f aca="false">MIN(C21:N21)</f>
        <v>3.566</v>
      </c>
      <c r="P21" s="1" t="n">
        <f aca="false">MAX(C21:N21)</f>
        <v>3.7</v>
      </c>
      <c r="Q21" s="1" t="n">
        <f aca="false">(SUM(C21:N21)-O21-P21)/10</f>
        <v>3.6283</v>
      </c>
      <c r="S21" s="1" t="n">
        <v>120000000</v>
      </c>
      <c r="T21" s="1" t="n">
        <v>77</v>
      </c>
      <c r="U21" s="1" t="n">
        <v>77</v>
      </c>
      <c r="V21" s="1" t="n">
        <v>77</v>
      </c>
      <c r="W21" s="1" t="n">
        <f aca="false">AVERAGE(T21:V21)</f>
        <v>77</v>
      </c>
    </row>
    <row r="22" customFormat="false" ht="14.25" hidden="false" customHeight="false" outlineLevel="0" collapsed="false">
      <c r="B22" s="1" t="n">
        <v>140000000</v>
      </c>
      <c r="C22" s="1" t="n">
        <v>4.233</v>
      </c>
      <c r="D22" s="1" t="n">
        <v>4.367</v>
      </c>
      <c r="E22" s="1" t="n">
        <v>4.286</v>
      </c>
      <c r="F22" s="1" t="n">
        <v>4.27</v>
      </c>
      <c r="G22" s="1" t="n">
        <v>4.236</v>
      </c>
      <c r="H22" s="1" t="n">
        <v>4.27</v>
      </c>
      <c r="I22" s="1" t="n">
        <v>4.22</v>
      </c>
      <c r="J22" s="1" t="n">
        <v>4.223</v>
      </c>
      <c r="K22" s="1" t="n">
        <v>4.188</v>
      </c>
      <c r="L22" s="1" t="n">
        <v>4.232</v>
      </c>
      <c r="M22" s="1" t="n">
        <v>4.241</v>
      </c>
      <c r="N22" s="1" t="n">
        <v>4.219</v>
      </c>
      <c r="O22" s="1" t="n">
        <f aca="false">MIN(C22:N22)</f>
        <v>4.188</v>
      </c>
      <c r="P22" s="1" t="n">
        <f aca="false">MAX(C22:N22)</f>
        <v>4.367</v>
      </c>
      <c r="Q22" s="1" t="n">
        <f aca="false">(SUM(C22:N22)-O22-P22)/10</f>
        <v>4.243</v>
      </c>
      <c r="S22" s="1" t="n">
        <v>140000000</v>
      </c>
      <c r="T22" s="1" t="n">
        <v>89.9</v>
      </c>
      <c r="U22" s="1" t="n">
        <v>89.9</v>
      </c>
      <c r="V22" s="1" t="n">
        <v>89.9</v>
      </c>
      <c r="W22" s="1" t="n">
        <f aca="false">AVERAGE(T22:V22)</f>
        <v>89.9</v>
      </c>
    </row>
    <row r="23" customFormat="false" ht="14.25" hidden="false" customHeight="false" outlineLevel="0" collapsed="false">
      <c r="L23" s="1"/>
      <c r="M23" s="1"/>
      <c r="N23" s="1"/>
      <c r="O23" s="1"/>
      <c r="Q23" s="1"/>
      <c r="T23" s="1"/>
    </row>
    <row r="24" customFormat="false" ht="14.25" hidden="false" customHeight="false" outlineLevel="0" collapsed="false">
      <c r="L24" s="1"/>
      <c r="M24" s="1"/>
      <c r="N24" s="1"/>
      <c r="O24" s="1"/>
      <c r="Q24" s="1"/>
      <c r="T24" s="1"/>
    </row>
    <row r="25" customFormat="false" ht="14.25" hidden="false" customHeight="false" outlineLevel="0" collapsed="false">
      <c r="L25" s="1"/>
      <c r="M25" s="1"/>
      <c r="N25" s="1"/>
      <c r="O25" s="1"/>
      <c r="Q25" s="1"/>
      <c r="T25" s="1"/>
    </row>
    <row r="26" customFormat="false" ht="14.25" hidden="false" customHeight="false" outlineLevel="0" collapsed="false">
      <c r="L26" s="1"/>
      <c r="M26" s="1"/>
      <c r="N26" s="1"/>
      <c r="O26" s="1"/>
      <c r="Q26" s="1"/>
      <c r="T26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H29" s="1" t="s">
        <v>7</v>
      </c>
    </row>
    <row r="30" customFormat="false" ht="14.25" hidden="false" customHeight="false" outlineLevel="0" collapsed="false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21</v>
      </c>
      <c r="U30" s="1" t="s">
        <v>13</v>
      </c>
      <c r="V30" s="1" t="s">
        <v>14</v>
      </c>
      <c r="W30" s="1" t="s">
        <v>15</v>
      </c>
    </row>
    <row r="31" customFormat="false" ht="14.25" hidden="false" customHeight="false" outlineLevel="0" collapsed="false">
      <c r="F31" s="1" t="n">
        <f aca="false">SUM(C31:E31)/3</f>
        <v>0</v>
      </c>
      <c r="M31" s="1" t="n">
        <f aca="false">SUM(J31:L31)/3</f>
        <v>0</v>
      </c>
      <c r="P31" s="1" t="n">
        <v>20000000</v>
      </c>
      <c r="Q31" s="1" t="n">
        <f aca="false">F31</f>
        <v>0</v>
      </c>
      <c r="R31" s="1" t="n">
        <f aca="false">F32</f>
        <v>0</v>
      </c>
      <c r="S31" s="1" t="n">
        <f aca="false">F33</f>
        <v>0</v>
      </c>
      <c r="T31" s="1" t="n">
        <f aca="false">AVERAGE(T3:V3)</f>
        <v>14.9</v>
      </c>
      <c r="U31" s="1" t="n">
        <f aca="false">R31+S31+T31</f>
        <v>14.9</v>
      </c>
      <c r="V31" s="1" t="n">
        <f aca="false">W3</f>
        <v>14.9</v>
      </c>
      <c r="W31" s="4" t="n">
        <f aca="false">V31*(Constants!$A$2/100)*1024*1024*1024</f>
        <v>2559800508.416</v>
      </c>
    </row>
    <row r="32" customFormat="false" ht="14.25" hidden="false" customHeight="false" outlineLevel="0" collapsed="false">
      <c r="F32" s="1" t="n">
        <f aca="false">SUM(C32:E32)/3</f>
        <v>0</v>
      </c>
      <c r="M32" s="1" t="n">
        <f aca="false">SUM(J32:L32)/3</f>
        <v>0</v>
      </c>
      <c r="P32" s="1" t="n">
        <v>40000000</v>
      </c>
      <c r="Q32" s="1" t="n">
        <f aca="false">F37</f>
        <v>0</v>
      </c>
      <c r="R32" s="1" t="n">
        <f aca="false">F38</f>
        <v>0</v>
      </c>
      <c r="S32" s="1" t="n">
        <f aca="false">F39</f>
        <v>0</v>
      </c>
      <c r="T32" s="1" t="n">
        <f aca="false">AVERAGE(T4:V4)</f>
        <v>29.9</v>
      </c>
      <c r="U32" s="1" t="n">
        <f aca="false">R32+S32+T32</f>
        <v>29.9</v>
      </c>
      <c r="V32" s="1" t="n">
        <f aca="false">W4</f>
        <v>29.9</v>
      </c>
      <c r="W32" s="4" t="n">
        <f aca="false">V32*(Constants!$A$2/100)*1024*1024*1024</f>
        <v>5136780886.016</v>
      </c>
    </row>
    <row r="33" customFormat="false" ht="14.25" hidden="false" customHeight="false" outlineLevel="0" collapsed="false">
      <c r="F33" s="1" t="n">
        <f aca="false">SUM(C33:E33)/3</f>
        <v>0</v>
      </c>
      <c r="M33" s="1" t="n">
        <f aca="false">SUM(J33:L33)/3</f>
        <v>0</v>
      </c>
      <c r="P33" s="1" t="n">
        <v>60000000</v>
      </c>
      <c r="Q33" s="1" t="n">
        <f aca="false">F43</f>
        <v>0</v>
      </c>
      <c r="R33" s="1" t="n">
        <f aca="false">F44</f>
        <v>0</v>
      </c>
      <c r="S33" s="1" t="n">
        <f aca="false">F45</f>
        <v>0</v>
      </c>
      <c r="T33" s="1" t="n">
        <f aca="false">AVERAGE(T5:V5)</f>
        <v>44.8</v>
      </c>
      <c r="U33" s="1" t="n">
        <f aca="false">R33+S33+T33</f>
        <v>44.8</v>
      </c>
      <c r="V33" s="1" t="n">
        <f aca="false">W5</f>
        <v>44.8</v>
      </c>
      <c r="W33" s="4" t="n">
        <f aca="false">V33*(Constants!$A$2/100)*1024*1024*1024</f>
        <v>7696581394.432</v>
      </c>
    </row>
    <row r="34" customFormat="false" ht="14.25" hidden="false" customHeight="false" outlineLevel="0" collapsed="false">
      <c r="P34" s="1" t="n">
        <v>80000000</v>
      </c>
      <c r="Q34" s="1" t="n">
        <f aca="false">F49</f>
        <v>0</v>
      </c>
      <c r="R34" s="1" t="n">
        <f aca="false">F50</f>
        <v>0</v>
      </c>
      <c r="S34" s="1" t="n">
        <f aca="false">F51</f>
        <v>0</v>
      </c>
      <c r="T34" s="1" t="n">
        <f aca="false">AVERAGE(T6:V6)</f>
        <v>59.7</v>
      </c>
      <c r="U34" s="1" t="n">
        <f aca="false">R34+S34+T34</f>
        <v>59.7</v>
      </c>
      <c r="V34" s="1" t="n">
        <f aca="false">W6</f>
        <v>59.7</v>
      </c>
      <c r="W34" s="4" t="n">
        <f aca="false">V34*(Constants!$A$2/100)*1024*1024*1024</f>
        <v>10256381902.848</v>
      </c>
    </row>
    <row r="35" customFormat="false" ht="14.25" hidden="false" customHeight="false" outlineLevel="0" collapsed="false">
      <c r="P35" s="1" t="n">
        <v>100000000</v>
      </c>
      <c r="Q35" s="1" t="n">
        <f aca="false">F55</f>
        <v>0</v>
      </c>
      <c r="R35" s="1" t="n">
        <f aca="false">F56</f>
        <v>0</v>
      </c>
      <c r="S35" s="1" t="n">
        <f aca="false">F57</f>
        <v>0</v>
      </c>
      <c r="T35" s="1" t="n">
        <f aca="false">AVERAGE(T7:V7)</f>
        <v>74.6</v>
      </c>
      <c r="U35" s="1" t="n">
        <f aca="false">R35+S35+T35</f>
        <v>74.6</v>
      </c>
      <c r="V35" s="1" t="n">
        <f aca="false">W7</f>
        <v>74.6</v>
      </c>
      <c r="W35" s="4" t="n">
        <f aca="false">V35*(Constants!$A$2/100)*1024*1024*1024</f>
        <v>12816182411.264</v>
      </c>
    </row>
    <row r="36" customFormat="false" ht="14.25" hidden="false" customHeight="false" outlineLevel="0" collapsed="false">
      <c r="F36" s="1" t="s">
        <v>6</v>
      </c>
      <c r="M36" s="1" t="s">
        <v>6</v>
      </c>
      <c r="P36" s="1" t="n">
        <v>120000000</v>
      </c>
      <c r="Q36" s="1" t="n">
        <f aca="false">F61</f>
        <v>0</v>
      </c>
      <c r="R36" s="1" t="n">
        <f aca="false">F62</f>
        <v>0</v>
      </c>
      <c r="S36" s="1" t="n">
        <f aca="false">F63</f>
        <v>0</v>
      </c>
      <c r="T36" s="1" t="n">
        <f aca="false">AVERAGE(T8:V8)</f>
        <v>89.6</v>
      </c>
      <c r="U36" s="1" t="n">
        <f aca="false">R36+S36+T36</f>
        <v>89.6</v>
      </c>
      <c r="V36" s="1" t="n">
        <f aca="false">W8</f>
        <v>89.6</v>
      </c>
      <c r="W36" s="4" t="n">
        <f aca="false">V36*(Constants!$A$2/100)*1024*1024*1024</f>
        <v>15393162788.864</v>
      </c>
    </row>
    <row r="37" customFormat="false" ht="14.25" hidden="false" customHeight="false" outlineLevel="0" collapsed="false">
      <c r="F37" s="1" t="n">
        <f aca="false">SUM(C37:E37)/3</f>
        <v>0</v>
      </c>
      <c r="M37" s="1" t="n">
        <f aca="false">SUM(J37:L37)/3</f>
        <v>0</v>
      </c>
      <c r="P37" s="1" t="n">
        <v>140000000</v>
      </c>
      <c r="Q37" s="1" t="n">
        <f aca="false">F67</f>
        <v>0</v>
      </c>
      <c r="R37" s="1" t="n">
        <f aca="false">F68</f>
        <v>0</v>
      </c>
      <c r="S37" s="1" t="n">
        <f aca="false">F69</f>
        <v>0</v>
      </c>
      <c r="T37" s="1"/>
      <c r="W37" s="4" t="n">
        <f aca="false">V37*(Constants!$A$2/100)*1024*1024*1024</f>
        <v>0</v>
      </c>
    </row>
    <row r="38" customFormat="false" ht="14.25" hidden="false" customHeight="false" outlineLevel="0" collapsed="false">
      <c r="F38" s="1" t="n">
        <f aca="false">SUM(C38:E38)/3</f>
        <v>0</v>
      </c>
      <c r="M38" s="1" t="n">
        <f aca="false">SUM(J38:L38)/3</f>
        <v>0</v>
      </c>
      <c r="Q38" s="1"/>
      <c r="R38" s="1"/>
      <c r="T38" s="1"/>
      <c r="W38" s="4"/>
    </row>
    <row r="39" customFormat="false" ht="14.25" hidden="false" customHeight="false" outlineLevel="0" collapsed="false">
      <c r="F39" s="1" t="n">
        <f aca="false">SUM(C39:E39)/3</f>
        <v>0</v>
      </c>
      <c r="M39" s="1" t="n">
        <f aca="false">SUM(J39:L39)/3</f>
        <v>0</v>
      </c>
      <c r="W39" s="4"/>
    </row>
    <row r="42" customFormat="false" ht="14.25" hidden="false" customHeight="false" outlineLevel="0" collapsed="false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21</v>
      </c>
      <c r="U42" s="1" t="s">
        <v>13</v>
      </c>
      <c r="V42" s="1" t="s">
        <v>14</v>
      </c>
      <c r="W42" s="1" t="s">
        <v>15</v>
      </c>
    </row>
    <row r="43" customFormat="false" ht="14.25" hidden="false" customHeight="false" outlineLevel="0" collapsed="false">
      <c r="F43" s="1" t="n">
        <f aca="false">SUM(C43:E43)/3</f>
        <v>0</v>
      </c>
      <c r="M43" s="1" t="n">
        <f aca="false">SUM(J43:L43)/3</f>
        <v>0</v>
      </c>
      <c r="P43" s="1" t="n">
        <v>20000000</v>
      </c>
      <c r="Q43" s="1" t="n">
        <f aca="false">M31</f>
        <v>0</v>
      </c>
      <c r="R43" s="1" t="n">
        <f aca="false">M32</f>
        <v>0</v>
      </c>
      <c r="T43" s="1" t="n">
        <f aca="false">AVERAGE(T16:V16)</f>
        <v>12.9</v>
      </c>
      <c r="U43" s="1" t="n">
        <f aca="false">R43+S43+T43</f>
        <v>12.9</v>
      </c>
      <c r="V43" s="1" t="n">
        <f aca="false">W16</f>
        <v>12.9</v>
      </c>
      <c r="W43" s="4" t="n">
        <f aca="false">V43*(Constants!$A$2/100)*1024*1024*1024</f>
        <v>2216203124.736</v>
      </c>
    </row>
    <row r="44" customFormat="false" ht="14.25" hidden="false" customHeight="false" outlineLevel="0" collapsed="false">
      <c r="F44" s="1" t="n">
        <f aca="false">SUM(C44:E44)/3</f>
        <v>0</v>
      </c>
      <c r="M44" s="1" t="n">
        <f aca="false">SUM(J44:L44)/3</f>
        <v>0</v>
      </c>
      <c r="P44" s="1" t="n">
        <v>40000000</v>
      </c>
      <c r="Q44" s="1" t="n">
        <f aca="false">M37</f>
        <v>0</v>
      </c>
      <c r="R44" s="1" t="n">
        <f aca="false">M38</f>
        <v>0</v>
      </c>
      <c r="T44" s="1" t="n">
        <f aca="false">AVERAGE(T17:V17)</f>
        <v>25.7</v>
      </c>
      <c r="U44" s="1" t="n">
        <f aca="false">R44+S44+T44</f>
        <v>25.7</v>
      </c>
      <c r="V44" s="1" t="n">
        <f aca="false">W17</f>
        <v>25.7</v>
      </c>
      <c r="W44" s="4" t="n">
        <f aca="false">V44*(Constants!$A$2/100)*1024*1024*1024</f>
        <v>4415226380.288</v>
      </c>
    </row>
    <row r="45" customFormat="false" ht="14.25" hidden="false" customHeight="false" outlineLevel="0" collapsed="false">
      <c r="F45" s="1" t="n">
        <f aca="false">SUM(C45:E45)/3</f>
        <v>0</v>
      </c>
      <c r="M45" s="1" t="n">
        <f aca="false">SUM(J45:L45)/3</f>
        <v>0</v>
      </c>
      <c r="P45" s="1" t="n">
        <v>60000000</v>
      </c>
      <c r="Q45" s="1" t="n">
        <f aca="false">M43</f>
        <v>0</v>
      </c>
      <c r="R45" s="1" t="n">
        <f aca="false">M44</f>
        <v>0</v>
      </c>
      <c r="T45" s="1" t="n">
        <f aca="false">AVERAGE(T18:V18)</f>
        <v>38.5</v>
      </c>
      <c r="U45" s="1" t="n">
        <f aca="false">R45+S45+T45</f>
        <v>38.5</v>
      </c>
      <c r="V45" s="1" t="n">
        <f aca="false">W18</f>
        <v>38.5</v>
      </c>
      <c r="W45" s="4" t="n">
        <f aca="false">V45*(Constants!$A$2/100)*1024*1024*1024</f>
        <v>6614249635.84</v>
      </c>
    </row>
    <row r="46" customFormat="false" ht="14.25" hidden="false" customHeight="false" outlineLevel="0" collapsed="false">
      <c r="P46" s="1" t="n">
        <v>80000000</v>
      </c>
      <c r="Q46" s="1" t="n">
        <f aca="false">M49</f>
        <v>0</v>
      </c>
      <c r="R46" s="1" t="n">
        <f aca="false">M50</f>
        <v>0</v>
      </c>
      <c r="T46" s="1" t="n">
        <f aca="false">AVERAGE(T19:V19)</f>
        <v>51.4</v>
      </c>
      <c r="U46" s="1" t="n">
        <f aca="false">R46+S46+T46</f>
        <v>51.4</v>
      </c>
      <c r="V46" s="1" t="n">
        <f aca="false">W19</f>
        <v>51.4</v>
      </c>
      <c r="W46" s="4" t="n">
        <f aca="false">V46*(Constants!$A$2/100)*1024*1024*1024</f>
        <v>8830452760.576</v>
      </c>
    </row>
    <row r="47" customFormat="false" ht="14.25" hidden="false" customHeight="false" outlineLevel="0" collapsed="false">
      <c r="P47" s="1" t="n">
        <v>100000000</v>
      </c>
      <c r="Q47" s="1" t="n">
        <f aca="false">M55</f>
        <v>0</v>
      </c>
      <c r="R47" s="1" t="n">
        <f aca="false">M56</f>
        <v>0</v>
      </c>
      <c r="T47" s="1" t="n">
        <f aca="false">AVERAGE(T20:V20)</f>
        <v>64.2</v>
      </c>
      <c r="U47" s="1" t="n">
        <f aca="false">R47+S47+T47</f>
        <v>64.2</v>
      </c>
      <c r="V47" s="1" t="n">
        <f aca="false">W20</f>
        <v>64.2</v>
      </c>
      <c r="W47" s="4" t="n">
        <f aca="false">V47*(Constants!$A$2/100)*1024*1024*1024</f>
        <v>11029476016.128</v>
      </c>
    </row>
    <row r="48" customFormat="false" ht="14.25" hidden="false" customHeight="false" outlineLevel="0" collapsed="false">
      <c r="F48" s="1" t="s">
        <v>6</v>
      </c>
      <c r="M48" s="1" t="s">
        <v>6</v>
      </c>
      <c r="P48" s="1" t="n">
        <v>120000000</v>
      </c>
      <c r="Q48" s="1" t="n">
        <f aca="false">M61</f>
        <v>0</v>
      </c>
      <c r="R48" s="1" t="n">
        <f aca="false">M62</f>
        <v>0</v>
      </c>
      <c r="T48" s="1" t="n">
        <f aca="false">AVERAGE(T21:V21)</f>
        <v>77</v>
      </c>
      <c r="U48" s="1" t="n">
        <f aca="false">R48+S48+T48</f>
        <v>77</v>
      </c>
      <c r="V48" s="1" t="n">
        <f aca="false">W21</f>
        <v>77</v>
      </c>
      <c r="W48" s="4" t="n">
        <f aca="false">V48*(Constants!$A$2/100)*1024*1024*1024</f>
        <v>13228499271.68</v>
      </c>
    </row>
    <row r="49" customFormat="false" ht="14.25" hidden="false" customHeight="false" outlineLevel="0" collapsed="false">
      <c r="F49" s="1" t="n">
        <f aca="false">SUM(C49:E49)/3</f>
        <v>0</v>
      </c>
      <c r="M49" s="1" t="n">
        <f aca="false">SUM(J49:L49)/3</f>
        <v>0</v>
      </c>
      <c r="P49" s="1" t="n">
        <v>140000000</v>
      </c>
      <c r="Q49" s="1" t="n">
        <f aca="false">M67</f>
        <v>0</v>
      </c>
      <c r="R49" s="1" t="n">
        <f aca="false">M68</f>
        <v>0</v>
      </c>
      <c r="T49" s="1" t="n">
        <f aca="false">AVERAGE(T22:V22)</f>
        <v>89.9</v>
      </c>
      <c r="U49" s="1" t="n">
        <f aca="false">R49+S49+T49</f>
        <v>89.9</v>
      </c>
      <c r="V49" s="1" t="n">
        <f aca="false">W22</f>
        <v>89.9</v>
      </c>
      <c r="W49" s="4" t="n">
        <f aca="false">V49*(Constants!$A$2/100)*1024*1024*1024</f>
        <v>15444702396.416</v>
      </c>
    </row>
    <row r="50" customFormat="false" ht="14.25" hidden="false" customHeight="false" outlineLevel="0" collapsed="false">
      <c r="F50" s="1" t="n">
        <f aca="false">SUM(C50:E50)/3</f>
        <v>0</v>
      </c>
      <c r="M50" s="1" t="n">
        <f aca="false">SUM(J50:L50)/3</f>
        <v>0</v>
      </c>
      <c r="Q50" s="1"/>
      <c r="R50" s="1"/>
      <c r="T50" s="1"/>
      <c r="W50" s="4"/>
    </row>
    <row r="51" customFormat="false" ht="14.25" hidden="false" customHeight="false" outlineLevel="0" collapsed="false">
      <c r="F51" s="1" t="n">
        <f aca="false">SUM(C51:E51)/3</f>
        <v>0</v>
      </c>
      <c r="M51" s="1" t="n">
        <f aca="false">SUM(J51:L51)/3</f>
        <v>0</v>
      </c>
    </row>
    <row r="54" customFormat="false" ht="14.25" hidden="false" customHeight="false" outlineLevel="0" collapsed="false">
      <c r="F54" s="1" t="s">
        <v>6</v>
      </c>
      <c r="M54" s="1" t="s">
        <v>6</v>
      </c>
    </row>
    <row r="55" customFormat="false" ht="14.25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6" customFormat="false" ht="14.25" hidden="false" customHeight="false" outlineLevel="0" collapsed="false">
      <c r="F56" s="1" t="n">
        <f aca="false">SUM(C56:E56)/3</f>
        <v>0</v>
      </c>
      <c r="M56" s="1" t="n">
        <f aca="false">SUM(J56:L56)/3</f>
        <v>0</v>
      </c>
    </row>
    <row r="57" customFormat="false" ht="14.25" hidden="false" customHeight="false" outlineLevel="0" collapsed="false">
      <c r="F57" s="1" t="n">
        <f aca="false">SUM(C57:E57)/3</f>
        <v>0</v>
      </c>
      <c r="M57" s="1" t="n">
        <f aca="false">SUM(J57:L57)/3</f>
        <v>0</v>
      </c>
    </row>
    <row r="60" customFormat="false" ht="14.25" hidden="false" customHeight="false" outlineLevel="0" collapsed="false">
      <c r="F60" s="1" t="s">
        <v>6</v>
      </c>
      <c r="M60" s="1" t="s">
        <v>6</v>
      </c>
    </row>
    <row r="61" customFormat="false" ht="14.25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  <row r="62" customFormat="false" ht="14.25" hidden="false" customHeight="false" outlineLevel="0" collapsed="false">
      <c r="F62" s="1" t="n">
        <f aca="false">SUM(C62:E62)/3</f>
        <v>0</v>
      </c>
      <c r="M62" s="1" t="n">
        <f aca="false">SUM(J62:L62)/3</f>
        <v>0</v>
      </c>
    </row>
    <row r="63" customFormat="false" ht="14.25" hidden="false" customHeight="false" outlineLevel="0" collapsed="false">
      <c r="F63" s="1" t="n">
        <f aca="false">SUM(C63:E63)/3</f>
        <v>0</v>
      </c>
      <c r="M63" s="1" t="n">
        <f aca="false">SUM(J63:L63)/3</f>
        <v>0</v>
      </c>
    </row>
    <row r="66" customFormat="false" ht="14.25" hidden="false" customHeight="false" outlineLevel="0" collapsed="false">
      <c r="F66" s="1" t="s">
        <v>6</v>
      </c>
      <c r="M66" s="1" t="s">
        <v>6</v>
      </c>
    </row>
    <row r="67" customFormat="false" ht="14.25" hidden="false" customHeight="false" outlineLevel="0" collapsed="false">
      <c r="F67" s="1" t="n">
        <f aca="false">SUM(C67:E67)/3</f>
        <v>0</v>
      </c>
      <c r="M67" s="1" t="n">
        <f aca="false">SUM(J67:L67)/3</f>
        <v>0</v>
      </c>
    </row>
    <row r="68" customFormat="false" ht="14.25" hidden="false" customHeight="false" outlineLevel="0" collapsed="false">
      <c r="F68" s="1" t="n">
        <f aca="false">SUM(C68:E68)/3</f>
        <v>0</v>
      </c>
      <c r="M68" s="1" t="n">
        <f aca="false">SUM(J68:L68)/3</f>
        <v>0</v>
      </c>
    </row>
    <row r="69" customFormat="false" ht="14.25" hidden="false" customHeight="false" outlineLevel="0" collapsed="false">
      <c r="F69" s="1" t="n">
        <f aca="false">SUM(C69:E69)/3</f>
        <v>0</v>
      </c>
      <c r="M69" s="1" t="n">
        <f aca="false">SUM(J69:L69)/3</f>
        <v>0</v>
      </c>
    </row>
    <row r="72" customFormat="false" ht="14.25" hidden="false" customHeight="false" outlineLevel="0" collapsed="false">
      <c r="F72" s="1" t="s">
        <v>6</v>
      </c>
      <c r="M72" s="1" t="s">
        <v>6</v>
      </c>
    </row>
    <row r="73" customFormat="false" ht="14.25" hidden="false" customHeight="false" outlineLevel="0" collapsed="false">
      <c r="F73" s="1" t="n">
        <f aca="false">SUM(C73:E73)/3</f>
        <v>0</v>
      </c>
      <c r="M73" s="1" t="n">
        <f aca="false">SUM(J73:L73)/3</f>
        <v>0</v>
      </c>
    </row>
    <row r="74" customFormat="false" ht="14.25" hidden="false" customHeight="false" outlineLevel="0" collapsed="false">
      <c r="F74" s="1" t="n">
        <f aca="false">SUM(C74:E74)/3</f>
        <v>0</v>
      </c>
      <c r="M74" s="1" t="n">
        <f aca="false">SUM(J74:L74)/3</f>
        <v>0</v>
      </c>
    </row>
    <row r="75" customFormat="false" ht="14.25" hidden="false" customHeight="false" outlineLevel="0" collapsed="false">
      <c r="F75" s="1" t="n">
        <f aca="false">SUM(C75:E75)/3</f>
        <v>0</v>
      </c>
      <c r="M75" s="1" t="n">
        <f aca="false">SUM(J75:L75)/3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10"/>
  <sheetViews>
    <sheetView showFormulas="false" showGridLines="true" showRowColHeaders="true" showZeros="true" rightToLeft="false" tabSelected="true" showOutlineSymbols="true" defaultGridColor="true" view="normal" topLeftCell="G62" colorId="64" zoomScale="85" zoomScaleNormal="85" zoomScalePageLayoutView="100" workbookViewId="0">
      <selection pane="topLeft" activeCell="O74" activeCellId="0" sqref="O74:Q110"/>
    </sheetView>
  </sheetViews>
  <sheetFormatPr defaultColWidth="7.5078125" defaultRowHeight="14.25" zeroHeight="false" outlineLevelRow="0" outlineLevelCol="0"/>
  <cols>
    <col collapsed="false" customWidth="true" hidden="false" outlineLevel="0" max="19" min="1" style="1" width="9.13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W2" s="1" t="s">
        <v>6</v>
      </c>
    </row>
    <row r="3" customFormat="false" ht="14.25" hidden="false" customHeight="false" outlineLevel="0" collapsed="false">
      <c r="B3" s="1" t="n">
        <v>500</v>
      </c>
      <c r="C3" s="1" t="n">
        <v>0.0016</v>
      </c>
      <c r="D3" s="1" t="n">
        <v>0.0017</v>
      </c>
      <c r="E3" s="1" t="n">
        <v>0.0016</v>
      </c>
      <c r="F3" s="1" t="n">
        <v>0.0019</v>
      </c>
      <c r="G3" s="1" t="n">
        <v>0.0016</v>
      </c>
      <c r="H3" s="1" t="n">
        <v>0.0011</v>
      </c>
      <c r="I3" s="1" t="n">
        <v>0.0011</v>
      </c>
      <c r="J3" s="1" t="n">
        <v>0.0011</v>
      </c>
      <c r="K3" s="1" t="n">
        <v>0.0011</v>
      </c>
      <c r="L3" s="1" t="n">
        <v>0.0011</v>
      </c>
      <c r="M3" s="1" t="n">
        <v>0.0011</v>
      </c>
      <c r="N3" s="1" t="n">
        <v>0.002</v>
      </c>
      <c r="O3" s="1" t="n">
        <f aca="false">MIN(C3:N3)</f>
        <v>0.0011</v>
      </c>
      <c r="P3" s="1" t="n">
        <f aca="false">MAX(C3:N3)</f>
        <v>0.002</v>
      </c>
      <c r="Q3" s="1" t="n">
        <f aca="false">(SUM(C3:N3)-O3-P3)/10</f>
        <v>0.00139</v>
      </c>
      <c r="S3" s="1" t="n">
        <v>500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1000</v>
      </c>
      <c r="C4" s="1" t="n">
        <v>0.0066</v>
      </c>
      <c r="D4" s="1" t="n">
        <v>0.008</v>
      </c>
      <c r="E4" s="1" t="n">
        <v>0.0049</v>
      </c>
      <c r="F4" s="1" t="n">
        <v>0.0047</v>
      </c>
      <c r="G4" s="1" t="n">
        <v>0.0046</v>
      </c>
      <c r="H4" s="1" t="n">
        <v>0.0046</v>
      </c>
      <c r="I4" s="1" t="n">
        <v>0.0046</v>
      </c>
      <c r="J4" s="1" t="n">
        <v>0.0048</v>
      </c>
      <c r="K4" s="1" t="n">
        <v>0.0046</v>
      </c>
      <c r="L4" s="1" t="n">
        <v>0.0078</v>
      </c>
      <c r="M4" s="1" t="n">
        <v>0.0078</v>
      </c>
      <c r="N4" s="1" t="n">
        <v>0.0051</v>
      </c>
      <c r="O4" s="1" t="n">
        <f aca="false">MIN(C4:N4)</f>
        <v>0.0046</v>
      </c>
      <c r="P4" s="1" t="n">
        <f aca="false">MAX(C4:N4)</f>
        <v>0.008</v>
      </c>
      <c r="Q4" s="1" t="n">
        <f aca="false">(SUM(C4:N4)-O4-P4)/10</f>
        <v>0.00555</v>
      </c>
      <c r="S4" s="1" t="n">
        <v>1000</v>
      </c>
      <c r="W4" s="1" t="e">
        <f aca="false">AVERAGE(T4:V4)</f>
        <v>#DIV/0!</v>
      </c>
    </row>
    <row r="5" customFormat="false" ht="14.25" hidden="false" customHeight="false" outlineLevel="0" collapsed="false">
      <c r="B5" s="1" t="n">
        <v>1500</v>
      </c>
      <c r="C5" s="1" t="n">
        <v>0.0109</v>
      </c>
      <c r="D5" s="1" t="n">
        <v>0.0107</v>
      </c>
      <c r="E5" s="1" t="n">
        <v>0.0106</v>
      </c>
      <c r="F5" s="1" t="n">
        <v>0.0107</v>
      </c>
      <c r="G5" s="1" t="n">
        <v>0.0106</v>
      </c>
      <c r="H5" s="1" t="n">
        <v>0.0154</v>
      </c>
      <c r="I5" s="1" t="n">
        <v>0.013</v>
      </c>
      <c r="J5" s="1" t="n">
        <v>0.0143</v>
      </c>
      <c r="K5" s="1" t="n">
        <v>0.0127</v>
      </c>
      <c r="L5" s="1" t="n">
        <v>0.0144</v>
      </c>
      <c r="M5" s="1" t="n">
        <v>0.0145</v>
      </c>
      <c r="N5" s="1" t="n">
        <v>0.0144</v>
      </c>
      <c r="O5" s="1" t="n">
        <f aca="false">MIN(C5:N5)</f>
        <v>0.0106</v>
      </c>
      <c r="P5" s="1" t="n">
        <f aca="false">MAX(C5:N5)</f>
        <v>0.0154</v>
      </c>
      <c r="Q5" s="1" t="n">
        <f aca="false">(SUM(C5:N5)-O5-P5)/10</f>
        <v>0.01262</v>
      </c>
      <c r="S5" s="1" t="n">
        <v>1500</v>
      </c>
      <c r="W5" s="1" t="e">
        <f aca="false">AVERAGE(T5:V5)</f>
        <v>#DIV/0!</v>
      </c>
    </row>
    <row r="6" customFormat="false" ht="14.25" hidden="false" customHeight="false" outlineLevel="0" collapsed="false">
      <c r="B6" s="1" t="n">
        <v>2000</v>
      </c>
      <c r="C6" s="1" t="n">
        <v>0.019</v>
      </c>
      <c r="D6" s="1" t="n">
        <v>0.0222</v>
      </c>
      <c r="E6" s="1" t="n">
        <v>0.0228</v>
      </c>
      <c r="F6" s="1" t="n">
        <v>0.022</v>
      </c>
      <c r="G6" s="1" t="n">
        <v>0.019</v>
      </c>
      <c r="H6" s="1" t="n">
        <v>0.0189</v>
      </c>
      <c r="I6" s="1" t="n">
        <v>0.0192</v>
      </c>
      <c r="J6" s="1" t="n">
        <v>0.0189</v>
      </c>
      <c r="K6" s="1" t="n">
        <v>0.019</v>
      </c>
      <c r="L6" s="1" t="n">
        <v>0.0189</v>
      </c>
      <c r="M6" s="1" t="n">
        <v>0.019</v>
      </c>
      <c r="N6" s="1" t="n">
        <v>0.019</v>
      </c>
      <c r="O6" s="1" t="n">
        <f aca="false">MIN(C6:N6)</f>
        <v>0.0189</v>
      </c>
      <c r="P6" s="1" t="n">
        <f aca="false">MAX(C6:N6)</f>
        <v>0.0228</v>
      </c>
      <c r="Q6" s="1" t="n">
        <f aca="false">(SUM(C6:N6)-O6-P6)/10</f>
        <v>0.01962</v>
      </c>
      <c r="S6" s="1" t="n">
        <v>2000</v>
      </c>
      <c r="W6" s="1" t="e">
        <f aca="false">AVERAGE(T6:V6)</f>
        <v>#DIV/0!</v>
      </c>
    </row>
    <row r="7" customFormat="false" ht="14.25" hidden="false" customHeight="false" outlineLevel="0" collapsed="false">
      <c r="B7" s="1" t="n">
        <v>2500</v>
      </c>
      <c r="C7" s="1" t="n">
        <v>0.0299</v>
      </c>
      <c r="D7" s="1" t="n">
        <v>0.0296</v>
      </c>
      <c r="E7" s="1" t="n">
        <v>0.0298</v>
      </c>
      <c r="F7" s="1" t="n">
        <v>0.0297</v>
      </c>
      <c r="G7" s="1" t="n">
        <v>0.0296</v>
      </c>
      <c r="H7" s="1" t="n">
        <v>0.0295</v>
      </c>
      <c r="I7" s="1" t="n">
        <v>0.0298</v>
      </c>
      <c r="J7" s="1" t="n">
        <v>0.0295</v>
      </c>
      <c r="K7" s="1" t="n">
        <v>0.0331</v>
      </c>
      <c r="L7" s="1" t="n">
        <v>0.0319</v>
      </c>
      <c r="M7" s="1" t="n">
        <v>0.034</v>
      </c>
      <c r="N7" s="1" t="n">
        <v>0.0337</v>
      </c>
      <c r="O7" s="1" t="n">
        <f aca="false">MIN(C7:N7)</f>
        <v>0.0295</v>
      </c>
      <c r="P7" s="1" t="n">
        <f aca="false">MAX(C7:N7)</f>
        <v>0.034</v>
      </c>
      <c r="Q7" s="1" t="n">
        <f aca="false">(SUM(C7:N7)-O7-P7)/10</f>
        <v>0.03066</v>
      </c>
      <c r="S7" s="1" t="n">
        <v>2500</v>
      </c>
      <c r="W7" s="1" t="e">
        <f aca="false">AVERAGE(T7:V7)</f>
        <v>#DIV/0!</v>
      </c>
    </row>
    <row r="8" customFormat="false" ht="14.25" hidden="false" customHeight="false" outlineLevel="0" collapsed="false">
      <c r="B8" s="1" t="n">
        <v>3000</v>
      </c>
      <c r="C8" s="1" t="n">
        <v>0.0461</v>
      </c>
      <c r="D8" s="1" t="n">
        <v>0.0425</v>
      </c>
      <c r="E8" s="1" t="n">
        <v>0.0465</v>
      </c>
      <c r="F8" s="1" t="n">
        <v>0.0454</v>
      </c>
      <c r="G8" s="1" t="n">
        <v>0.0423</v>
      </c>
      <c r="H8" s="1" t="n">
        <v>0.0424</v>
      </c>
      <c r="I8" s="1" t="n">
        <v>0.0425</v>
      </c>
      <c r="J8" s="1" t="n">
        <v>0.0443</v>
      </c>
      <c r="K8" s="1" t="n">
        <v>0.0447</v>
      </c>
      <c r="L8" s="1" t="n">
        <v>0.0421</v>
      </c>
      <c r="M8" s="1" t="n">
        <v>0.0426</v>
      </c>
      <c r="N8" s="1" t="n">
        <v>0.0424</v>
      </c>
      <c r="O8" s="1" t="n">
        <f aca="false">MIN(C8:N8)</f>
        <v>0.0421</v>
      </c>
      <c r="P8" s="1" t="n">
        <f aca="false">MAX(C8:N8)</f>
        <v>0.0465</v>
      </c>
      <c r="Q8" s="1" t="n">
        <f aca="false">(SUM(C8:N8)-O8-P8)/10</f>
        <v>0.04352</v>
      </c>
      <c r="S8" s="1" t="n">
        <v>3000</v>
      </c>
      <c r="W8" s="1" t="e">
        <f aca="false">AVERAGE(T8:V8)</f>
        <v>#DIV/0!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W15" s="1" t="s">
        <v>6</v>
      </c>
    </row>
    <row r="16" customFormat="false" ht="14.25" hidden="false" customHeight="false" outlineLevel="0" collapsed="false">
      <c r="B16" s="1" t="n">
        <v>500</v>
      </c>
      <c r="C16" s="1" t="n">
        <v>0.103</v>
      </c>
      <c r="D16" s="1" t="n">
        <v>0.108</v>
      </c>
      <c r="E16" s="1" t="n">
        <v>0.107</v>
      </c>
      <c r="F16" s="1" t="n">
        <v>0.104</v>
      </c>
      <c r="G16" s="1" t="n">
        <v>0.104</v>
      </c>
      <c r="H16" s="1" t="n">
        <v>0.101</v>
      </c>
      <c r="I16" s="1" t="n">
        <v>0.098</v>
      </c>
      <c r="J16" s="1" t="n">
        <v>0.098</v>
      </c>
      <c r="K16" s="1" t="n">
        <v>0.097</v>
      </c>
      <c r="L16" s="1" t="n">
        <v>0.096</v>
      </c>
      <c r="M16" s="1" t="n">
        <v>0.1</v>
      </c>
      <c r="N16" s="1" t="n">
        <v>0.096</v>
      </c>
      <c r="O16" s="1" t="n">
        <f aca="false">MIN(C16:N16)</f>
        <v>0.096</v>
      </c>
      <c r="P16" s="1" t="n">
        <f aca="false">MAX(C16:N16)</f>
        <v>0.108</v>
      </c>
      <c r="Q16" s="1" t="n">
        <f aca="false">(SUM(C16:N16)-O16-P16)/10</f>
        <v>0.1008</v>
      </c>
      <c r="S16" s="1" t="n">
        <v>500</v>
      </c>
      <c r="W16" s="3" t="e">
        <f aca="false">AVERAGE(T16:V16)</f>
        <v>#DIV/0!</v>
      </c>
    </row>
    <row r="17" customFormat="false" ht="14.25" hidden="false" customHeight="false" outlineLevel="0" collapsed="false">
      <c r="B17" s="1" t="n">
        <v>1000</v>
      </c>
      <c r="C17" s="1" t="n">
        <v>0.764</v>
      </c>
      <c r="D17" s="1" t="n">
        <v>0.764</v>
      </c>
      <c r="E17" s="1" t="n">
        <v>0.76</v>
      </c>
      <c r="F17" s="1" t="n">
        <v>0.764</v>
      </c>
      <c r="G17" s="1" t="n">
        <v>0.772</v>
      </c>
      <c r="H17" s="1" t="n">
        <v>0.762</v>
      </c>
      <c r="I17" s="1" t="n">
        <v>0.764</v>
      </c>
      <c r="J17" s="1" t="n">
        <v>0.764</v>
      </c>
      <c r="K17" s="1" t="n">
        <v>0.769</v>
      </c>
      <c r="L17" s="1" t="n">
        <v>0.714</v>
      </c>
      <c r="M17" s="1" t="n">
        <v>0.573</v>
      </c>
      <c r="N17" s="1" t="n">
        <v>0.509</v>
      </c>
      <c r="O17" s="1" t="n">
        <f aca="false">MIN(C17:N17)</f>
        <v>0.509</v>
      </c>
      <c r="P17" s="1" t="n">
        <f aca="false">MAX(C17:N17)</f>
        <v>0.772</v>
      </c>
      <c r="Q17" s="1" t="n">
        <f aca="false">(SUM(C17:N17)-O17-P17)/10</f>
        <v>0.7398</v>
      </c>
      <c r="S17" s="1" t="n">
        <v>1000</v>
      </c>
      <c r="T17" s="1" t="n">
        <v>0.1</v>
      </c>
      <c r="U17" s="1" t="n">
        <v>0.1</v>
      </c>
      <c r="V17" s="1" t="n">
        <v>0.1</v>
      </c>
      <c r="W17" s="3" t="n">
        <f aca="false">AVERAGE(T17:V17)</f>
        <v>0.1</v>
      </c>
    </row>
    <row r="18" customFormat="false" ht="14.25" hidden="false" customHeight="false" outlineLevel="0" collapsed="false">
      <c r="B18" s="1" t="n">
        <v>1500</v>
      </c>
      <c r="C18" s="1" t="n">
        <v>3.07</v>
      </c>
      <c r="D18" s="1" t="n">
        <v>3.198</v>
      </c>
      <c r="E18" s="1" t="n">
        <v>3.095</v>
      </c>
      <c r="F18" s="1" t="n">
        <v>3.131</v>
      </c>
      <c r="G18" s="1" t="n">
        <v>3.189</v>
      </c>
      <c r="H18" s="1" t="n">
        <v>3.227</v>
      </c>
      <c r="I18" s="1" t="n">
        <v>3.261</v>
      </c>
      <c r="J18" s="1" t="n">
        <v>3.028</v>
      </c>
      <c r="K18" s="1" t="n">
        <v>3.123</v>
      </c>
      <c r="L18" s="1" t="n">
        <v>3.072</v>
      </c>
      <c r="M18" s="1" t="n">
        <v>3.079</v>
      </c>
      <c r="N18" s="1" t="n">
        <v>3.144</v>
      </c>
      <c r="O18" s="1" t="n">
        <f aca="false">MIN(C18:N18)</f>
        <v>3.028</v>
      </c>
      <c r="P18" s="1" t="n">
        <f aca="false">MAX(C18:N18)</f>
        <v>3.261</v>
      </c>
      <c r="Q18" s="1" t="n">
        <f aca="false">(SUM(C18:N18)-O18-P18)/10</f>
        <v>3.1328</v>
      </c>
      <c r="S18" s="1" t="n">
        <v>1500</v>
      </c>
      <c r="T18" s="1" t="n">
        <v>0.2</v>
      </c>
      <c r="U18" s="1" t="n">
        <v>0.2</v>
      </c>
      <c r="V18" s="1" t="n">
        <v>0.2</v>
      </c>
      <c r="W18" s="3" t="n">
        <f aca="false">AVERAGE(T18:V18)</f>
        <v>0.2</v>
      </c>
    </row>
    <row r="19" customFormat="false" ht="14.25" hidden="false" customHeight="false" outlineLevel="0" collapsed="false">
      <c r="B19" s="1" t="n">
        <v>2000</v>
      </c>
      <c r="C19" s="1" t="n">
        <v>7.997</v>
      </c>
      <c r="D19" s="1" t="n">
        <v>8.208</v>
      </c>
      <c r="E19" s="1" t="n">
        <v>8.07</v>
      </c>
      <c r="F19" s="1" t="n">
        <v>7.887</v>
      </c>
      <c r="G19" s="1" t="n">
        <v>7.855</v>
      </c>
      <c r="H19" s="1" t="n">
        <v>7.837</v>
      </c>
      <c r="I19" s="1" t="n">
        <v>7.937</v>
      </c>
      <c r="J19" s="1" t="n">
        <v>8.027</v>
      </c>
      <c r="K19" s="1" t="n">
        <v>8.292</v>
      </c>
      <c r="L19" s="1" t="n">
        <v>8.114</v>
      </c>
      <c r="M19" s="1" t="n">
        <v>8.217</v>
      </c>
      <c r="N19" s="1" t="n">
        <v>7.886</v>
      </c>
      <c r="O19" s="1" t="n">
        <f aca="false">MIN(C19:N19)</f>
        <v>7.837</v>
      </c>
      <c r="P19" s="1" t="n">
        <f aca="false">MAX(C19:N19)</f>
        <v>8.292</v>
      </c>
      <c r="Q19" s="1" t="n">
        <f aca="false">(SUM(C19:N19)-O19-P19)/10</f>
        <v>8.0198</v>
      </c>
      <c r="S19" s="1" t="n">
        <v>2000</v>
      </c>
      <c r="T19" s="1" t="n">
        <v>0.3</v>
      </c>
      <c r="U19" s="1" t="n">
        <v>0.3</v>
      </c>
      <c r="V19" s="1" t="n">
        <v>0.3</v>
      </c>
      <c r="W19" s="3" t="n">
        <f aca="false">AVERAGE(T19:V19)</f>
        <v>0.3</v>
      </c>
    </row>
    <row r="20" customFormat="false" ht="14.25" hidden="false" customHeight="false" outlineLevel="0" collapsed="false">
      <c r="B20" s="1" t="n">
        <v>2500</v>
      </c>
      <c r="C20" s="1" t="n">
        <v>15.925</v>
      </c>
      <c r="D20" s="1" t="n">
        <v>15.843</v>
      </c>
      <c r="E20" s="1" t="n">
        <v>15.849</v>
      </c>
      <c r="F20" s="1" t="n">
        <v>15.894</v>
      </c>
      <c r="G20" s="1" t="n">
        <v>16.15</v>
      </c>
      <c r="H20" s="1" t="n">
        <v>16.041</v>
      </c>
      <c r="I20" s="1" t="n">
        <v>16.042</v>
      </c>
      <c r="J20" s="1" t="n">
        <v>16.093</v>
      </c>
      <c r="K20" s="1" t="n">
        <v>15.918</v>
      </c>
      <c r="L20" s="1" t="n">
        <v>16.09</v>
      </c>
      <c r="M20" s="1" t="n">
        <v>16.083</v>
      </c>
      <c r="N20" s="1" t="n">
        <v>15.978</v>
      </c>
      <c r="O20" s="1" t="n">
        <f aca="false">MIN(C20:N20)</f>
        <v>15.843</v>
      </c>
      <c r="P20" s="1" t="n">
        <f aca="false">MAX(C20:N20)</f>
        <v>16.15</v>
      </c>
      <c r="Q20" s="1" t="n">
        <f aca="false">(SUM(C20:N20)-O20-P20)/10</f>
        <v>15.9913</v>
      </c>
      <c r="S20" s="1" t="n">
        <v>2500</v>
      </c>
      <c r="T20" s="1" t="n">
        <v>0.4</v>
      </c>
      <c r="U20" s="1" t="n">
        <v>0.4</v>
      </c>
      <c r="V20" s="1" t="n">
        <v>0.4</v>
      </c>
      <c r="W20" s="3" t="n">
        <f aca="false">AVERAGE(T20:V20)</f>
        <v>0.4</v>
      </c>
    </row>
    <row r="21" customFormat="false" ht="14.25" hidden="false" customHeight="false" outlineLevel="0" collapsed="false">
      <c r="B21" s="1" t="n">
        <v>3000</v>
      </c>
      <c r="C21" s="1" t="n">
        <v>28.624</v>
      </c>
      <c r="D21" s="1" t="n">
        <v>28.64</v>
      </c>
      <c r="E21" s="1" t="n">
        <v>28.724</v>
      </c>
      <c r="F21" s="1" t="n">
        <v>28.428</v>
      </c>
      <c r="G21" s="1" t="n">
        <v>28.285</v>
      </c>
      <c r="H21" s="1" t="n">
        <v>28.028</v>
      </c>
      <c r="I21" s="1" t="n">
        <v>27.968</v>
      </c>
      <c r="J21" s="1" t="n">
        <v>28.401</v>
      </c>
      <c r="K21" s="1" t="n">
        <v>28.526</v>
      </c>
      <c r="L21" s="1" t="n">
        <v>28.63</v>
      </c>
      <c r="M21" s="1" t="n">
        <v>28.503</v>
      </c>
      <c r="N21" s="1" t="n">
        <v>28.916</v>
      </c>
      <c r="O21" s="1" t="n">
        <f aca="false">MIN(C21:N21)</f>
        <v>27.968</v>
      </c>
      <c r="P21" s="1" t="n">
        <f aca="false">MAX(C21:N21)</f>
        <v>28.916</v>
      </c>
      <c r="Q21" s="1" t="n">
        <f aca="false">(SUM(C21:N21)-O21-P21)/10</f>
        <v>28.4789</v>
      </c>
      <c r="S21" s="1" t="n">
        <v>3000</v>
      </c>
      <c r="T21" s="1" t="n">
        <v>0.6</v>
      </c>
      <c r="U21" s="1" t="n">
        <v>0.6</v>
      </c>
      <c r="V21" s="1" t="n">
        <v>0.6</v>
      </c>
      <c r="W21" s="3" t="n">
        <f aca="false">AVERAGE(T21:V21)</f>
        <v>0.6</v>
      </c>
    </row>
    <row r="22" customFormat="false" ht="14.25" hidden="false" customHeight="false" outlineLevel="0" collapsed="false">
      <c r="W22" s="3"/>
    </row>
    <row r="23" customFormat="false" ht="14.25" hidden="false" customHeight="false" outlineLevel="0" collapsed="false">
      <c r="W23" s="3"/>
    </row>
    <row r="24" customFormat="false" ht="14.25" hidden="false" customHeight="false" outlineLevel="0" collapsed="false">
      <c r="W24" s="3"/>
    </row>
    <row r="25" customFormat="false" ht="14.25" hidden="false" customHeight="false" outlineLevel="0" collapsed="false">
      <c r="W25" s="3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500</v>
      </c>
      <c r="H29" s="1" t="s">
        <v>7</v>
      </c>
      <c r="I29" s="1" t="s">
        <v>9</v>
      </c>
      <c r="J29" s="1" t="n">
        <v>500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500</v>
      </c>
      <c r="Q30" s="1" t="n">
        <f aca="false">F31</f>
        <v>1088432</v>
      </c>
      <c r="R30" s="1" t="n">
        <f aca="false">F32</f>
        <v>8568</v>
      </c>
      <c r="S30" s="1" t="n">
        <f aca="false">F33</f>
        <v>7496</v>
      </c>
      <c r="T30" s="1" t="n">
        <f aca="false">Q30+R30+S30</f>
        <v>1104496</v>
      </c>
      <c r="U30" s="1" t="e">
        <f aca="false">W3</f>
        <v>#DIV/0!</v>
      </c>
      <c r="V30" s="4" t="e">
        <f aca="false">U30*(Constants!$A$2/100)*1024*1024*1024</f>
        <v>#DIV/0!</v>
      </c>
    </row>
    <row r="31" customFormat="false" ht="14.25" hidden="false" customHeight="false" outlineLevel="0" collapsed="false">
      <c r="B31" s="1" t="s">
        <v>10</v>
      </c>
      <c r="C31" s="1" t="n">
        <v>1088432</v>
      </c>
      <c r="D31" s="1" t="n">
        <v>1088432</v>
      </c>
      <c r="E31" s="1" t="n">
        <v>1088432</v>
      </c>
      <c r="F31" s="1" t="n">
        <f aca="false">SUM(C31:E31)/3</f>
        <v>1088432</v>
      </c>
      <c r="I31" s="1" t="s">
        <v>10</v>
      </c>
      <c r="J31" s="1" t="n">
        <v>2550758</v>
      </c>
      <c r="K31" s="1" t="n">
        <v>2550758</v>
      </c>
      <c r="L31" s="1" t="n">
        <v>2550758</v>
      </c>
      <c r="M31" s="1" t="n">
        <f aca="false">SUM(J31:L31)/3</f>
        <v>2550758</v>
      </c>
      <c r="P31" s="1" t="n">
        <v>1000</v>
      </c>
      <c r="Q31" s="1" t="n">
        <f aca="false">F37</f>
        <v>4118505</v>
      </c>
      <c r="R31" s="1" t="n">
        <f aca="false">F38</f>
        <v>8543</v>
      </c>
      <c r="S31" s="1" t="n">
        <f aca="false">F39</f>
        <v>3888</v>
      </c>
      <c r="T31" s="1" t="n">
        <f aca="false">Q31+R31+S31</f>
        <v>4130936</v>
      </c>
      <c r="U31" s="1" t="e">
        <f aca="false">W4</f>
        <v>#DIV/0!</v>
      </c>
      <c r="V31" s="4" t="e">
        <f aca="false">U31*(Constants!$A$2/100)*1024*1024*1024</f>
        <v>#DIV/0!</v>
      </c>
    </row>
    <row r="32" customFormat="false" ht="14.25" hidden="false" customHeight="false" outlineLevel="0" collapsed="false">
      <c r="B32" s="1" t="s">
        <v>16</v>
      </c>
      <c r="C32" s="1" t="n">
        <v>8568</v>
      </c>
      <c r="D32" s="1" t="n">
        <v>8568</v>
      </c>
      <c r="E32" s="1" t="n">
        <v>8568</v>
      </c>
      <c r="F32" s="1" t="n">
        <f aca="false">SUM(C32:E32)/3</f>
        <v>8568</v>
      </c>
      <c r="I32" s="1" t="s">
        <v>16</v>
      </c>
      <c r="J32" s="1" t="n">
        <v>61002</v>
      </c>
      <c r="K32" s="1" t="n">
        <v>61002</v>
      </c>
      <c r="L32" s="1" t="n">
        <v>61002</v>
      </c>
      <c r="M32" s="1" t="n">
        <f aca="false">SUM(J32:L32)/3</f>
        <v>61002</v>
      </c>
      <c r="P32" s="1" t="n">
        <v>1500</v>
      </c>
      <c r="Q32" s="1" t="n">
        <f aca="false">F43</f>
        <v>9104409</v>
      </c>
      <c r="R32" s="1" t="n">
        <f aca="false">F44</f>
        <v>30535</v>
      </c>
      <c r="S32" s="1" t="n">
        <f aca="false">F45</f>
        <v>4352</v>
      </c>
      <c r="T32" s="1" t="n">
        <f aca="false">Q32+R32+S32</f>
        <v>9139296</v>
      </c>
      <c r="U32" s="1" t="e">
        <f aca="false">W5</f>
        <v>#DIV/0!</v>
      </c>
      <c r="V32" s="4" t="e">
        <f aca="false">U32*(Constants!$A$2/100)*1024*1024*1024</f>
        <v>#DIV/0!</v>
      </c>
    </row>
    <row r="33" customFormat="false" ht="14.25" hidden="false" customHeight="false" outlineLevel="0" collapsed="false">
      <c r="B33" s="1" t="s">
        <v>12</v>
      </c>
      <c r="C33" s="1" t="n">
        <v>7496</v>
      </c>
      <c r="D33" s="1" t="n">
        <v>7496</v>
      </c>
      <c r="E33" s="1" t="n">
        <v>7496</v>
      </c>
      <c r="F33" s="1" t="n">
        <f aca="false">SUM(C33:E33)/3</f>
        <v>7496</v>
      </c>
      <c r="I33" s="1" t="s">
        <v>12</v>
      </c>
      <c r="J33" s="1" t="n">
        <v>269216</v>
      </c>
      <c r="K33" s="1" t="n">
        <v>269216</v>
      </c>
      <c r="L33" s="1" t="n">
        <v>269216</v>
      </c>
      <c r="M33" s="1" t="n">
        <f aca="false">SUM(J33:L33)/3</f>
        <v>269216</v>
      </c>
      <c r="P33" s="1" t="n">
        <v>2000</v>
      </c>
      <c r="Q33" s="1" t="n">
        <f aca="false">F49</f>
        <v>16114409</v>
      </c>
      <c r="R33" s="1" t="n">
        <f aca="false">F50</f>
        <v>40583</v>
      </c>
      <c r="S33" s="1" t="n">
        <f aca="false">F51</f>
        <v>4808</v>
      </c>
      <c r="T33" s="1" t="n">
        <f aca="false">Q33+R33+S33</f>
        <v>16159800</v>
      </c>
      <c r="U33" s="1" t="e">
        <f aca="false">W6</f>
        <v>#DIV/0!</v>
      </c>
      <c r="V33" s="4" t="e">
        <f aca="false">U33*(Constants!$A$2/100)*1024*1024*1024</f>
        <v>#DIV/0!</v>
      </c>
    </row>
    <row r="34" customFormat="false" ht="14.25" hidden="false" customHeight="false" outlineLevel="0" collapsed="false">
      <c r="P34" s="1" t="n">
        <v>2500</v>
      </c>
      <c r="Q34" s="1" t="n">
        <f aca="false">F55</f>
        <v>25144433</v>
      </c>
      <c r="R34" s="1" t="n">
        <f aca="false">F56</f>
        <v>40567</v>
      </c>
      <c r="S34" s="1" t="n">
        <f aca="false">F57</f>
        <v>5320</v>
      </c>
      <c r="T34" s="1" t="n">
        <f aca="false">Q34+R34+S34</f>
        <v>25190320</v>
      </c>
      <c r="U34" s="1" t="e">
        <f aca="false">W7</f>
        <v>#DIV/0!</v>
      </c>
      <c r="V34" s="4" t="e">
        <f aca="false">U34*(Constants!$A$2/100)*1024*1024*1024</f>
        <v>#DIV/0!</v>
      </c>
    </row>
    <row r="35" customFormat="false" ht="14.25" hidden="false" customHeight="false" outlineLevel="0" collapsed="false">
      <c r="B35" s="1" t="s">
        <v>9</v>
      </c>
      <c r="C35" s="1" t="n">
        <v>1000</v>
      </c>
      <c r="I35" s="1" t="s">
        <v>9</v>
      </c>
      <c r="J35" s="1" t="n">
        <v>1000</v>
      </c>
      <c r="P35" s="1" t="n">
        <v>3000</v>
      </c>
      <c r="Q35" s="1" t="n">
        <f aca="false">F61</f>
        <v>36206505</v>
      </c>
      <c r="R35" s="1" t="n">
        <f aca="false">F62</f>
        <v>24543</v>
      </c>
      <c r="S35" s="1" t="n">
        <f aca="false">F63</f>
        <v>5816</v>
      </c>
      <c r="T35" s="1" t="n">
        <f aca="false">Q35+R35+S35</f>
        <v>36236864</v>
      </c>
      <c r="U35" s="1" t="e">
        <f aca="false">W8</f>
        <v>#DIV/0!</v>
      </c>
      <c r="V35" s="4" t="e">
        <f aca="false">U35*(Constants!$A$2/100)*1024*1024*1024</f>
        <v>#DIV/0!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V36" s="4"/>
    </row>
    <row r="37" customFormat="false" ht="14.25" hidden="false" customHeight="false" outlineLevel="0" collapsed="false">
      <c r="B37" s="1" t="s">
        <v>10</v>
      </c>
      <c r="C37" s="1" t="n">
        <v>4118505</v>
      </c>
      <c r="D37" s="1" t="n">
        <v>4118505</v>
      </c>
      <c r="E37" s="1" t="n">
        <v>4118505</v>
      </c>
      <c r="F37" s="1" t="n">
        <f aca="false">SUM(C37:E37)/3</f>
        <v>4118505</v>
      </c>
      <c r="I37" s="1" t="s">
        <v>10</v>
      </c>
      <c r="J37" s="1" t="n">
        <v>9915601</v>
      </c>
      <c r="K37" s="1" t="n">
        <v>9915601</v>
      </c>
      <c r="L37" s="1" t="n">
        <v>9915601</v>
      </c>
      <c r="M37" s="1" t="n">
        <f aca="false">SUM(J37:L37)/3</f>
        <v>9915601</v>
      </c>
      <c r="V37" s="4"/>
    </row>
    <row r="38" customFormat="false" ht="14.25" hidden="false" customHeight="false" outlineLevel="0" collapsed="false">
      <c r="B38" s="1" t="s">
        <v>16</v>
      </c>
      <c r="C38" s="1" t="n">
        <v>8543</v>
      </c>
      <c r="D38" s="1" t="n">
        <v>8543</v>
      </c>
      <c r="E38" s="1" t="n">
        <v>8543</v>
      </c>
      <c r="F38" s="1" t="n">
        <f aca="false">SUM(C38:E38)/3</f>
        <v>8543</v>
      </c>
      <c r="I38" s="1" t="s">
        <v>16</v>
      </c>
      <c r="J38" s="1" t="n">
        <v>77831</v>
      </c>
      <c r="K38" s="1" t="n">
        <v>77831</v>
      </c>
      <c r="L38" s="1" t="n">
        <v>77831</v>
      </c>
      <c r="M38" s="1" t="n">
        <f aca="false">SUM(J38:L38)/3</f>
        <v>77831</v>
      </c>
    </row>
    <row r="39" customFormat="false" ht="14.25" hidden="false" customHeight="false" outlineLevel="0" collapsed="false">
      <c r="B39" s="1" t="s">
        <v>12</v>
      </c>
      <c r="C39" s="1" t="n">
        <v>3888</v>
      </c>
      <c r="D39" s="1" t="n">
        <v>3888</v>
      </c>
      <c r="E39" s="1" t="n">
        <v>3888</v>
      </c>
      <c r="F39" s="1" t="n">
        <f aca="false">SUM(C39:E39)/3</f>
        <v>3888</v>
      </c>
      <c r="I39" s="1" t="s">
        <v>12</v>
      </c>
      <c r="J39" s="1" t="n">
        <v>532240</v>
      </c>
      <c r="K39" s="1" t="n">
        <v>532240</v>
      </c>
      <c r="L39" s="1" t="n">
        <v>532240</v>
      </c>
      <c r="M39" s="1" t="n">
        <f aca="false">SUM(J39:L39)/3</f>
        <v>532240</v>
      </c>
    </row>
    <row r="41" customFormat="false" ht="14.25" hidden="false" customHeight="false" outlineLevel="0" collapsed="false">
      <c r="B41" s="1" t="s">
        <v>9</v>
      </c>
      <c r="C41" s="1" t="n">
        <v>1500</v>
      </c>
      <c r="I41" s="1" t="s">
        <v>9</v>
      </c>
      <c r="J41" s="1" t="n">
        <v>1500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9104409</v>
      </c>
      <c r="D43" s="1" t="n">
        <v>9104409</v>
      </c>
      <c r="E43" s="1" t="n">
        <v>9104409</v>
      </c>
      <c r="F43" s="1" t="n">
        <f aca="false">SUM(C43:E43)/3</f>
        <v>9104409</v>
      </c>
      <c r="I43" s="1" t="s">
        <v>10</v>
      </c>
      <c r="J43" s="1" t="n">
        <v>22109073</v>
      </c>
      <c r="K43" s="1" t="n">
        <v>22109073</v>
      </c>
      <c r="L43" s="1" t="n">
        <v>22109073</v>
      </c>
      <c r="M43" s="1" t="n">
        <f aca="false">SUM(J43:L43)/3</f>
        <v>22109073</v>
      </c>
      <c r="P43" s="1" t="n">
        <v>500</v>
      </c>
      <c r="Q43" s="1" t="n">
        <f aca="false">M31</f>
        <v>2550758</v>
      </c>
      <c r="R43" s="1" t="n">
        <f aca="false">M32</f>
        <v>61002</v>
      </c>
      <c r="S43" s="1" t="n">
        <f aca="false">M33</f>
        <v>269216</v>
      </c>
      <c r="T43" s="1" t="n">
        <f aca="false">Q43+R43+S43</f>
        <v>2880976</v>
      </c>
      <c r="U43" s="3" t="e">
        <f aca="false">W16</f>
        <v>#DIV/0!</v>
      </c>
      <c r="V43" s="4" t="e">
        <f aca="false">U43*(Constants!$A$2/100)*1024*1024*1024</f>
        <v>#DIV/0!</v>
      </c>
    </row>
    <row r="44" customFormat="false" ht="14.25" hidden="false" customHeight="false" outlineLevel="0" collapsed="false">
      <c r="B44" s="1" t="s">
        <v>16</v>
      </c>
      <c r="C44" s="1" t="n">
        <v>30535</v>
      </c>
      <c r="D44" s="1" t="n">
        <v>30535</v>
      </c>
      <c r="E44" s="1" t="n">
        <v>30535</v>
      </c>
      <c r="F44" s="1" t="n">
        <f aca="false">SUM(C44:E44)/3</f>
        <v>30535</v>
      </c>
      <c r="I44" s="1" t="s">
        <v>16</v>
      </c>
      <c r="J44" s="1" t="n">
        <v>125839</v>
      </c>
      <c r="K44" s="1" t="n">
        <v>125839</v>
      </c>
      <c r="L44" s="1" t="n">
        <v>125839</v>
      </c>
      <c r="M44" s="1" t="n">
        <f aca="false">SUM(J44:L44)/3</f>
        <v>125839</v>
      </c>
      <c r="P44" s="1" t="n">
        <v>1000</v>
      </c>
      <c r="Q44" s="1" t="n">
        <f aca="false">M37</f>
        <v>9915601</v>
      </c>
      <c r="R44" s="1" t="n">
        <f aca="false">M38</f>
        <v>77831</v>
      </c>
      <c r="S44" s="1" t="n">
        <f aca="false">M39</f>
        <v>532240</v>
      </c>
      <c r="T44" s="1" t="n">
        <f aca="false">Q44+R44+S44</f>
        <v>10525672</v>
      </c>
      <c r="U44" s="3" t="n">
        <f aca="false">W17</f>
        <v>0.1</v>
      </c>
      <c r="V44" s="4" t="n">
        <f aca="false">U44*(Constants!$A$2/100)*1024*1024*1024</f>
        <v>17179869.184</v>
      </c>
    </row>
    <row r="45" customFormat="false" ht="14.25" hidden="false" customHeight="false" outlineLevel="0" collapsed="false">
      <c r="B45" s="1" t="s">
        <v>12</v>
      </c>
      <c r="C45" s="1" t="n">
        <v>4352</v>
      </c>
      <c r="D45" s="1" t="n">
        <v>4352</v>
      </c>
      <c r="E45" s="1" t="n">
        <v>4352</v>
      </c>
      <c r="F45" s="1" t="n">
        <f aca="false">SUM(C45:E45)/3</f>
        <v>4352</v>
      </c>
      <c r="I45" s="1" t="s">
        <v>12</v>
      </c>
      <c r="J45" s="1" t="n">
        <v>796352</v>
      </c>
      <c r="K45" s="1" t="n">
        <v>796352</v>
      </c>
      <c r="L45" s="1" t="n">
        <v>796352</v>
      </c>
      <c r="M45" s="1" t="n">
        <f aca="false">SUM(J45:L45)/3</f>
        <v>796352</v>
      </c>
      <c r="P45" s="1" t="n">
        <v>1500</v>
      </c>
      <c r="Q45" s="1" t="n">
        <f aca="false">M43</f>
        <v>22109073</v>
      </c>
      <c r="R45" s="1" t="n">
        <f aca="false">M44</f>
        <v>125839</v>
      </c>
      <c r="S45" s="1" t="n">
        <f aca="false">M45</f>
        <v>796352</v>
      </c>
      <c r="T45" s="1" t="n">
        <f aca="false">Q45+R45+S45</f>
        <v>23031264</v>
      </c>
      <c r="U45" s="3" t="n">
        <f aca="false">W18</f>
        <v>0.2</v>
      </c>
      <c r="V45" s="4" t="n">
        <f aca="false">U45*(Constants!$A$2/100)*1024*1024*1024</f>
        <v>34359738.368</v>
      </c>
    </row>
    <row r="46" customFormat="false" ht="14.25" hidden="false" customHeight="false" outlineLevel="0" collapsed="false">
      <c r="P46" s="1" t="n">
        <v>2000</v>
      </c>
      <c r="Q46" s="1" t="n">
        <f aca="false">M49</f>
        <v>39442067</v>
      </c>
      <c r="R46" s="1" t="n">
        <f aca="false">M50</f>
        <v>308717</v>
      </c>
      <c r="S46" s="1" t="n">
        <f aca="false">M51</f>
        <v>1067808</v>
      </c>
      <c r="T46" s="1" t="n">
        <f aca="false">Q46+R46+S46</f>
        <v>40818592</v>
      </c>
      <c r="U46" s="3" t="n">
        <f aca="false">W19</f>
        <v>0.3</v>
      </c>
      <c r="V46" s="4" t="n">
        <f aca="false">U46*(Constants!$A$2/100)*1024*1024*1024</f>
        <v>51539607.552</v>
      </c>
    </row>
    <row r="47" customFormat="false" ht="14.25" hidden="false" customHeight="false" outlineLevel="0" collapsed="false">
      <c r="B47" s="1" t="s">
        <v>9</v>
      </c>
      <c r="C47" s="1" t="n">
        <v>2000</v>
      </c>
      <c r="I47" s="1" t="s">
        <v>9</v>
      </c>
      <c r="J47" s="1" t="n">
        <v>2000</v>
      </c>
      <c r="P47" s="1" t="n">
        <v>2500</v>
      </c>
      <c r="Q47" s="1" t="n">
        <f aca="false">M55</f>
        <v>61435943</v>
      </c>
      <c r="R47" s="1" t="n">
        <f aca="false">M56</f>
        <v>301657</v>
      </c>
      <c r="S47" s="1" t="n">
        <f aca="false">M57</f>
        <v>1329744</v>
      </c>
      <c r="T47" s="1" t="n">
        <f aca="false">Q47+R47+S47</f>
        <v>63067344</v>
      </c>
      <c r="U47" s="3" t="n">
        <f aca="false">W20</f>
        <v>0.4</v>
      </c>
      <c r="V47" s="4" t="n">
        <f aca="false">U47*(Constants!$A$2/100)*1024*1024*1024</f>
        <v>68719476.736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3000</v>
      </c>
      <c r="Q48" s="1" t="n">
        <f aca="false">M61</f>
        <v>88064557</v>
      </c>
      <c r="R48" s="1" t="n">
        <f aca="false">M62</f>
        <v>231699</v>
      </c>
      <c r="S48" s="1" t="n">
        <f aca="false">M63</f>
        <v>1585424</v>
      </c>
      <c r="T48" s="1" t="n">
        <f aca="false">Q48+R48+S48</f>
        <v>89881680</v>
      </c>
      <c r="U48" s="3" t="n">
        <f aca="false">W21</f>
        <v>0.6</v>
      </c>
      <c r="V48" s="4" t="n">
        <f aca="false">U48*(Constants!$A$2/100)*1024*1024*1024</f>
        <v>103079215.104</v>
      </c>
    </row>
    <row r="49" customFormat="false" ht="14.25" hidden="false" customHeight="false" outlineLevel="0" collapsed="false">
      <c r="B49" s="1" t="s">
        <v>10</v>
      </c>
      <c r="C49" s="1" t="n">
        <v>16114409</v>
      </c>
      <c r="D49" s="1" t="n">
        <v>16114409</v>
      </c>
      <c r="E49" s="1" t="n">
        <v>16114409</v>
      </c>
      <c r="F49" s="1" t="n">
        <f aca="false">SUM(C49:E49)/3</f>
        <v>16114409</v>
      </c>
      <c r="I49" s="1" t="s">
        <v>10</v>
      </c>
      <c r="J49" s="1" t="n">
        <v>39442067</v>
      </c>
      <c r="K49" s="1" t="n">
        <v>39442067</v>
      </c>
      <c r="L49" s="1" t="n">
        <v>39442067</v>
      </c>
      <c r="M49" s="1" t="n">
        <f aca="false">SUM(J49:L49)/3</f>
        <v>39442067</v>
      </c>
      <c r="U49" s="3"/>
      <c r="V49" s="4"/>
    </row>
    <row r="50" customFormat="false" ht="14.25" hidden="false" customHeight="false" outlineLevel="0" collapsed="false">
      <c r="B50" s="1" t="s">
        <v>16</v>
      </c>
      <c r="C50" s="1" t="n">
        <v>40583</v>
      </c>
      <c r="D50" s="1" t="n">
        <v>40583</v>
      </c>
      <c r="E50" s="1" t="n">
        <v>40583</v>
      </c>
      <c r="F50" s="1" t="n">
        <f aca="false">SUM(C50:E50)/3</f>
        <v>40583</v>
      </c>
      <c r="I50" s="1" t="s">
        <v>16</v>
      </c>
      <c r="J50" s="1" t="n">
        <v>308717</v>
      </c>
      <c r="K50" s="1" t="n">
        <v>308717</v>
      </c>
      <c r="L50" s="1" t="n">
        <v>308717</v>
      </c>
      <c r="M50" s="1" t="n">
        <f aca="false">SUM(J50:L50)/3</f>
        <v>308717</v>
      </c>
      <c r="U50" s="3"/>
      <c r="V50" s="4"/>
    </row>
    <row r="51" customFormat="false" ht="14.25" hidden="false" customHeight="false" outlineLevel="0" collapsed="false">
      <c r="B51" s="1" t="s">
        <v>12</v>
      </c>
      <c r="C51" s="1" t="n">
        <v>4808</v>
      </c>
      <c r="D51" s="1" t="n">
        <v>4808</v>
      </c>
      <c r="E51" s="1" t="n">
        <v>4808</v>
      </c>
      <c r="F51" s="1" t="n">
        <f aca="false">SUM(C51:E51)/3</f>
        <v>4808</v>
      </c>
      <c r="I51" s="1" t="s">
        <v>12</v>
      </c>
      <c r="J51" s="1" t="n">
        <v>1067808</v>
      </c>
      <c r="K51" s="1" t="n">
        <v>1067808</v>
      </c>
      <c r="L51" s="1" t="n">
        <v>1067808</v>
      </c>
      <c r="M51" s="1" t="n">
        <f aca="false">SUM(J51:L51)/3</f>
        <v>1067808</v>
      </c>
    </row>
    <row r="53" customFormat="false" ht="14.25" hidden="false" customHeight="false" outlineLevel="0" collapsed="false">
      <c r="B53" s="1" t="s">
        <v>9</v>
      </c>
      <c r="C53" s="1" t="n">
        <v>2500</v>
      </c>
      <c r="I53" s="1" t="s">
        <v>9</v>
      </c>
      <c r="J53" s="1" t="n">
        <v>2500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25144433</v>
      </c>
      <c r="D55" s="1" t="n">
        <v>25144433</v>
      </c>
      <c r="E55" s="1" t="n">
        <v>25144433</v>
      </c>
      <c r="F55" s="1" t="n">
        <f aca="false">SUM(C55:E55)/3</f>
        <v>25144433</v>
      </c>
      <c r="I55" s="1" t="s">
        <v>10</v>
      </c>
      <c r="J55" s="1" t="n">
        <v>61435943</v>
      </c>
      <c r="K55" s="1" t="n">
        <v>61435943</v>
      </c>
      <c r="L55" s="1" t="n">
        <v>61435943</v>
      </c>
      <c r="M55" s="1" t="n">
        <f aca="false">SUM(J55:L55)/3</f>
        <v>61435943</v>
      </c>
    </row>
    <row r="56" customFormat="false" ht="14.25" hidden="false" customHeight="false" outlineLevel="0" collapsed="false">
      <c r="B56" s="1" t="s">
        <v>16</v>
      </c>
      <c r="C56" s="1" t="n">
        <v>40567</v>
      </c>
      <c r="D56" s="1" t="n">
        <v>40567</v>
      </c>
      <c r="E56" s="1" t="n">
        <v>40567</v>
      </c>
      <c r="F56" s="1" t="n">
        <f aca="false">SUM(C56:E56)/3</f>
        <v>40567</v>
      </c>
      <c r="I56" s="1" t="s">
        <v>16</v>
      </c>
      <c r="J56" s="1" t="n">
        <v>301657</v>
      </c>
      <c r="K56" s="1" t="n">
        <v>301657</v>
      </c>
      <c r="L56" s="1" t="n">
        <v>301657</v>
      </c>
      <c r="M56" s="1" t="n">
        <f aca="false">SUM(J56:L56)/3</f>
        <v>301657</v>
      </c>
    </row>
    <row r="57" customFormat="false" ht="14.25" hidden="false" customHeight="false" outlineLevel="0" collapsed="false">
      <c r="B57" s="1" t="s">
        <v>12</v>
      </c>
      <c r="C57" s="1" t="n">
        <v>5320</v>
      </c>
      <c r="D57" s="1" t="n">
        <v>5320</v>
      </c>
      <c r="E57" s="1" t="n">
        <v>5320</v>
      </c>
      <c r="F57" s="1" t="n">
        <f aca="false">SUM(C57:E57)/3</f>
        <v>5320</v>
      </c>
      <c r="I57" s="1" t="s">
        <v>12</v>
      </c>
      <c r="J57" s="1" t="n">
        <v>1329744</v>
      </c>
      <c r="K57" s="1" t="n">
        <v>1329744</v>
      </c>
      <c r="L57" s="1" t="n">
        <v>1329744</v>
      </c>
      <c r="M57" s="1" t="n">
        <f aca="false">SUM(J57:L57)/3</f>
        <v>1329744</v>
      </c>
    </row>
    <row r="59" customFormat="false" ht="14.25" hidden="false" customHeight="false" outlineLevel="0" collapsed="false">
      <c r="B59" s="1" t="s">
        <v>9</v>
      </c>
      <c r="C59" s="1" t="n">
        <v>3000</v>
      </c>
      <c r="I59" s="1" t="s">
        <v>9</v>
      </c>
      <c r="J59" s="1" t="n">
        <v>3000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36206505</v>
      </c>
      <c r="D61" s="1" t="n">
        <v>36206505</v>
      </c>
      <c r="E61" s="1" t="n">
        <v>36206505</v>
      </c>
      <c r="F61" s="1" t="n">
        <f aca="false">SUM(C61:E61)/3</f>
        <v>36206505</v>
      </c>
      <c r="I61" s="1" t="s">
        <v>10</v>
      </c>
      <c r="J61" s="1" t="n">
        <v>88064557</v>
      </c>
      <c r="K61" s="1" t="n">
        <v>88064557</v>
      </c>
      <c r="L61" s="1" t="n">
        <v>88064557</v>
      </c>
      <c r="M61" s="1" t="n">
        <f aca="false">SUM(J61:L61)/3</f>
        <v>88064557</v>
      </c>
    </row>
    <row r="62" customFormat="false" ht="14.25" hidden="false" customHeight="false" outlineLevel="0" collapsed="false">
      <c r="B62" s="1" t="s">
        <v>16</v>
      </c>
      <c r="C62" s="1" t="n">
        <v>24543</v>
      </c>
      <c r="D62" s="1" t="n">
        <v>24543</v>
      </c>
      <c r="E62" s="1" t="n">
        <v>24543</v>
      </c>
      <c r="F62" s="1" t="n">
        <f aca="false">SUM(C62:E62)/3</f>
        <v>24543</v>
      </c>
      <c r="I62" s="1" t="s">
        <v>16</v>
      </c>
      <c r="J62" s="1" t="n">
        <v>231699</v>
      </c>
      <c r="K62" s="1" t="n">
        <v>231699</v>
      </c>
      <c r="L62" s="1" t="n">
        <v>231699</v>
      </c>
      <c r="M62" s="1" t="n">
        <f aca="false">SUM(J62:L62)/3</f>
        <v>231699</v>
      </c>
    </row>
    <row r="63" customFormat="false" ht="14.25" hidden="false" customHeight="false" outlineLevel="0" collapsed="false">
      <c r="B63" s="1" t="s">
        <v>12</v>
      </c>
      <c r="C63" s="1" t="n">
        <v>5816</v>
      </c>
      <c r="D63" s="1" t="n">
        <v>5816</v>
      </c>
      <c r="E63" s="1" t="n">
        <v>5816</v>
      </c>
      <c r="F63" s="1" t="n">
        <f aca="false">SUM(C63:E63)/3</f>
        <v>5816</v>
      </c>
      <c r="I63" s="1" t="s">
        <v>12</v>
      </c>
      <c r="J63" s="1" t="n">
        <v>1585424</v>
      </c>
      <c r="K63" s="1" t="n">
        <v>1585424</v>
      </c>
      <c r="L63" s="1" t="n">
        <v>1585424</v>
      </c>
      <c r="M63" s="1" t="n">
        <f aca="false">SUM(J63:L63)/3</f>
        <v>1585424</v>
      </c>
    </row>
    <row r="68" customFormat="false" ht="13.8" hidden="false" customHeight="false" outlineLevel="0" collapsed="false">
      <c r="B68" s="0" t="s">
        <v>3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1" t="s">
        <v>4</v>
      </c>
      <c r="P68" s="1" t="s">
        <v>5</v>
      </c>
      <c r="Q68" s="1" t="s">
        <v>6</v>
      </c>
    </row>
    <row r="69" customFormat="false" ht="13.8" hidden="false" customHeight="false" outlineLevel="0" collapsed="false">
      <c r="A69" s="1" t="n">
        <v>1</v>
      </c>
      <c r="B69" s="0" t="n">
        <v>500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0.001</v>
      </c>
      <c r="O69" s="1" t="n">
        <f aca="false">MIN(C69:N69)</f>
        <v>0</v>
      </c>
      <c r="P69" s="1" t="n">
        <f aca="false">MAX(C69:N69)</f>
        <v>0.001</v>
      </c>
      <c r="Q69" s="1" t="n">
        <f aca="false">(SUM(C69:N69)-O69-P69)/10</f>
        <v>0</v>
      </c>
    </row>
    <row r="70" customFormat="false" ht="13.8" hidden="false" customHeight="false" outlineLevel="0" collapsed="false">
      <c r="B70" s="0" t="n">
        <v>1000</v>
      </c>
      <c r="C70" s="0" t="n">
        <v>0.003</v>
      </c>
      <c r="D70" s="0" t="n">
        <v>0.002</v>
      </c>
      <c r="E70" s="0" t="n">
        <v>0.002</v>
      </c>
      <c r="F70" s="0" t="n">
        <v>0.003</v>
      </c>
      <c r="G70" s="0" t="n">
        <v>0.003</v>
      </c>
      <c r="H70" s="0" t="n">
        <v>0.002</v>
      </c>
      <c r="I70" s="0" t="n">
        <v>0.002</v>
      </c>
      <c r="J70" s="0" t="n">
        <v>0.002</v>
      </c>
      <c r="K70" s="0" t="n">
        <v>0.003</v>
      </c>
      <c r="L70" s="0" t="n">
        <v>0.002</v>
      </c>
      <c r="M70" s="0" t="n">
        <v>0.002</v>
      </c>
      <c r="N70" s="0" t="n">
        <v>0.002</v>
      </c>
      <c r="O70" s="1" t="n">
        <f aca="false">MIN(C70:N70)</f>
        <v>0.002</v>
      </c>
      <c r="P70" s="1" t="n">
        <f aca="false">MAX(C70:N70)</f>
        <v>0.003</v>
      </c>
      <c r="Q70" s="1" t="n">
        <f aca="false">(SUM(C70:N70)-O70-P70)/10</f>
        <v>0.0023</v>
      </c>
    </row>
    <row r="71" customFormat="false" ht="13.8" hidden="false" customHeight="false" outlineLevel="0" collapsed="false">
      <c r="B71" s="0" t="n">
        <v>1500</v>
      </c>
      <c r="C71" s="0" t="n">
        <v>0.004</v>
      </c>
      <c r="D71" s="0" t="n">
        <v>0.004</v>
      </c>
      <c r="E71" s="0" t="n">
        <v>0.009</v>
      </c>
      <c r="F71" s="0" t="n">
        <v>0.008</v>
      </c>
      <c r="G71" s="0" t="n">
        <v>0.004</v>
      </c>
      <c r="H71" s="0" t="n">
        <v>0.008</v>
      </c>
      <c r="I71" s="0" t="n">
        <v>0.008</v>
      </c>
      <c r="J71" s="0" t="n">
        <v>0.004</v>
      </c>
      <c r="K71" s="0" t="n">
        <v>0.007</v>
      </c>
      <c r="L71" s="0" t="n">
        <v>0.008</v>
      </c>
      <c r="M71" s="0" t="n">
        <v>0.007</v>
      </c>
      <c r="N71" s="0" t="n">
        <v>0.007</v>
      </c>
      <c r="O71" s="1" t="n">
        <f aca="false">MIN(C71:N71)</f>
        <v>0.004</v>
      </c>
      <c r="P71" s="1" t="n">
        <f aca="false">MAX(C71:N71)</f>
        <v>0.009</v>
      </c>
      <c r="Q71" s="1" t="n">
        <f aca="false">(SUM(C71:N71)-O71-P71)/10</f>
        <v>0.0065</v>
      </c>
    </row>
    <row r="72" customFormat="false" ht="13.8" hidden="false" customHeight="false" outlineLevel="0" collapsed="false">
      <c r="B72" s="0" t="n">
        <v>2000</v>
      </c>
      <c r="C72" s="0" t="n">
        <v>0.01</v>
      </c>
      <c r="D72" s="0" t="n">
        <v>0.014</v>
      </c>
      <c r="E72" s="0" t="n">
        <v>0.013</v>
      </c>
      <c r="F72" s="0" t="n">
        <v>0.007</v>
      </c>
      <c r="G72" s="0" t="n">
        <v>0.015</v>
      </c>
      <c r="H72" s="0" t="n">
        <v>0.007</v>
      </c>
      <c r="I72" s="0" t="n">
        <v>0.012</v>
      </c>
      <c r="J72" s="0" t="n">
        <v>0.013</v>
      </c>
      <c r="K72" s="0" t="n">
        <v>0.009</v>
      </c>
      <c r="L72" s="0" t="n">
        <v>0.01</v>
      </c>
      <c r="M72" s="0" t="n">
        <v>0.007</v>
      </c>
      <c r="N72" s="0" t="n">
        <v>0.009</v>
      </c>
      <c r="O72" s="1" t="n">
        <f aca="false">MIN(C72:N72)</f>
        <v>0.007</v>
      </c>
      <c r="P72" s="1" t="n">
        <f aca="false">MAX(C72:N72)</f>
        <v>0.015</v>
      </c>
      <c r="Q72" s="1" t="n">
        <f aca="false">(SUM(C72:N72)-O72-P72)/10</f>
        <v>0.0104</v>
      </c>
    </row>
    <row r="73" customFormat="false" ht="13.8" hidden="false" customHeight="false" outlineLevel="0" collapsed="false">
      <c r="B73" s="0" t="n">
        <v>2500</v>
      </c>
      <c r="C73" s="0" t="n">
        <v>0.011</v>
      </c>
      <c r="D73" s="0" t="n">
        <v>0.017</v>
      </c>
      <c r="E73" s="0" t="n">
        <v>0.015</v>
      </c>
      <c r="F73" s="0" t="n">
        <v>0.012</v>
      </c>
      <c r="G73" s="0" t="n">
        <v>0.016</v>
      </c>
      <c r="H73" s="0" t="n">
        <v>0.011</v>
      </c>
      <c r="I73" s="0" t="n">
        <v>0.017</v>
      </c>
      <c r="J73" s="0" t="n">
        <v>0.018</v>
      </c>
      <c r="K73" s="0" t="n">
        <v>0.011</v>
      </c>
      <c r="L73" s="0" t="n">
        <v>0.011</v>
      </c>
      <c r="M73" s="0" t="n">
        <v>0.016</v>
      </c>
      <c r="N73" s="0" t="n">
        <v>0.019</v>
      </c>
      <c r="O73" s="1" t="n">
        <f aca="false">MIN(C73:N73)</f>
        <v>0.011</v>
      </c>
      <c r="P73" s="1" t="n">
        <f aca="false">MAX(C73:N73)</f>
        <v>0.019</v>
      </c>
      <c r="Q73" s="1" t="n">
        <f aca="false">(SUM(C73:N73)-O73-P73)/10</f>
        <v>0.0144</v>
      </c>
    </row>
    <row r="74" customFormat="false" ht="13.8" hidden="false" customHeight="false" outlineLevel="0" collapsed="false">
      <c r="B74" s="0" t="n">
        <v>3000</v>
      </c>
      <c r="C74" s="0" t="n">
        <v>0.016</v>
      </c>
      <c r="D74" s="0" t="n">
        <v>0.016</v>
      </c>
      <c r="E74" s="0" t="n">
        <v>0.021</v>
      </c>
      <c r="F74" s="0" t="n">
        <v>0.024</v>
      </c>
      <c r="G74" s="0" t="n">
        <v>0.016</v>
      </c>
      <c r="H74" s="0" t="n">
        <v>0.016</v>
      </c>
      <c r="I74" s="0" t="n">
        <v>0.016</v>
      </c>
      <c r="J74" s="0" t="n">
        <v>0.016</v>
      </c>
      <c r="K74" s="0" t="n">
        <v>0.016</v>
      </c>
      <c r="L74" s="0" t="n">
        <v>0.016</v>
      </c>
      <c r="M74" s="0" t="n">
        <v>0.016</v>
      </c>
      <c r="N74" s="0" t="n">
        <v>0.02</v>
      </c>
      <c r="O74" s="1" t="n">
        <f aca="false">MIN(C74:N74)</f>
        <v>0.016</v>
      </c>
      <c r="P74" s="1" t="n">
        <f aca="false">MAX(C74:N74)</f>
        <v>0.024</v>
      </c>
      <c r="Q74" s="1" t="n">
        <f aca="false">(SUM(C74:N74)-O74-P74)/10</f>
        <v>0.0169</v>
      </c>
    </row>
    <row r="75" customFormat="false" ht="13.8" hidden="false" customHeight="false" outlineLevel="0" collapsed="false">
      <c r="A75" s="1" t="n">
        <v>2</v>
      </c>
      <c r="B75" s="0" t="n">
        <v>500</v>
      </c>
      <c r="C75" s="0" t="n">
        <v>0.032</v>
      </c>
      <c r="D75" s="0" t="n">
        <v>0.017</v>
      </c>
      <c r="E75" s="0" t="n">
        <v>0.016</v>
      </c>
      <c r="F75" s="0" t="n">
        <v>0.016</v>
      </c>
      <c r="G75" s="0" t="n">
        <v>0.022</v>
      </c>
      <c r="H75" s="0" t="n">
        <v>0.025</v>
      </c>
      <c r="I75" s="0" t="n">
        <v>0.024</v>
      </c>
      <c r="J75" s="0" t="n">
        <v>0.022</v>
      </c>
      <c r="K75" s="0" t="n">
        <v>0.021</v>
      </c>
      <c r="L75" s="0" t="n">
        <v>0.016</v>
      </c>
      <c r="M75" s="0" t="n">
        <v>0.016</v>
      </c>
      <c r="N75" s="0" t="n">
        <v>0.017</v>
      </c>
      <c r="O75" s="1" t="n">
        <f aca="false">MIN(C75:N75)</f>
        <v>0.016</v>
      </c>
      <c r="P75" s="1" t="n">
        <f aca="false">MAX(C75:N75)</f>
        <v>0.032</v>
      </c>
      <c r="Q75" s="1" t="n">
        <f aca="false">(SUM(C75:N75)-O75-P75)/10</f>
        <v>0.0196</v>
      </c>
    </row>
    <row r="76" customFormat="false" ht="13.8" hidden="false" customHeight="false" outlineLevel="0" collapsed="false">
      <c r="B76" s="0" t="n">
        <v>1000</v>
      </c>
      <c r="C76" s="0" t="n">
        <v>0.124</v>
      </c>
      <c r="D76" s="0" t="n">
        <v>0.116</v>
      </c>
      <c r="E76" s="0" t="n">
        <v>0.128</v>
      </c>
      <c r="F76" s="0" t="n">
        <v>0.123</v>
      </c>
      <c r="G76" s="0" t="n">
        <v>0.127</v>
      </c>
      <c r="H76" s="0" t="n">
        <v>0.124</v>
      </c>
      <c r="I76" s="0" t="n">
        <v>0.127</v>
      </c>
      <c r="J76" s="0" t="n">
        <v>0.127</v>
      </c>
      <c r="K76" s="0" t="n">
        <v>0.123</v>
      </c>
      <c r="L76" s="0" t="n">
        <v>0.125</v>
      </c>
      <c r="M76" s="0" t="n">
        <v>0.125</v>
      </c>
      <c r="N76" s="0" t="n">
        <v>0.119</v>
      </c>
      <c r="O76" s="1" t="n">
        <f aca="false">MIN(C76:N76)</f>
        <v>0.116</v>
      </c>
      <c r="P76" s="1" t="n">
        <f aca="false">MAX(C76:N76)</f>
        <v>0.128</v>
      </c>
      <c r="Q76" s="1" t="n">
        <f aca="false">(SUM(C76:N76)-O76-P76)/10</f>
        <v>0.1244</v>
      </c>
    </row>
    <row r="77" customFormat="false" ht="13.8" hidden="false" customHeight="false" outlineLevel="0" collapsed="false">
      <c r="B77" s="0" t="n">
        <v>1500</v>
      </c>
      <c r="C77" s="0" t="n">
        <v>0.685</v>
      </c>
      <c r="D77" s="0" t="n">
        <v>0.689</v>
      </c>
      <c r="E77" s="0" t="n">
        <v>0.692</v>
      </c>
      <c r="F77" s="0" t="n">
        <v>0.696</v>
      </c>
      <c r="G77" s="0" t="n">
        <v>0.69</v>
      </c>
      <c r="H77" s="0" t="n">
        <v>0.692</v>
      </c>
      <c r="I77" s="0" t="n">
        <v>0.68</v>
      </c>
      <c r="J77" s="0" t="n">
        <v>0.697</v>
      </c>
      <c r="K77" s="0" t="n">
        <v>0.694</v>
      </c>
      <c r="L77" s="0" t="n">
        <v>0.687</v>
      </c>
      <c r="M77" s="0" t="n">
        <v>0.684</v>
      </c>
      <c r="N77" s="0" t="n">
        <v>0.684</v>
      </c>
      <c r="O77" s="1" t="n">
        <f aca="false">MIN(C77:N77)</f>
        <v>0.68</v>
      </c>
      <c r="P77" s="1" t="n">
        <f aca="false">MAX(C77:N77)</f>
        <v>0.697</v>
      </c>
      <c r="Q77" s="1" t="n">
        <f aca="false">(SUM(C77:N77)-O77-P77)/10</f>
        <v>0.6893</v>
      </c>
    </row>
    <row r="78" customFormat="false" ht="13.8" hidden="false" customHeight="false" outlineLevel="0" collapsed="false">
      <c r="B78" s="0" t="n">
        <v>2000</v>
      </c>
      <c r="C78" s="0" t="n">
        <v>1.774</v>
      </c>
      <c r="D78" s="0" t="n">
        <v>1.758</v>
      </c>
      <c r="E78" s="0" t="n">
        <v>1.756</v>
      </c>
      <c r="F78" s="0" t="n">
        <v>1.753</v>
      </c>
      <c r="G78" s="0" t="n">
        <v>1.762</v>
      </c>
      <c r="H78" s="0" t="n">
        <v>1.757</v>
      </c>
      <c r="I78" s="0" t="n">
        <v>1.74</v>
      </c>
      <c r="J78" s="0" t="n">
        <v>1.768</v>
      </c>
      <c r="K78" s="0" t="n">
        <v>1.775</v>
      </c>
      <c r="L78" s="0" t="n">
        <v>1.763</v>
      </c>
      <c r="M78" s="0" t="n">
        <v>1.753</v>
      </c>
      <c r="N78" s="0" t="n">
        <v>1.76</v>
      </c>
      <c r="O78" s="1" t="n">
        <f aca="false">MIN(C78:N78)</f>
        <v>1.74</v>
      </c>
      <c r="P78" s="1" t="n">
        <f aca="false">MAX(C78:N78)</f>
        <v>1.775</v>
      </c>
      <c r="Q78" s="1" t="n">
        <f aca="false">(SUM(C78:N78)-O78-P78)/10</f>
        <v>1.7604</v>
      </c>
    </row>
    <row r="79" customFormat="false" ht="13.8" hidden="false" customHeight="false" outlineLevel="0" collapsed="false">
      <c r="B79" s="0" t="n">
        <v>2500</v>
      </c>
      <c r="C79" s="0" t="n">
        <v>3.555</v>
      </c>
      <c r="D79" s="0" t="n">
        <v>3.53</v>
      </c>
      <c r="E79" s="0" t="n">
        <v>3.502</v>
      </c>
      <c r="F79" s="0" t="n">
        <v>3.598</v>
      </c>
      <c r="G79" s="0" t="n">
        <v>3.52</v>
      </c>
      <c r="H79" s="0" t="n">
        <v>3.517</v>
      </c>
      <c r="I79" s="0" t="n">
        <v>3.513</v>
      </c>
      <c r="J79" s="0" t="n">
        <v>3.506</v>
      </c>
      <c r="K79" s="0" t="n">
        <v>3.546</v>
      </c>
      <c r="L79" s="0" t="n">
        <v>3.512</v>
      </c>
      <c r="M79" s="0" t="n">
        <v>3.589</v>
      </c>
      <c r="N79" s="0" t="n">
        <v>3.475</v>
      </c>
      <c r="O79" s="1" t="n">
        <f aca="false">MIN(C79:N79)</f>
        <v>3.475</v>
      </c>
      <c r="P79" s="1" t="n">
        <f aca="false">MAX(C79:N79)</f>
        <v>3.598</v>
      </c>
      <c r="Q79" s="1" t="n">
        <f aca="false">(SUM(C79:N79)-O79-P79)/10</f>
        <v>3.529</v>
      </c>
    </row>
    <row r="80" customFormat="false" ht="13.8" hidden="false" customHeight="false" outlineLevel="0" collapsed="false">
      <c r="B80" s="0" t="n">
        <v>3000</v>
      </c>
      <c r="C80" s="0" t="n">
        <v>6.669</v>
      </c>
      <c r="D80" s="0" t="n">
        <v>6.531</v>
      </c>
      <c r="E80" s="0" t="n">
        <v>6.593</v>
      </c>
      <c r="F80" s="0" t="n">
        <v>6.592</v>
      </c>
      <c r="G80" s="0" t="n">
        <v>6.591</v>
      </c>
      <c r="H80" s="0" t="n">
        <v>6.592</v>
      </c>
      <c r="I80" s="0" t="n">
        <v>6.551</v>
      </c>
      <c r="J80" s="0" t="n">
        <v>6.545</v>
      </c>
      <c r="K80" s="0" t="n">
        <v>6.578</v>
      </c>
      <c r="L80" s="0" t="n">
        <v>6.573</v>
      </c>
      <c r="M80" s="0" t="n">
        <v>6.501</v>
      </c>
      <c r="N80" s="0" t="n">
        <v>6.589</v>
      </c>
      <c r="O80" s="1" t="n">
        <f aca="false">MIN(C80:N80)</f>
        <v>6.501</v>
      </c>
      <c r="P80" s="1" t="n">
        <f aca="false">MAX(C80:N80)</f>
        <v>6.669</v>
      </c>
      <c r="Q80" s="1" t="n">
        <f aca="false">(SUM(C80:N80)-O80-P80)/10</f>
        <v>6.5735</v>
      </c>
    </row>
    <row r="81" customFormat="false" ht="13.8" hidden="false" customHeight="false" outlineLevel="0" collapsed="false">
      <c r="A81" s="1" t="n">
        <v>6</v>
      </c>
      <c r="B81" s="0" t="n">
        <v>500</v>
      </c>
      <c r="C81" s="0" t="n">
        <v>0.051</v>
      </c>
      <c r="D81" s="0" t="n">
        <v>0.048</v>
      </c>
      <c r="E81" s="0" t="n">
        <v>0.042</v>
      </c>
      <c r="F81" s="0" t="n">
        <v>0.048</v>
      </c>
      <c r="G81" s="0" t="n">
        <v>0.052</v>
      </c>
      <c r="H81" s="0" t="n">
        <v>0.043</v>
      </c>
      <c r="I81" s="0" t="n">
        <v>0.051</v>
      </c>
      <c r="J81" s="0" t="n">
        <v>0.05</v>
      </c>
      <c r="K81" s="0" t="n">
        <v>0.042</v>
      </c>
      <c r="L81" s="0" t="n">
        <v>0.051</v>
      </c>
      <c r="M81" s="0" t="n">
        <v>0.047</v>
      </c>
      <c r="N81" s="0" t="n">
        <v>0.053</v>
      </c>
      <c r="O81" s="1" t="n">
        <f aca="false">MIN(C81:N81)</f>
        <v>0.042</v>
      </c>
      <c r="P81" s="1" t="n">
        <f aca="false">MAX(C81:N81)</f>
        <v>0.053</v>
      </c>
      <c r="Q81" s="1" t="n">
        <f aca="false">(SUM(C81:N81)-O81-P81)/10</f>
        <v>0.0483</v>
      </c>
    </row>
    <row r="82" customFormat="false" ht="13.8" hidden="false" customHeight="false" outlineLevel="0" collapsed="false">
      <c r="B82" s="0" t="n">
        <v>1000</v>
      </c>
      <c r="C82" s="0" t="n">
        <v>0.311</v>
      </c>
      <c r="D82" s="0" t="n">
        <v>0.305</v>
      </c>
      <c r="E82" s="0" t="n">
        <v>0.305</v>
      </c>
      <c r="F82" s="0" t="n">
        <v>0.303</v>
      </c>
      <c r="G82" s="0" t="n">
        <v>0.311</v>
      </c>
      <c r="H82" s="0" t="n">
        <v>0.298</v>
      </c>
      <c r="I82" s="0" t="n">
        <v>0.314</v>
      </c>
      <c r="J82" s="0" t="n">
        <v>0.307</v>
      </c>
      <c r="K82" s="0" t="n">
        <v>0.297</v>
      </c>
      <c r="L82" s="0" t="n">
        <v>0.299</v>
      </c>
      <c r="M82" s="0" t="n">
        <v>0.311</v>
      </c>
      <c r="N82" s="0" t="n">
        <v>0.302</v>
      </c>
      <c r="O82" s="1" t="n">
        <f aca="false">MIN(C82:N82)</f>
        <v>0.297</v>
      </c>
      <c r="P82" s="1" t="n">
        <f aca="false">MAX(C82:N82)</f>
        <v>0.314</v>
      </c>
      <c r="Q82" s="1" t="n">
        <f aca="false">(SUM(C82:N82)-O82-P82)/10</f>
        <v>0.3052</v>
      </c>
    </row>
    <row r="83" customFormat="false" ht="13.8" hidden="false" customHeight="false" outlineLevel="0" collapsed="false">
      <c r="B83" s="0" t="n">
        <v>1500</v>
      </c>
      <c r="C83" s="0" t="n">
        <v>1.777</v>
      </c>
      <c r="D83" s="0" t="n">
        <v>1.781</v>
      </c>
      <c r="E83" s="0" t="n">
        <v>1.778</v>
      </c>
      <c r="F83" s="0" t="n">
        <v>1.774</v>
      </c>
      <c r="G83" s="0" t="n">
        <v>1.769</v>
      </c>
      <c r="H83" s="0" t="n">
        <v>1.761</v>
      </c>
      <c r="I83" s="0" t="n">
        <v>1.831</v>
      </c>
      <c r="J83" s="0" t="n">
        <v>1.808</v>
      </c>
      <c r="K83" s="0" t="n">
        <v>1.762</v>
      </c>
      <c r="L83" s="0" t="n">
        <v>1.801</v>
      </c>
      <c r="M83" s="0" t="n">
        <v>1.795</v>
      </c>
      <c r="N83" s="0" t="n">
        <v>1.774</v>
      </c>
      <c r="O83" s="1" t="n">
        <f aca="false">MIN(C83:N83)</f>
        <v>1.761</v>
      </c>
      <c r="P83" s="1" t="n">
        <f aca="false">MAX(C83:N83)</f>
        <v>1.831</v>
      </c>
      <c r="Q83" s="1" t="n">
        <f aca="false">(SUM(C83:N83)-O83-P83)/10</f>
        <v>1.7819</v>
      </c>
    </row>
    <row r="84" customFormat="false" ht="13.8" hidden="false" customHeight="false" outlineLevel="0" collapsed="false">
      <c r="B84" s="0" t="n">
        <v>2000</v>
      </c>
      <c r="C84" s="0" t="n">
        <v>4.494</v>
      </c>
      <c r="D84" s="0" t="n">
        <v>4.562</v>
      </c>
      <c r="E84" s="0" t="n">
        <v>4.557</v>
      </c>
      <c r="F84" s="0" t="n">
        <v>4.545</v>
      </c>
      <c r="G84" s="0" t="n">
        <v>4.506</v>
      </c>
      <c r="H84" s="0" t="n">
        <v>4.48</v>
      </c>
      <c r="I84" s="0" t="n">
        <v>4.506</v>
      </c>
      <c r="J84" s="0" t="n">
        <v>4.495</v>
      </c>
      <c r="K84" s="0" t="n">
        <v>4.511</v>
      </c>
      <c r="L84" s="0" t="n">
        <v>4.466</v>
      </c>
      <c r="M84" s="0" t="n">
        <v>4.512</v>
      </c>
      <c r="N84" s="0" t="n">
        <v>4.476</v>
      </c>
      <c r="O84" s="1" t="n">
        <f aca="false">MIN(C84:N84)</f>
        <v>4.466</v>
      </c>
      <c r="P84" s="1" t="n">
        <f aca="false">MAX(C84:N84)</f>
        <v>4.562</v>
      </c>
      <c r="Q84" s="1" t="n">
        <f aca="false">(SUM(C84:N84)-O84-P84)/10</f>
        <v>4.5082</v>
      </c>
    </row>
    <row r="85" customFormat="false" ht="13.8" hidden="false" customHeight="false" outlineLevel="0" collapsed="false">
      <c r="B85" s="0" t="n">
        <v>2500</v>
      </c>
      <c r="C85" s="0" t="n">
        <v>9.299</v>
      </c>
      <c r="D85" s="0" t="n">
        <v>9.439</v>
      </c>
      <c r="E85" s="0" t="n">
        <v>9.327</v>
      </c>
      <c r="F85" s="0" t="n">
        <v>9.148</v>
      </c>
      <c r="G85" s="0" t="n">
        <v>9.259</v>
      </c>
      <c r="H85" s="0" t="n">
        <v>9.113</v>
      </c>
      <c r="I85" s="0" t="n">
        <v>9.149</v>
      </c>
      <c r="J85" s="0" t="n">
        <v>9.114</v>
      </c>
      <c r="K85" s="0" t="n">
        <v>9.294</v>
      </c>
      <c r="L85" s="0" t="n">
        <v>9.124</v>
      </c>
      <c r="M85" s="0" t="n">
        <v>9.273</v>
      </c>
      <c r="N85" s="0" t="n">
        <v>9.158</v>
      </c>
      <c r="O85" s="1" t="n">
        <f aca="false">MIN(C85:N85)</f>
        <v>9.113</v>
      </c>
      <c r="P85" s="1" t="n">
        <f aca="false">MAX(C85:N85)</f>
        <v>9.439</v>
      </c>
      <c r="Q85" s="1" t="n">
        <f aca="false">(SUM(C85:N85)-O85-P85)/10</f>
        <v>9.2145</v>
      </c>
    </row>
    <row r="86" customFormat="false" ht="13.8" hidden="false" customHeight="false" outlineLevel="0" collapsed="false">
      <c r="B86" s="0" t="n">
        <v>3000</v>
      </c>
      <c r="C86" s="0" t="n">
        <v>16.82</v>
      </c>
      <c r="D86" s="0" t="n">
        <v>16.843</v>
      </c>
      <c r="E86" s="0" t="n">
        <v>16.928</v>
      </c>
      <c r="F86" s="0" t="n">
        <v>16.611</v>
      </c>
      <c r="G86" s="0" t="n">
        <v>16.527</v>
      </c>
      <c r="H86" s="0" t="n">
        <v>16.745</v>
      </c>
      <c r="I86" s="0" t="n">
        <v>16.666</v>
      </c>
      <c r="J86" s="0" t="n">
        <v>16.558</v>
      </c>
      <c r="K86" s="0" t="n">
        <v>16.618</v>
      </c>
      <c r="L86" s="0" t="n">
        <v>16.586</v>
      </c>
      <c r="M86" s="0" t="n">
        <v>16.642</v>
      </c>
      <c r="N86" s="0" t="n">
        <v>16.747</v>
      </c>
      <c r="O86" s="1" t="n">
        <f aca="false">MIN(C86:N86)</f>
        <v>16.527</v>
      </c>
      <c r="P86" s="1" t="n">
        <f aca="false">MAX(C86:N86)</f>
        <v>16.928</v>
      </c>
      <c r="Q86" s="1" t="n">
        <f aca="false">(SUM(C86:N86)-O86-P86)/10</f>
        <v>16.6836</v>
      </c>
    </row>
    <row r="87" customFormat="false" ht="13.8" hidden="false" customHeight="false" outlineLevel="0" collapsed="false">
      <c r="A87" s="1" t="n">
        <v>11</v>
      </c>
      <c r="B87" s="0" t="n">
        <v>500</v>
      </c>
      <c r="C87" s="0" t="n">
        <v>0.055</v>
      </c>
      <c r="D87" s="0" t="n">
        <v>0.055</v>
      </c>
      <c r="E87" s="0" t="n">
        <v>0.05</v>
      </c>
      <c r="F87" s="0" t="n">
        <v>0.053</v>
      </c>
      <c r="G87" s="0" t="n">
        <v>0.056</v>
      </c>
      <c r="H87" s="0" t="n">
        <v>0.051</v>
      </c>
      <c r="I87" s="0" t="n">
        <v>0.051</v>
      </c>
      <c r="J87" s="0" t="n">
        <v>0.051</v>
      </c>
      <c r="K87" s="0" t="n">
        <v>0.051</v>
      </c>
      <c r="L87" s="0" t="n">
        <v>0.059</v>
      </c>
      <c r="M87" s="0" t="n">
        <v>0.061</v>
      </c>
      <c r="N87" s="0" t="n">
        <v>0.055</v>
      </c>
      <c r="O87" s="1" t="n">
        <f aca="false">MIN(C87:N87)</f>
        <v>0.05</v>
      </c>
      <c r="P87" s="1" t="n">
        <f aca="false">MAX(C87:N87)</f>
        <v>0.061</v>
      </c>
      <c r="Q87" s="1" t="n">
        <f aca="false">(SUM(C87:N87)-O87-P87)/10</f>
        <v>0.0537</v>
      </c>
    </row>
    <row r="88" customFormat="false" ht="13.8" hidden="false" customHeight="false" outlineLevel="0" collapsed="false">
      <c r="B88" s="0" t="n">
        <v>1000</v>
      </c>
      <c r="C88" s="0" t="n">
        <v>0.396</v>
      </c>
      <c r="D88" s="0" t="n">
        <v>0.398</v>
      </c>
      <c r="E88" s="0" t="n">
        <v>0.394</v>
      </c>
      <c r="F88" s="0" t="n">
        <v>0.397</v>
      </c>
      <c r="G88" s="0" t="n">
        <v>0.397</v>
      </c>
      <c r="H88" s="0" t="n">
        <v>0.398</v>
      </c>
      <c r="I88" s="0" t="n">
        <v>0.395</v>
      </c>
      <c r="J88" s="0" t="n">
        <v>0.392</v>
      </c>
      <c r="K88" s="0" t="n">
        <v>0.401</v>
      </c>
      <c r="L88" s="0" t="n">
        <v>0.389</v>
      </c>
      <c r="M88" s="0" t="n">
        <v>0.391</v>
      </c>
      <c r="N88" s="0" t="n">
        <v>0.391</v>
      </c>
      <c r="O88" s="1" t="n">
        <f aca="false">MIN(C88:N88)</f>
        <v>0.389</v>
      </c>
      <c r="P88" s="1" t="n">
        <f aca="false">MAX(C88:N88)</f>
        <v>0.401</v>
      </c>
      <c r="Q88" s="1" t="n">
        <f aca="false">(SUM(C88:N88)-O88-P88)/10</f>
        <v>0.3949</v>
      </c>
    </row>
    <row r="89" customFormat="false" ht="13.8" hidden="false" customHeight="false" outlineLevel="0" collapsed="false">
      <c r="B89" s="0" t="n">
        <v>1500</v>
      </c>
      <c r="C89" s="0" t="n">
        <v>2.276</v>
      </c>
      <c r="D89" s="0" t="n">
        <v>2.262</v>
      </c>
      <c r="E89" s="0" t="n">
        <v>2.264</v>
      </c>
      <c r="F89" s="0" t="n">
        <v>2.298</v>
      </c>
      <c r="G89" s="0" t="n">
        <v>2.27</v>
      </c>
      <c r="H89" s="0" t="n">
        <v>2.313</v>
      </c>
      <c r="I89" s="0" t="n">
        <v>2.288</v>
      </c>
      <c r="J89" s="0" t="n">
        <v>2.276</v>
      </c>
      <c r="K89" s="0" t="n">
        <v>2.277</v>
      </c>
      <c r="L89" s="0" t="n">
        <v>2.266</v>
      </c>
      <c r="M89" s="0" t="n">
        <v>2.257</v>
      </c>
      <c r="N89" s="0" t="n">
        <v>2.277</v>
      </c>
      <c r="O89" s="1" t="n">
        <f aca="false">MIN(C89:N89)</f>
        <v>2.257</v>
      </c>
      <c r="P89" s="1" t="n">
        <f aca="false">MAX(C89:N89)</f>
        <v>2.313</v>
      </c>
      <c r="Q89" s="1" t="n">
        <f aca="false">(SUM(C89:N89)-O89-P89)/10</f>
        <v>2.2754</v>
      </c>
    </row>
    <row r="90" customFormat="false" ht="13.8" hidden="false" customHeight="false" outlineLevel="0" collapsed="false">
      <c r="B90" s="0" t="n">
        <v>2000</v>
      </c>
      <c r="C90" s="0" t="n">
        <v>5.696</v>
      </c>
      <c r="D90" s="0" t="n">
        <v>5.69</v>
      </c>
      <c r="E90" s="0" t="n">
        <v>5.758</v>
      </c>
      <c r="F90" s="0" t="n">
        <v>5.759</v>
      </c>
      <c r="G90" s="0" t="n">
        <v>5.697</v>
      </c>
      <c r="H90" s="0" t="n">
        <v>5.72</v>
      </c>
      <c r="I90" s="0" t="n">
        <v>5.743</v>
      </c>
      <c r="J90" s="0" t="n">
        <v>5.745</v>
      </c>
      <c r="K90" s="0" t="n">
        <v>5.713</v>
      </c>
      <c r="L90" s="0" t="n">
        <v>5.723</v>
      </c>
      <c r="M90" s="0" t="n">
        <v>5.776</v>
      </c>
      <c r="N90" s="0" t="n">
        <v>5.681</v>
      </c>
      <c r="O90" s="1" t="n">
        <f aca="false">MIN(C90:N90)</f>
        <v>5.681</v>
      </c>
      <c r="P90" s="1" t="n">
        <f aca="false">MAX(C90:N90)</f>
        <v>5.776</v>
      </c>
      <c r="Q90" s="1" t="n">
        <f aca="false">(SUM(C90:N90)-O90-P90)/10</f>
        <v>5.7244</v>
      </c>
    </row>
    <row r="91" customFormat="false" ht="13.8" hidden="false" customHeight="false" outlineLevel="0" collapsed="false">
      <c r="B91" s="0" t="n">
        <v>2500</v>
      </c>
      <c r="C91" s="0" t="n">
        <v>12.04</v>
      </c>
      <c r="D91" s="0" t="n">
        <v>11.85</v>
      </c>
      <c r="E91" s="0" t="n">
        <v>11.722</v>
      </c>
      <c r="F91" s="0" t="n">
        <v>11.785</v>
      </c>
      <c r="G91" s="0" t="n">
        <v>11.802</v>
      </c>
      <c r="H91" s="0" t="n">
        <v>11.767</v>
      </c>
      <c r="I91" s="0" t="n">
        <v>11.885</v>
      </c>
      <c r="J91" s="0" t="n">
        <v>11.585</v>
      </c>
      <c r="K91" s="0" t="n">
        <v>11.896</v>
      </c>
      <c r="L91" s="0" t="n">
        <v>11.847</v>
      </c>
      <c r="M91" s="0" t="n">
        <v>11.722</v>
      </c>
      <c r="N91" s="0" t="n">
        <v>11.841</v>
      </c>
      <c r="O91" s="1" t="n">
        <f aca="false">MIN(C91:N91)</f>
        <v>11.585</v>
      </c>
      <c r="P91" s="1" t="n">
        <f aca="false">MAX(C91:N91)</f>
        <v>12.04</v>
      </c>
      <c r="Q91" s="1" t="n">
        <f aca="false">(SUM(C91:N91)-O91-P91)/10</f>
        <v>11.8117</v>
      </c>
    </row>
    <row r="92" customFormat="false" ht="13.8" hidden="false" customHeight="false" outlineLevel="0" collapsed="false">
      <c r="B92" s="0" t="n">
        <v>3000</v>
      </c>
      <c r="C92" s="0" t="n">
        <v>21.478</v>
      </c>
      <c r="D92" s="0" t="n">
        <v>21.415</v>
      </c>
      <c r="E92" s="0" t="n">
        <v>21.77</v>
      </c>
      <c r="F92" s="0" t="n">
        <v>21.582</v>
      </c>
      <c r="G92" s="0" t="n">
        <v>21.703</v>
      </c>
      <c r="H92" s="0" t="n">
        <v>21.398</v>
      </c>
      <c r="I92" s="0" t="n">
        <v>21.667</v>
      </c>
      <c r="J92" s="0" t="n">
        <v>21.658</v>
      </c>
      <c r="K92" s="0" t="n">
        <v>21.94</v>
      </c>
      <c r="L92" s="0" t="n">
        <v>21.4</v>
      </c>
      <c r="M92" s="0" t="n">
        <v>21.74</v>
      </c>
      <c r="N92" s="0" t="n">
        <v>21.976</v>
      </c>
      <c r="O92" s="1" t="n">
        <f aca="false">MIN(C92:N92)</f>
        <v>21.398</v>
      </c>
      <c r="P92" s="1" t="n">
        <f aca="false">MAX(C92:N92)</f>
        <v>21.976</v>
      </c>
      <c r="Q92" s="1" t="n">
        <f aca="false">(SUM(C92:N92)-O92-P92)/10</f>
        <v>21.6353</v>
      </c>
    </row>
    <row r="93" customFormat="false" ht="13.8" hidden="false" customHeight="false" outlineLevel="0" collapsed="false">
      <c r="A93" s="1" t="n">
        <v>16</v>
      </c>
      <c r="B93" s="0" t="n">
        <v>500</v>
      </c>
      <c r="C93" s="0" t="n">
        <v>0.06</v>
      </c>
      <c r="D93" s="0" t="n">
        <v>0.059</v>
      </c>
      <c r="E93" s="0" t="n">
        <v>0.063</v>
      </c>
      <c r="F93" s="0" t="n">
        <v>0.061</v>
      </c>
      <c r="G93" s="0" t="n">
        <v>0.064</v>
      </c>
      <c r="H93" s="0" t="n">
        <v>0.06</v>
      </c>
      <c r="I93" s="0" t="n">
        <v>0.059</v>
      </c>
      <c r="J93" s="0" t="n">
        <v>0.058</v>
      </c>
      <c r="K93" s="0" t="n">
        <v>0.057</v>
      </c>
      <c r="L93" s="0" t="n">
        <v>0.06</v>
      </c>
      <c r="M93" s="0" t="n">
        <v>0.064</v>
      </c>
      <c r="N93" s="0" t="n">
        <v>0.06</v>
      </c>
      <c r="O93" s="1" t="n">
        <f aca="false">MIN(C93:N93)</f>
        <v>0.057</v>
      </c>
      <c r="P93" s="1" t="n">
        <f aca="false">MAX(C93:N93)</f>
        <v>0.064</v>
      </c>
      <c r="Q93" s="1" t="n">
        <f aca="false">(SUM(C93:N93)-O93-P93)/10</f>
        <v>0.0604</v>
      </c>
    </row>
    <row r="94" customFormat="false" ht="13.8" hidden="false" customHeight="false" outlineLevel="0" collapsed="false">
      <c r="B94" s="0" t="n">
        <v>1000</v>
      </c>
      <c r="C94" s="0" t="n">
        <v>0.421</v>
      </c>
      <c r="D94" s="0" t="n">
        <v>0.428</v>
      </c>
      <c r="E94" s="0" t="n">
        <v>0.436</v>
      </c>
      <c r="F94" s="0" t="n">
        <v>0.429</v>
      </c>
      <c r="G94" s="0" t="n">
        <v>0.428</v>
      </c>
      <c r="H94" s="0" t="n">
        <v>0.432</v>
      </c>
      <c r="I94" s="0" t="n">
        <v>0.428</v>
      </c>
      <c r="J94" s="0" t="n">
        <v>0.43</v>
      </c>
      <c r="K94" s="0" t="n">
        <v>0.421</v>
      </c>
      <c r="L94" s="0" t="n">
        <v>0.429</v>
      </c>
      <c r="M94" s="0" t="n">
        <v>0.418</v>
      </c>
      <c r="N94" s="0" t="n">
        <v>0.426</v>
      </c>
      <c r="O94" s="1" t="n">
        <f aca="false">MIN(C94:N94)</f>
        <v>0.418</v>
      </c>
      <c r="P94" s="1" t="n">
        <f aca="false">MAX(C94:N94)</f>
        <v>0.436</v>
      </c>
      <c r="Q94" s="1" t="n">
        <f aca="false">(SUM(C94:N94)-O94-P94)/10</f>
        <v>0.4272</v>
      </c>
    </row>
    <row r="95" customFormat="false" ht="13.8" hidden="false" customHeight="false" outlineLevel="0" collapsed="false">
      <c r="B95" s="0" t="n">
        <v>1500</v>
      </c>
      <c r="C95" s="0" t="n">
        <v>2.573</v>
      </c>
      <c r="D95" s="0" t="n">
        <v>2.581</v>
      </c>
      <c r="E95" s="0" t="n">
        <v>2.639</v>
      </c>
      <c r="F95" s="0" t="n">
        <v>2.642</v>
      </c>
      <c r="G95" s="0" t="n">
        <v>2.634</v>
      </c>
      <c r="H95" s="0" t="n">
        <v>2.626</v>
      </c>
      <c r="I95" s="0" t="n">
        <v>2.656</v>
      </c>
      <c r="J95" s="0" t="n">
        <v>2.644</v>
      </c>
      <c r="K95" s="0" t="n">
        <v>2.615</v>
      </c>
      <c r="L95" s="0" t="n">
        <v>2.64</v>
      </c>
      <c r="M95" s="0" t="n">
        <v>2.595</v>
      </c>
      <c r="N95" s="0" t="n">
        <v>2.648</v>
      </c>
      <c r="O95" s="1" t="n">
        <f aca="false">MIN(C95:N95)</f>
        <v>2.573</v>
      </c>
      <c r="P95" s="1" t="n">
        <f aca="false">MAX(C95:N95)</f>
        <v>2.656</v>
      </c>
      <c r="Q95" s="1" t="n">
        <f aca="false">(SUM(C95:N95)-O95-P95)/10</f>
        <v>2.6264</v>
      </c>
    </row>
    <row r="96" customFormat="false" ht="13.8" hidden="false" customHeight="false" outlineLevel="0" collapsed="false">
      <c r="B96" s="0" t="n">
        <v>2000</v>
      </c>
      <c r="C96" s="0" t="n">
        <v>6.451</v>
      </c>
      <c r="D96" s="0" t="n">
        <v>6.511</v>
      </c>
      <c r="E96" s="0" t="n">
        <v>6.503</v>
      </c>
      <c r="F96" s="0" t="n">
        <v>6.486</v>
      </c>
      <c r="G96" s="0" t="n">
        <v>6.454</v>
      </c>
      <c r="H96" s="0" t="n">
        <v>6.46</v>
      </c>
      <c r="I96" s="0" t="n">
        <v>6.434</v>
      </c>
      <c r="J96" s="0" t="n">
        <v>6.446</v>
      </c>
      <c r="K96" s="0" t="n">
        <v>6.483</v>
      </c>
      <c r="L96" s="0" t="n">
        <v>6.472</v>
      </c>
      <c r="M96" s="0" t="n">
        <v>6.475</v>
      </c>
      <c r="N96" s="0" t="n">
        <v>6.502</v>
      </c>
      <c r="O96" s="1" t="n">
        <f aca="false">MIN(C96:N96)</f>
        <v>6.434</v>
      </c>
      <c r="P96" s="1" t="n">
        <f aca="false">MAX(C96:N96)</f>
        <v>6.511</v>
      </c>
      <c r="Q96" s="1" t="n">
        <f aca="false">(SUM(C96:N96)-O96-P96)/10</f>
        <v>6.4732</v>
      </c>
    </row>
    <row r="97" customFormat="false" ht="13.8" hidden="false" customHeight="false" outlineLevel="0" collapsed="false">
      <c r="B97" s="0" t="n">
        <v>2500</v>
      </c>
      <c r="C97" s="0" t="n">
        <v>13.241</v>
      </c>
      <c r="D97" s="0" t="n">
        <v>13.2</v>
      </c>
      <c r="E97" s="0" t="n">
        <v>13.243</v>
      </c>
      <c r="F97" s="0" t="n">
        <v>13.241</v>
      </c>
      <c r="G97" s="0" t="n">
        <v>13.248</v>
      </c>
      <c r="H97" s="0" t="n">
        <v>13.434</v>
      </c>
      <c r="I97" s="0" t="n">
        <v>13.301</v>
      </c>
      <c r="J97" s="0" t="n">
        <v>13.376</v>
      </c>
      <c r="K97" s="0" t="n">
        <v>13.132</v>
      </c>
      <c r="L97" s="0" t="n">
        <v>13.357</v>
      </c>
      <c r="M97" s="0" t="n">
        <v>13.237</v>
      </c>
      <c r="N97" s="0" t="n">
        <v>13.357</v>
      </c>
      <c r="O97" s="1" t="n">
        <f aca="false">MIN(C97:N97)</f>
        <v>13.132</v>
      </c>
      <c r="P97" s="1" t="n">
        <f aca="false">MAX(C97:N97)</f>
        <v>13.434</v>
      </c>
      <c r="Q97" s="1" t="n">
        <f aca="false">(SUM(C97:N97)-O97-P97)/10</f>
        <v>13.2801</v>
      </c>
    </row>
    <row r="98" customFormat="false" ht="13.8" hidden="false" customHeight="false" outlineLevel="0" collapsed="false">
      <c r="B98" s="0" t="n">
        <v>3000</v>
      </c>
      <c r="C98" s="0" t="n">
        <v>24.802</v>
      </c>
      <c r="D98" s="0" t="n">
        <v>24.729</v>
      </c>
      <c r="E98" s="0" t="n">
        <v>24.45</v>
      </c>
      <c r="F98" s="0" t="n">
        <v>24.646</v>
      </c>
      <c r="G98" s="0" t="n">
        <v>24.517</v>
      </c>
      <c r="H98" s="0" t="n">
        <v>24.338</v>
      </c>
      <c r="I98" s="0" t="n">
        <v>24.364</v>
      </c>
      <c r="J98" s="0" t="n">
        <v>24.699</v>
      </c>
      <c r="K98" s="0" t="n">
        <v>24.697</v>
      </c>
      <c r="L98" s="0" t="n">
        <v>24.721</v>
      </c>
      <c r="M98" s="0" t="n">
        <v>24.756</v>
      </c>
      <c r="N98" s="0" t="n">
        <v>24.655</v>
      </c>
      <c r="O98" s="1" t="n">
        <f aca="false">MIN(C98:N98)</f>
        <v>24.338</v>
      </c>
      <c r="P98" s="1" t="n">
        <f aca="false">MAX(C98:N98)</f>
        <v>24.802</v>
      </c>
      <c r="Q98" s="1" t="n">
        <f aca="false">(SUM(C98:N98)-O98-P98)/10</f>
        <v>24.6234</v>
      </c>
    </row>
    <row r="99" customFormat="false" ht="13.8" hidden="false" customHeight="false" outlineLevel="0" collapsed="false">
      <c r="A99" s="1" t="n">
        <v>21</v>
      </c>
      <c r="B99" s="0" t="n">
        <v>500</v>
      </c>
      <c r="C99" s="0" t="n">
        <v>0.056</v>
      </c>
      <c r="D99" s="0" t="n">
        <v>0.056</v>
      </c>
      <c r="E99" s="0" t="n">
        <v>0.058</v>
      </c>
      <c r="F99" s="0" t="n">
        <v>0.066</v>
      </c>
      <c r="G99" s="0" t="n">
        <v>0.07</v>
      </c>
      <c r="H99" s="0" t="n">
        <v>0.062</v>
      </c>
      <c r="I99" s="0" t="n">
        <v>0.056</v>
      </c>
      <c r="J99" s="0" t="n">
        <v>0.065</v>
      </c>
      <c r="K99" s="0" t="n">
        <v>0.062</v>
      </c>
      <c r="L99" s="0" t="n">
        <v>0.064</v>
      </c>
      <c r="M99" s="0" t="n">
        <v>0.056</v>
      </c>
      <c r="N99" s="0" t="n">
        <v>0.06</v>
      </c>
      <c r="O99" s="1" t="n">
        <f aca="false">MIN(C99:N99)</f>
        <v>0.056</v>
      </c>
      <c r="P99" s="1" t="n">
        <f aca="false">MAX(C99:N99)</f>
        <v>0.07</v>
      </c>
      <c r="Q99" s="1" t="n">
        <f aca="false">(SUM(C99:N99)-O99-P99)/10</f>
        <v>0.0605</v>
      </c>
    </row>
    <row r="100" customFormat="false" ht="13.8" hidden="false" customHeight="false" outlineLevel="0" collapsed="false">
      <c r="B100" s="0" t="n">
        <v>1000</v>
      </c>
      <c r="C100" s="0" t="n">
        <v>0.453</v>
      </c>
      <c r="D100" s="0" t="n">
        <v>0.451</v>
      </c>
      <c r="E100" s="0" t="n">
        <v>0.447</v>
      </c>
      <c r="F100" s="0" t="n">
        <v>0.455</v>
      </c>
      <c r="G100" s="0" t="n">
        <v>0.441</v>
      </c>
      <c r="H100" s="0" t="n">
        <v>0.447</v>
      </c>
      <c r="I100" s="0" t="n">
        <v>0.447</v>
      </c>
      <c r="J100" s="0" t="n">
        <v>0.445</v>
      </c>
      <c r="K100" s="0" t="n">
        <v>0.449</v>
      </c>
      <c r="L100" s="0" t="n">
        <v>0.446</v>
      </c>
      <c r="M100" s="0" t="n">
        <v>0.442</v>
      </c>
      <c r="N100" s="0" t="n">
        <v>0.445</v>
      </c>
      <c r="O100" s="1" t="n">
        <f aca="false">MIN(C100:N100)</f>
        <v>0.441</v>
      </c>
      <c r="P100" s="1" t="n">
        <f aca="false">MAX(C100:N100)</f>
        <v>0.455</v>
      </c>
      <c r="Q100" s="1" t="n">
        <f aca="false">(SUM(C100:N100)-O100-P100)/10</f>
        <v>0.4472</v>
      </c>
    </row>
    <row r="101" customFormat="false" ht="13.8" hidden="false" customHeight="false" outlineLevel="0" collapsed="false">
      <c r="B101" s="0" t="n">
        <v>1500</v>
      </c>
      <c r="C101" s="0" t="n">
        <v>2.876</v>
      </c>
      <c r="D101" s="0" t="n">
        <v>2.889</v>
      </c>
      <c r="E101" s="0" t="n">
        <v>2.822</v>
      </c>
      <c r="F101" s="0" t="n">
        <v>2.811</v>
      </c>
      <c r="G101" s="0" t="n">
        <v>2.802</v>
      </c>
      <c r="H101" s="0" t="n">
        <v>2.873</v>
      </c>
      <c r="I101" s="0" t="n">
        <v>2.908</v>
      </c>
      <c r="J101" s="0" t="n">
        <v>2.87</v>
      </c>
      <c r="K101" s="0" t="n">
        <v>2.895</v>
      </c>
      <c r="L101" s="0" t="n">
        <v>2.884</v>
      </c>
      <c r="M101" s="0" t="n">
        <v>2.869</v>
      </c>
      <c r="N101" s="0" t="n">
        <v>2.897</v>
      </c>
      <c r="O101" s="1" t="n">
        <f aca="false">MIN(C101:N101)</f>
        <v>2.802</v>
      </c>
      <c r="P101" s="1" t="n">
        <f aca="false">MAX(C101:N101)</f>
        <v>2.908</v>
      </c>
      <c r="Q101" s="1" t="n">
        <f aca="false">(SUM(C101:N101)-O101-P101)/10</f>
        <v>2.8686</v>
      </c>
    </row>
    <row r="102" customFormat="false" ht="13.8" hidden="false" customHeight="false" outlineLevel="0" collapsed="false">
      <c r="B102" s="0" t="n">
        <v>2000</v>
      </c>
      <c r="C102" s="0" t="n">
        <v>7.101</v>
      </c>
      <c r="D102" s="0" t="n">
        <v>7.091</v>
      </c>
      <c r="E102" s="0" t="n">
        <v>7.093</v>
      </c>
      <c r="F102" s="0" t="n">
        <v>7.098</v>
      </c>
      <c r="G102" s="0" t="n">
        <v>7.142</v>
      </c>
      <c r="H102" s="0" t="n">
        <v>7.083</v>
      </c>
      <c r="I102" s="0" t="n">
        <v>7.115</v>
      </c>
      <c r="J102" s="0" t="n">
        <v>7.162</v>
      </c>
      <c r="K102" s="0" t="n">
        <v>7.079</v>
      </c>
      <c r="L102" s="0" t="n">
        <v>7.085</v>
      </c>
      <c r="M102" s="0" t="n">
        <v>7.091</v>
      </c>
      <c r="N102" s="0" t="n">
        <v>7.549</v>
      </c>
      <c r="O102" s="1" t="n">
        <f aca="false">MIN(C102:N102)</f>
        <v>7.079</v>
      </c>
      <c r="P102" s="1" t="n">
        <f aca="false">MAX(C102:N102)</f>
        <v>7.549</v>
      </c>
      <c r="Q102" s="1" t="n">
        <f aca="false">(SUM(C102:N102)-O102-P102)/10</f>
        <v>7.1061</v>
      </c>
    </row>
    <row r="103" customFormat="false" ht="13.8" hidden="false" customHeight="false" outlineLevel="0" collapsed="false">
      <c r="B103" s="0" t="n">
        <v>2500</v>
      </c>
      <c r="C103" s="0" t="n">
        <v>14.457</v>
      </c>
      <c r="D103" s="0" t="n">
        <v>14.65</v>
      </c>
      <c r="E103" s="0" t="n">
        <v>14.658</v>
      </c>
      <c r="F103" s="0" t="n">
        <v>14.675</v>
      </c>
      <c r="G103" s="0" t="n">
        <v>14.634</v>
      </c>
      <c r="H103" s="0" t="n">
        <v>14.405</v>
      </c>
      <c r="I103" s="0" t="n">
        <v>14.722</v>
      </c>
      <c r="J103" s="0" t="n">
        <v>14.86</v>
      </c>
      <c r="K103" s="0" t="n">
        <v>14.51</v>
      </c>
      <c r="L103" s="0" t="n">
        <v>14.402</v>
      </c>
      <c r="M103" s="0" t="n">
        <v>14.726</v>
      </c>
      <c r="N103" s="0" t="n">
        <v>14.491</v>
      </c>
      <c r="O103" s="1" t="n">
        <f aca="false">MIN(C103:N103)</f>
        <v>14.402</v>
      </c>
      <c r="P103" s="1" t="n">
        <f aca="false">MAX(C103:N103)</f>
        <v>14.86</v>
      </c>
      <c r="Q103" s="1" t="n">
        <f aca="false">(SUM(C103:N103)-O103-P103)/10</f>
        <v>14.5928</v>
      </c>
    </row>
    <row r="104" customFormat="false" ht="13.8" hidden="false" customHeight="false" outlineLevel="0" collapsed="false">
      <c r="B104" s="0" t="n">
        <v>3000</v>
      </c>
      <c r="C104" s="0" t="n">
        <v>26.556</v>
      </c>
      <c r="D104" s="0" t="n">
        <v>26.588</v>
      </c>
      <c r="E104" s="0" t="n">
        <v>26.361</v>
      </c>
      <c r="F104" s="0" t="n">
        <v>26.285</v>
      </c>
      <c r="G104" s="0" t="n">
        <v>26.418</v>
      </c>
      <c r="H104" s="0" t="n">
        <v>26.452</v>
      </c>
      <c r="I104" s="0" t="n">
        <v>26.723</v>
      </c>
      <c r="J104" s="0" t="n">
        <v>26.77</v>
      </c>
      <c r="K104" s="0" t="n">
        <v>26.506</v>
      </c>
      <c r="L104" s="0" t="n">
        <v>26.639</v>
      </c>
      <c r="M104" s="0" t="n">
        <v>26.437</v>
      </c>
      <c r="N104" s="0" t="n">
        <v>26.265</v>
      </c>
      <c r="O104" s="1" t="n">
        <f aca="false">MIN(C104:N104)</f>
        <v>26.265</v>
      </c>
      <c r="P104" s="1" t="n">
        <f aca="false">MAX(C104:N104)</f>
        <v>26.77</v>
      </c>
      <c r="Q104" s="1" t="n">
        <f aca="false">(SUM(C104:N104)-O104-P104)/10</f>
        <v>26.4965</v>
      </c>
    </row>
    <row r="105" customFormat="false" ht="13.8" hidden="false" customHeight="false" outlineLevel="0" collapsed="false">
      <c r="A105" s="1" t="n">
        <v>26</v>
      </c>
      <c r="B105" s="0" t="n">
        <v>500</v>
      </c>
      <c r="C105" s="0" t="n">
        <v>0.064</v>
      </c>
      <c r="D105" s="0" t="n">
        <v>0.064</v>
      </c>
      <c r="E105" s="0" t="n">
        <v>0.065</v>
      </c>
      <c r="F105" s="0" t="n">
        <v>0.067</v>
      </c>
      <c r="G105" s="0" t="n">
        <v>0.065</v>
      </c>
      <c r="H105" s="0" t="n">
        <v>0.068</v>
      </c>
      <c r="I105" s="0" t="n">
        <v>0.059</v>
      </c>
      <c r="J105" s="0" t="n">
        <v>0.058</v>
      </c>
      <c r="K105" s="0" t="n">
        <v>0.059</v>
      </c>
      <c r="L105" s="0" t="n">
        <v>0.069</v>
      </c>
      <c r="M105" s="0" t="n">
        <v>0.064</v>
      </c>
      <c r="N105" s="0" t="n">
        <v>0.064</v>
      </c>
      <c r="O105" s="1" t="n">
        <f aca="false">MIN(C105:N105)</f>
        <v>0.058</v>
      </c>
      <c r="P105" s="1" t="n">
        <f aca="false">MAX(C105:N105)</f>
        <v>0.069</v>
      </c>
      <c r="Q105" s="1" t="n">
        <f aca="false">(SUM(C105:N105)-O105-P105)/10</f>
        <v>0.0639</v>
      </c>
    </row>
    <row r="106" customFormat="false" ht="13.8" hidden="false" customHeight="false" outlineLevel="0" collapsed="false">
      <c r="B106" s="0" t="n">
        <v>1000</v>
      </c>
      <c r="C106" s="0" t="n">
        <v>0.471</v>
      </c>
      <c r="D106" s="0" t="n">
        <v>0.472</v>
      </c>
      <c r="E106" s="0" t="n">
        <v>0.485</v>
      </c>
      <c r="F106" s="0" t="n">
        <v>0.475</v>
      </c>
      <c r="G106" s="0" t="n">
        <v>0.494</v>
      </c>
      <c r="H106" s="0" t="n">
        <v>0.489</v>
      </c>
      <c r="I106" s="0" t="n">
        <v>0.484</v>
      </c>
      <c r="J106" s="0" t="n">
        <v>0.482</v>
      </c>
      <c r="K106" s="0" t="n">
        <v>0.482</v>
      </c>
      <c r="L106" s="0" t="n">
        <v>0.478</v>
      </c>
      <c r="M106" s="0" t="n">
        <v>0.491</v>
      </c>
      <c r="N106" s="0" t="n">
        <v>0.483</v>
      </c>
      <c r="O106" s="1" t="n">
        <f aca="false">MIN(C106:N106)</f>
        <v>0.471</v>
      </c>
      <c r="P106" s="1" t="n">
        <f aca="false">MAX(C106:N106)</f>
        <v>0.494</v>
      </c>
      <c r="Q106" s="1" t="n">
        <f aca="false">(SUM(C106:N106)-O106-P106)/10</f>
        <v>0.4821</v>
      </c>
    </row>
    <row r="107" customFormat="false" ht="13.8" hidden="false" customHeight="false" outlineLevel="0" collapsed="false">
      <c r="B107" s="0" t="n">
        <v>1500</v>
      </c>
      <c r="C107" s="0" t="n">
        <v>3.033</v>
      </c>
      <c r="D107" s="0" t="n">
        <v>3.063</v>
      </c>
      <c r="E107" s="0" t="n">
        <v>3.049</v>
      </c>
      <c r="F107" s="0" t="n">
        <v>3.045</v>
      </c>
      <c r="G107" s="0" t="n">
        <v>3.058</v>
      </c>
      <c r="H107" s="0" t="n">
        <v>3.039</v>
      </c>
      <c r="I107" s="0" t="n">
        <v>3.075</v>
      </c>
      <c r="J107" s="0" t="n">
        <v>3.082</v>
      </c>
      <c r="K107" s="0" t="n">
        <v>3.099</v>
      </c>
      <c r="L107" s="0" t="n">
        <v>3.093</v>
      </c>
      <c r="M107" s="0" t="n">
        <v>3.047</v>
      </c>
      <c r="N107" s="0" t="n">
        <v>3.029</v>
      </c>
      <c r="O107" s="1" t="n">
        <f aca="false">MIN(C107:N107)</f>
        <v>3.029</v>
      </c>
      <c r="P107" s="1" t="n">
        <f aca="false">MAX(C107:N107)</f>
        <v>3.099</v>
      </c>
      <c r="Q107" s="1" t="n">
        <f aca="false">(SUM(C107:N107)-O107-P107)/10</f>
        <v>3.0584</v>
      </c>
    </row>
    <row r="108" customFormat="false" ht="13.8" hidden="false" customHeight="false" outlineLevel="0" collapsed="false">
      <c r="B108" s="0" t="n">
        <v>2000</v>
      </c>
      <c r="C108" s="0" t="n">
        <v>7.587</v>
      </c>
      <c r="D108" s="0" t="n">
        <v>7.617</v>
      </c>
      <c r="E108" s="0" t="n">
        <v>7.59</v>
      </c>
      <c r="F108" s="0" t="n">
        <v>7.602</v>
      </c>
      <c r="G108" s="0" t="n">
        <v>7.662</v>
      </c>
      <c r="H108" s="0" t="n">
        <v>7.646</v>
      </c>
      <c r="I108" s="0" t="n">
        <v>7.67</v>
      </c>
      <c r="J108" s="0" t="n">
        <v>7.645</v>
      </c>
      <c r="K108" s="0" t="n">
        <v>7.655</v>
      </c>
      <c r="L108" s="0" t="n">
        <v>7.736</v>
      </c>
      <c r="M108" s="0" t="n">
        <v>7.681</v>
      </c>
      <c r="N108" s="0" t="n">
        <v>7.657</v>
      </c>
      <c r="O108" s="1" t="n">
        <f aca="false">MIN(C108:N108)</f>
        <v>7.587</v>
      </c>
      <c r="P108" s="1" t="n">
        <f aca="false">MAX(C108:N108)</f>
        <v>7.736</v>
      </c>
      <c r="Q108" s="1" t="n">
        <f aca="false">(SUM(C108:N108)-O108-P108)/10</f>
        <v>7.6425</v>
      </c>
    </row>
    <row r="109" customFormat="false" ht="13.8" hidden="false" customHeight="false" outlineLevel="0" collapsed="false">
      <c r="B109" s="0" t="n">
        <v>2500</v>
      </c>
      <c r="C109" s="0" t="n">
        <v>15.645</v>
      </c>
      <c r="D109" s="0" t="n">
        <v>15.727</v>
      </c>
      <c r="E109" s="0" t="n">
        <v>15.564</v>
      </c>
      <c r="F109" s="0" t="n">
        <v>15.532</v>
      </c>
      <c r="G109" s="0" t="n">
        <v>15.984</v>
      </c>
      <c r="H109" s="0" t="n">
        <v>15.818</v>
      </c>
      <c r="I109" s="0" t="n">
        <v>15.88</v>
      </c>
      <c r="J109" s="0" t="n">
        <v>15.6</v>
      </c>
      <c r="K109" s="0" t="n">
        <v>15.727</v>
      </c>
      <c r="L109" s="0" t="n">
        <v>15.508</v>
      </c>
      <c r="M109" s="0" t="n">
        <v>15.815</v>
      </c>
      <c r="N109" s="0" t="n">
        <v>15.66</v>
      </c>
      <c r="O109" s="1" t="n">
        <f aca="false">MIN(C109:N109)</f>
        <v>15.508</v>
      </c>
      <c r="P109" s="1" t="n">
        <f aca="false">MAX(C109:N109)</f>
        <v>15.984</v>
      </c>
      <c r="Q109" s="1" t="n">
        <f aca="false">(SUM(C109:N109)-O109-P109)/10</f>
        <v>15.6968</v>
      </c>
    </row>
    <row r="110" customFormat="false" ht="13.8" hidden="false" customHeight="false" outlineLevel="0" collapsed="false">
      <c r="B110" s="0" t="n">
        <v>3000</v>
      </c>
      <c r="C110" s="0" t="n">
        <v>28.365</v>
      </c>
      <c r="D110" s="0" t="n">
        <v>28.03</v>
      </c>
      <c r="E110" s="0" t="n">
        <v>28.403</v>
      </c>
      <c r="F110" s="0" t="n">
        <v>28.07</v>
      </c>
      <c r="G110" s="0" t="n">
        <v>27.981</v>
      </c>
      <c r="H110" s="0" t="n">
        <v>28.31</v>
      </c>
      <c r="I110" s="0" t="n">
        <v>28.433</v>
      </c>
      <c r="J110" s="0" t="n">
        <v>28.282</v>
      </c>
      <c r="K110" s="0" t="n">
        <v>28.178</v>
      </c>
      <c r="L110" s="0" t="n">
        <v>28.128</v>
      </c>
      <c r="M110" s="0" t="n">
        <v>28.241</v>
      </c>
      <c r="N110" s="0" t="n">
        <v>28.308</v>
      </c>
      <c r="O110" s="1" t="n">
        <f aca="false">MIN(C110:N110)</f>
        <v>27.981</v>
      </c>
      <c r="P110" s="1" t="n">
        <f aca="false">MAX(C110:N110)</f>
        <v>28.433</v>
      </c>
      <c r="Q110" s="1" t="n">
        <f aca="false">(SUM(C110:N110)-O110-P110)/10</f>
        <v>28.2315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X1" colorId="64" zoomScale="85" zoomScaleNormal="85" zoomScalePageLayoutView="100" workbookViewId="0">
      <selection pane="topLeft" activeCell="AF56" activeCellId="1" sqref="O74:Q110 AF56"/>
    </sheetView>
  </sheetViews>
  <sheetFormatPr defaultColWidth="7.5078125" defaultRowHeight="14.25" zeroHeight="false" outlineLevelRow="0" outlineLevelCol="0"/>
  <cols>
    <col collapsed="false" customWidth="true" hidden="false" outlineLevel="0" max="17" min="1" style="1" width="9.13"/>
    <col collapsed="false" customWidth="true" hidden="false" outlineLevel="0" max="18" min="18" style="1" width="6.88"/>
    <col collapsed="false" customWidth="true" hidden="false" outlineLevel="0" max="19" min="19" style="1" width="7.25"/>
    <col collapsed="false" customWidth="true" hidden="false" outlineLevel="0" max="20" min="20" style="1" width="8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0.0835</v>
      </c>
      <c r="D3" s="1" t="n">
        <v>0.0708</v>
      </c>
      <c r="E3" s="1" t="n">
        <v>0.0793</v>
      </c>
      <c r="F3" s="1" t="n">
        <v>0.0809</v>
      </c>
      <c r="G3" s="1" t="n">
        <v>0.0722</v>
      </c>
      <c r="H3" s="1" t="n">
        <v>0.0855</v>
      </c>
      <c r="I3" s="1" t="n">
        <v>0.072</v>
      </c>
      <c r="J3" s="1" t="n">
        <v>0.0839</v>
      </c>
      <c r="K3" s="1" t="n">
        <v>0.08</v>
      </c>
      <c r="L3" s="1" t="n">
        <v>0.0844</v>
      </c>
      <c r="M3" s="1" t="n">
        <v>0.0734</v>
      </c>
      <c r="N3" s="1" t="n">
        <v>0.0834</v>
      </c>
      <c r="O3" s="1" t="n">
        <f aca="false">MIN(C3:N3)</f>
        <v>0.0708</v>
      </c>
      <c r="P3" s="1" t="n">
        <f aca="false">MAX(C3:N3)</f>
        <v>0.0855</v>
      </c>
      <c r="Q3" s="1" t="n">
        <f aca="false">(SUM(C3:N3)-O3-P3)/10</f>
        <v>0.0793</v>
      </c>
      <c r="S3" s="1" t="n">
        <v>8000</v>
      </c>
      <c r="T3" s="1" t="n">
        <v>0</v>
      </c>
      <c r="U3" s="1" t="n">
        <v>0</v>
      </c>
      <c r="V3" s="1" t="n">
        <v>0</v>
      </c>
      <c r="W3" s="1" t="n">
        <f aca="false">AVERAGE(T3:V3)</f>
        <v>0</v>
      </c>
    </row>
    <row r="4" customFormat="false" ht="14.25" hidden="false" customHeight="false" outlineLevel="0" collapsed="false">
      <c r="B4" s="1" t="n">
        <v>16000</v>
      </c>
      <c r="C4" s="1" t="n">
        <v>0.3</v>
      </c>
      <c r="D4" s="1" t="n">
        <v>0.2964</v>
      </c>
      <c r="E4" s="1" t="n">
        <v>0.3076</v>
      </c>
      <c r="F4" s="1" t="n">
        <v>0.2978</v>
      </c>
      <c r="G4" s="1" t="n">
        <v>0.295</v>
      </c>
      <c r="H4" s="1" t="n">
        <v>0.294</v>
      </c>
      <c r="I4" s="1" t="n">
        <v>0.2961</v>
      </c>
      <c r="J4" s="1" t="n">
        <v>0.2941</v>
      </c>
      <c r="K4" s="1" t="n">
        <v>0.2968</v>
      </c>
      <c r="L4" s="1" t="n">
        <v>0.2957</v>
      </c>
      <c r="M4" s="1" t="n">
        <v>0.2972</v>
      </c>
      <c r="N4" s="1" t="n">
        <v>0.2933</v>
      </c>
      <c r="O4" s="1" t="n">
        <f aca="false">MIN(C4:N4)</f>
        <v>0.2933</v>
      </c>
      <c r="P4" s="1" t="n">
        <f aca="false">MAX(C4:N4)</f>
        <v>0.3076</v>
      </c>
      <c r="Q4" s="1" t="n">
        <f aca="false">(SUM(C4:N4)-O4-P4)/10</f>
        <v>0.29631</v>
      </c>
      <c r="S4" s="1" t="n">
        <v>16000</v>
      </c>
      <c r="T4" s="1" t="n">
        <v>0</v>
      </c>
      <c r="U4" s="1" t="n">
        <v>0</v>
      </c>
      <c r="V4" s="1" t="n">
        <v>0</v>
      </c>
      <c r="W4" s="1" t="n">
        <f aca="false">AVERAGE(T4:V4)</f>
        <v>0</v>
      </c>
    </row>
    <row r="5" customFormat="false" ht="14.25" hidden="false" customHeight="false" outlineLevel="0" collapsed="false">
      <c r="B5" s="1" t="n">
        <v>24000</v>
      </c>
      <c r="C5" s="1" t="n">
        <v>0.674</v>
      </c>
      <c r="D5" s="1" t="n">
        <v>0.6706</v>
      </c>
      <c r="E5" s="1" t="n">
        <v>0.6711</v>
      </c>
      <c r="F5" s="1" t="n">
        <v>0.6518</v>
      </c>
      <c r="G5" s="1" t="n">
        <v>0.6722</v>
      </c>
      <c r="H5" s="1" t="n">
        <v>0.6732</v>
      </c>
      <c r="I5" s="1" t="n">
        <v>0.6546</v>
      </c>
      <c r="J5" s="1" t="n">
        <v>0.6704</v>
      </c>
      <c r="K5" s="1" t="n">
        <v>0.6601</v>
      </c>
      <c r="L5" s="1" t="n">
        <v>0.6841</v>
      </c>
      <c r="M5" s="1" t="n">
        <v>0.6744</v>
      </c>
      <c r="N5" s="1" t="n">
        <v>0.6646</v>
      </c>
      <c r="O5" s="1" t="n">
        <f aca="false">MIN(C5:N5)</f>
        <v>0.6518</v>
      </c>
      <c r="P5" s="1" t="n">
        <f aca="false">MAX(C5:N5)</f>
        <v>0.6841</v>
      </c>
      <c r="Q5" s="1" t="n">
        <f aca="false">(SUM(C5:N5)-O5-P5)/10</f>
        <v>0.66852</v>
      </c>
      <c r="S5" s="1" t="n">
        <v>24000</v>
      </c>
      <c r="T5" s="1" t="n">
        <v>0</v>
      </c>
      <c r="U5" s="1" t="n">
        <v>0</v>
      </c>
      <c r="V5" s="1" t="n">
        <v>0</v>
      </c>
      <c r="W5" s="1" t="n">
        <f aca="false">AVERAGE(T5:V5)</f>
        <v>0</v>
      </c>
    </row>
    <row r="6" customFormat="false" ht="14.25" hidden="false" customHeight="false" outlineLevel="0" collapsed="false">
      <c r="B6" s="1" t="n">
        <v>32000</v>
      </c>
      <c r="C6" s="1" t="n">
        <v>1.1846</v>
      </c>
      <c r="D6" s="1" t="n">
        <v>1.1748</v>
      </c>
      <c r="E6" s="1" t="n">
        <v>1.1854</v>
      </c>
      <c r="F6" s="1" t="n">
        <v>1.1748</v>
      </c>
      <c r="G6" s="1" t="n">
        <v>1.1796</v>
      </c>
      <c r="H6" s="1" t="n">
        <v>1.1783</v>
      </c>
      <c r="I6" s="1" t="n">
        <v>1.1983</v>
      </c>
      <c r="J6" s="1" t="n">
        <v>1.1881</v>
      </c>
      <c r="K6" s="1" t="n">
        <v>1.1869</v>
      </c>
      <c r="L6" s="1" t="n">
        <v>1.1791</v>
      </c>
      <c r="M6" s="1" t="n">
        <v>1.1996</v>
      </c>
      <c r="N6" s="1" t="n">
        <v>1.1942</v>
      </c>
      <c r="O6" s="1" t="n">
        <f aca="false">MIN(C6:N6)</f>
        <v>1.1748</v>
      </c>
      <c r="P6" s="1" t="n">
        <f aca="false">MAX(C6:N6)</f>
        <v>1.1996</v>
      </c>
      <c r="Q6" s="1" t="n">
        <f aca="false">(SUM(C6:N6)-O6-P6)/10</f>
        <v>1.18493</v>
      </c>
      <c r="S6" s="1" t="n">
        <v>32000</v>
      </c>
      <c r="T6" s="1" t="n">
        <v>0</v>
      </c>
      <c r="U6" s="1" t="n">
        <v>0</v>
      </c>
      <c r="V6" s="1" t="n">
        <v>0</v>
      </c>
      <c r="W6" s="1" t="n">
        <f aca="false">AVERAGE(T6:V6)</f>
        <v>0</v>
      </c>
    </row>
    <row r="7" customFormat="false" ht="14.25" hidden="false" customHeight="false" outlineLevel="0" collapsed="false">
      <c r="B7" s="1" t="n">
        <v>40000</v>
      </c>
      <c r="C7" s="1" t="n">
        <v>1.8543</v>
      </c>
      <c r="D7" s="1" t="n">
        <v>1.8512</v>
      </c>
      <c r="E7" s="1" t="n">
        <v>1.827</v>
      </c>
      <c r="F7" s="1" t="n">
        <v>1.8238</v>
      </c>
      <c r="G7" s="1" t="n">
        <v>1.8348</v>
      </c>
      <c r="H7" s="1" t="n">
        <v>1.8519</v>
      </c>
      <c r="I7" s="1" t="n">
        <v>1.868</v>
      </c>
      <c r="J7" s="1" t="n">
        <v>1.8278</v>
      </c>
      <c r="K7" s="1" t="n">
        <v>1.874</v>
      </c>
      <c r="L7" s="1" t="n">
        <v>1.8287</v>
      </c>
      <c r="M7" s="1" t="n">
        <v>1.8254</v>
      </c>
      <c r="N7" s="1" t="n">
        <v>1.8062</v>
      </c>
      <c r="O7" s="1" t="n">
        <f aca="false">MIN(C7:N7)</f>
        <v>1.8062</v>
      </c>
      <c r="P7" s="1" t="n">
        <f aca="false">MAX(C7:N7)</f>
        <v>1.874</v>
      </c>
      <c r="Q7" s="1" t="n">
        <f aca="false">(SUM(C7:N7)-O7-P7)/10</f>
        <v>1.83929</v>
      </c>
      <c r="S7" s="1" t="n">
        <v>40000</v>
      </c>
      <c r="T7" s="1" t="n">
        <v>0</v>
      </c>
      <c r="U7" s="1" t="n">
        <v>0</v>
      </c>
      <c r="V7" s="1" t="n">
        <v>0</v>
      </c>
      <c r="W7" s="1" t="n">
        <f aca="false">AVERAGE(T7:V7)</f>
        <v>0</v>
      </c>
    </row>
    <row r="8" customFormat="false" ht="14.25" hidden="false" customHeight="false" outlineLevel="0" collapsed="false">
      <c r="B8" s="1" t="n">
        <v>48000</v>
      </c>
      <c r="C8" s="1" t="n">
        <v>2.6277</v>
      </c>
      <c r="D8" s="1" t="n">
        <v>2.5997</v>
      </c>
      <c r="E8" s="1" t="n">
        <v>2.6476</v>
      </c>
      <c r="F8" s="1" t="n">
        <v>2.6769</v>
      </c>
      <c r="G8" s="1" t="n">
        <v>2.634</v>
      </c>
      <c r="H8" s="1" t="n">
        <v>2.5772</v>
      </c>
      <c r="I8" s="1" t="n">
        <v>2.5946</v>
      </c>
      <c r="J8" s="1" t="n">
        <v>2.6669</v>
      </c>
      <c r="K8" s="1" t="n">
        <v>2.6335</v>
      </c>
      <c r="L8" s="1" t="n">
        <v>2.666</v>
      </c>
      <c r="M8" s="1" t="n">
        <v>2.5963</v>
      </c>
      <c r="N8" s="1" t="n">
        <v>2.6013</v>
      </c>
      <c r="O8" s="1" t="n">
        <f aca="false">MIN(C8:N8)</f>
        <v>2.5772</v>
      </c>
      <c r="P8" s="1" t="n">
        <f aca="false">MAX(C8:N8)</f>
        <v>2.6769</v>
      </c>
      <c r="Q8" s="1" t="n">
        <f aca="false">(SUM(C8:N8)-O8-P8)/10</f>
        <v>2.62676</v>
      </c>
      <c r="S8" s="1" t="n">
        <v>48000</v>
      </c>
      <c r="T8" s="1" t="n">
        <v>0</v>
      </c>
      <c r="U8" s="1" t="n">
        <v>0</v>
      </c>
      <c r="V8" s="1" t="n">
        <v>0</v>
      </c>
      <c r="W8" s="1" t="n">
        <f aca="false">AVERAGE(T8:V8)</f>
        <v>0</v>
      </c>
    </row>
    <row r="9" customFormat="false" ht="14.25" hidden="false" customHeight="false" outlineLevel="0" collapsed="false">
      <c r="B9" s="1" t="n">
        <v>56000</v>
      </c>
      <c r="C9" s="1" t="n">
        <v>3.5593</v>
      </c>
      <c r="D9" s="1" t="n">
        <v>3.6252</v>
      </c>
      <c r="E9" s="1" t="n">
        <v>3.6475</v>
      </c>
      <c r="F9" s="1" t="n">
        <v>3.5444</v>
      </c>
      <c r="G9" s="1" t="n">
        <v>3.5597</v>
      </c>
      <c r="H9" s="1" t="n">
        <v>3.5927</v>
      </c>
      <c r="I9" s="1" t="n">
        <v>3.5944</v>
      </c>
      <c r="J9" s="1" t="n">
        <v>3.6243</v>
      </c>
      <c r="K9" s="1" t="n">
        <v>3.5912</v>
      </c>
      <c r="L9" s="1" t="n">
        <v>3.5484</v>
      </c>
      <c r="M9" s="1" t="n">
        <v>3.5977</v>
      </c>
      <c r="N9" s="1" t="n">
        <v>3.6034</v>
      </c>
      <c r="O9" s="1" t="n">
        <f aca="false">MIN(C9:N9)</f>
        <v>3.5444</v>
      </c>
      <c r="P9" s="1" t="n">
        <f aca="false">MAX(C9:N9)</f>
        <v>3.6475</v>
      </c>
      <c r="Q9" s="1" t="n">
        <f aca="false">(SUM(C9:N9)-O9-P9)/10</f>
        <v>3.58963</v>
      </c>
      <c r="S9" s="1" t="n">
        <v>56000</v>
      </c>
      <c r="T9" s="1" t="n">
        <v>0</v>
      </c>
      <c r="U9" s="1" t="n">
        <v>0</v>
      </c>
      <c r="V9" s="1" t="n">
        <v>0</v>
      </c>
      <c r="W9" s="1" t="n">
        <f aca="false">AVERAGE(T9:V9)</f>
        <v>0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8000</v>
      </c>
      <c r="C16" s="1" t="n">
        <v>0.075</v>
      </c>
      <c r="D16" s="1" t="n">
        <v>0.081</v>
      </c>
      <c r="E16" s="1" t="n">
        <v>0.086</v>
      </c>
      <c r="F16" s="1" t="n">
        <v>0.086</v>
      </c>
      <c r="G16" s="1" t="n">
        <v>0.078</v>
      </c>
      <c r="H16" s="1" t="n">
        <v>0.084</v>
      </c>
      <c r="I16" s="1" t="n">
        <v>0.077</v>
      </c>
      <c r="J16" s="1" t="n">
        <v>0.077</v>
      </c>
      <c r="K16" s="1" t="n">
        <v>0.083</v>
      </c>
      <c r="L16" s="1" t="n">
        <v>0.085</v>
      </c>
      <c r="M16" s="1" t="n">
        <v>0.089</v>
      </c>
      <c r="N16" s="1" t="n">
        <v>0.087</v>
      </c>
      <c r="O16" s="1" t="n">
        <f aca="false">MIN(C16:N16)</f>
        <v>0.075</v>
      </c>
      <c r="P16" s="1" t="n">
        <f aca="false">MAX(C16:N16)</f>
        <v>0.089</v>
      </c>
      <c r="Q16" s="1" t="n">
        <f aca="false">(SUM(C16:N16)-O16-P16)/10</f>
        <v>0.0824</v>
      </c>
      <c r="S16" s="1" t="n">
        <v>8000</v>
      </c>
      <c r="T16" s="1" t="n">
        <v>0</v>
      </c>
      <c r="U16" s="1" t="n">
        <v>0</v>
      </c>
      <c r="V16" s="1" t="n">
        <v>0</v>
      </c>
      <c r="W16" s="1" t="n">
        <f aca="false">AVERAGE(T16:V16)</f>
        <v>0</v>
      </c>
    </row>
    <row r="17" customFormat="false" ht="14.25" hidden="false" customHeight="false" outlineLevel="0" collapsed="false">
      <c r="B17" s="1" t="n">
        <v>16000</v>
      </c>
      <c r="C17" s="1" t="n">
        <v>0.334</v>
      </c>
      <c r="D17" s="1" t="n">
        <v>0.326</v>
      </c>
      <c r="E17" s="1" t="n">
        <v>0.318</v>
      </c>
      <c r="F17" s="1" t="n">
        <v>0.306</v>
      </c>
      <c r="G17" s="1" t="n">
        <v>0.329</v>
      </c>
      <c r="H17" s="1" t="n">
        <v>0.316</v>
      </c>
      <c r="I17" s="1" t="n">
        <v>0.322</v>
      </c>
      <c r="J17" s="1" t="n">
        <v>0.32</v>
      </c>
      <c r="K17" s="1" t="n">
        <v>0.315</v>
      </c>
      <c r="L17" s="1" t="n">
        <v>0.331</v>
      </c>
      <c r="M17" s="1" t="n">
        <v>0.323</v>
      </c>
      <c r="N17" s="1" t="n">
        <v>0.312</v>
      </c>
      <c r="O17" s="1" t="n">
        <f aca="false">MIN(C17:N17)</f>
        <v>0.306</v>
      </c>
      <c r="P17" s="1" t="n">
        <f aca="false">MAX(C17:N17)</f>
        <v>0.334</v>
      </c>
      <c r="Q17" s="1" t="n">
        <f aca="false">(SUM(C17:N17)-O17-P17)/10</f>
        <v>0.3212</v>
      </c>
      <c r="S17" s="1" t="n">
        <v>16000</v>
      </c>
      <c r="T17" s="1" t="n">
        <v>0</v>
      </c>
      <c r="U17" s="1" t="n">
        <v>0</v>
      </c>
      <c r="V17" s="1" t="n">
        <v>0</v>
      </c>
      <c r="W17" s="1" t="n">
        <f aca="false">AVERAGE(T17:V17)</f>
        <v>0</v>
      </c>
    </row>
    <row r="18" customFormat="false" ht="14.25" hidden="false" customHeight="false" outlineLevel="0" collapsed="false">
      <c r="B18" s="1" t="n">
        <v>24000</v>
      </c>
      <c r="C18" s="1" t="n">
        <v>0.715</v>
      </c>
      <c r="D18" s="1" t="n">
        <v>0.717</v>
      </c>
      <c r="E18" s="1" t="n">
        <v>0.72</v>
      </c>
      <c r="F18" s="1" t="n">
        <v>0.73</v>
      </c>
      <c r="G18" s="1" t="n">
        <v>0.714</v>
      </c>
      <c r="H18" s="1" t="n">
        <v>0.736</v>
      </c>
      <c r="I18" s="1" t="n">
        <v>0.717</v>
      </c>
      <c r="J18" s="1" t="n">
        <v>0.708</v>
      </c>
      <c r="K18" s="1" t="n">
        <v>0.714</v>
      </c>
      <c r="L18" s="1" t="n">
        <v>0.729</v>
      </c>
      <c r="M18" s="1" t="n">
        <v>0.706</v>
      </c>
      <c r="N18" s="1" t="n">
        <v>0.719</v>
      </c>
      <c r="O18" s="1" t="n">
        <f aca="false">MIN(C18:N18)</f>
        <v>0.706</v>
      </c>
      <c r="P18" s="1" t="n">
        <f aca="false">MAX(C18:N18)</f>
        <v>0.736</v>
      </c>
      <c r="Q18" s="1" t="n">
        <f aca="false">(SUM(C18:N18)-O18-P18)/10</f>
        <v>0.7183</v>
      </c>
      <c r="S18" s="1" t="n">
        <v>24000</v>
      </c>
      <c r="T18" s="1" t="n">
        <v>0</v>
      </c>
      <c r="U18" s="1" t="n">
        <v>0</v>
      </c>
      <c r="V18" s="1" t="n">
        <v>0</v>
      </c>
      <c r="W18" s="1" t="n">
        <f aca="false">AVERAGE(T18:V18)</f>
        <v>0</v>
      </c>
    </row>
    <row r="19" customFormat="false" ht="14.25" hidden="false" customHeight="false" outlineLevel="0" collapsed="false">
      <c r="B19" s="1" t="n">
        <v>32000</v>
      </c>
      <c r="C19" s="1" t="n">
        <v>1.271</v>
      </c>
      <c r="D19" s="1" t="n">
        <v>1.263</v>
      </c>
      <c r="E19" s="1" t="n">
        <v>1.273</v>
      </c>
      <c r="F19" s="1" t="n">
        <v>1.273</v>
      </c>
      <c r="G19" s="1" t="n">
        <v>1.279</v>
      </c>
      <c r="H19" s="1" t="n">
        <v>1.266</v>
      </c>
      <c r="I19" s="1" t="n">
        <v>1.261</v>
      </c>
      <c r="J19" s="1" t="n">
        <v>1.272</v>
      </c>
      <c r="K19" s="1" t="n">
        <v>1.273</v>
      </c>
      <c r="L19" s="1" t="n">
        <v>1.282</v>
      </c>
      <c r="M19" s="1" t="n">
        <v>1.284</v>
      </c>
      <c r="N19" s="1" t="n">
        <v>1.286</v>
      </c>
      <c r="O19" s="1" t="n">
        <f aca="false">MIN(C19:N19)</f>
        <v>1.261</v>
      </c>
      <c r="P19" s="1" t="n">
        <f aca="false">MAX(C19:N19)</f>
        <v>1.286</v>
      </c>
      <c r="Q19" s="1" t="n">
        <f aca="false">(SUM(C19:N19)-O19-P19)/10</f>
        <v>1.2736</v>
      </c>
      <c r="S19" s="1" t="n">
        <v>32000</v>
      </c>
      <c r="T19" s="1" t="n">
        <v>0</v>
      </c>
      <c r="U19" s="1" t="n">
        <v>0</v>
      </c>
      <c r="V19" s="1" t="n">
        <v>0</v>
      </c>
      <c r="W19" s="1" t="n">
        <f aca="false">AVERAGE(T19:V19)</f>
        <v>0</v>
      </c>
    </row>
    <row r="20" customFormat="false" ht="14.25" hidden="false" customHeight="false" outlineLevel="0" collapsed="false">
      <c r="B20" s="1" t="n">
        <v>40000</v>
      </c>
      <c r="C20" s="1" t="n">
        <v>1.994</v>
      </c>
      <c r="D20" s="1" t="n">
        <v>2</v>
      </c>
      <c r="E20" s="1" t="n">
        <v>1.976</v>
      </c>
      <c r="F20" s="1" t="n">
        <v>2</v>
      </c>
      <c r="G20" s="1" t="n">
        <v>1.979</v>
      </c>
      <c r="H20" s="1" t="n">
        <v>1.985</v>
      </c>
      <c r="I20" s="1" t="n">
        <v>1.98</v>
      </c>
      <c r="J20" s="1" t="n">
        <v>1.987</v>
      </c>
      <c r="K20" s="1" t="n">
        <v>2.034</v>
      </c>
      <c r="L20" s="1" t="n">
        <v>1.988</v>
      </c>
      <c r="M20" s="1" t="n">
        <v>2.012</v>
      </c>
      <c r="N20" s="1" t="n">
        <v>2.033</v>
      </c>
      <c r="O20" s="1" t="n">
        <f aca="false">MIN(C20:N20)</f>
        <v>1.976</v>
      </c>
      <c r="P20" s="1" t="n">
        <f aca="false">MAX(C20:N20)</f>
        <v>2.034</v>
      </c>
      <c r="Q20" s="1" t="n">
        <f aca="false">(SUM(C20:N20)-O20-P20)/10</f>
        <v>1.9958</v>
      </c>
      <c r="S20" s="1" t="n">
        <v>40000</v>
      </c>
      <c r="T20" s="1" t="n">
        <v>0</v>
      </c>
      <c r="U20" s="1" t="n">
        <v>0</v>
      </c>
      <c r="V20" s="1" t="n">
        <v>0</v>
      </c>
      <c r="W20" s="1" t="n">
        <f aca="false">AVERAGE(T20:V20)</f>
        <v>0</v>
      </c>
    </row>
    <row r="21" customFormat="false" ht="14.25" hidden="false" customHeight="false" outlineLevel="0" collapsed="false">
      <c r="B21" s="1" t="n">
        <v>48000</v>
      </c>
      <c r="C21" s="1" t="n">
        <v>2.857</v>
      </c>
      <c r="D21" s="1" t="n">
        <v>2.904</v>
      </c>
      <c r="E21" s="1" t="n">
        <v>2.865</v>
      </c>
      <c r="F21" s="1" t="n">
        <v>2.879</v>
      </c>
      <c r="G21" s="1" t="n">
        <v>2.936</v>
      </c>
      <c r="H21" s="1" t="n">
        <v>2.837</v>
      </c>
      <c r="I21" s="1" t="n">
        <v>2.82</v>
      </c>
      <c r="J21" s="1" t="n">
        <v>2.846</v>
      </c>
      <c r="K21" s="1" t="n">
        <v>2.883</v>
      </c>
      <c r="L21" s="1" t="n">
        <v>2.907</v>
      </c>
      <c r="M21" s="1" t="n">
        <v>2.876</v>
      </c>
      <c r="N21" s="1" t="n">
        <v>2.966</v>
      </c>
      <c r="O21" s="1" t="n">
        <f aca="false">MIN(C21:N21)</f>
        <v>2.82</v>
      </c>
      <c r="P21" s="1" t="n">
        <f aca="false">MAX(C21:N21)</f>
        <v>2.966</v>
      </c>
      <c r="Q21" s="1" t="n">
        <f aca="false">(SUM(C21:N21)-O21-P21)/10</f>
        <v>2.879</v>
      </c>
      <c r="S21" s="1" t="n">
        <v>48000</v>
      </c>
      <c r="T21" s="1" t="n">
        <v>0</v>
      </c>
      <c r="U21" s="1" t="n">
        <v>0</v>
      </c>
      <c r="V21" s="1" t="n">
        <v>0</v>
      </c>
      <c r="W21" s="1" t="n">
        <f aca="false">AVERAGE(T21:V21)</f>
        <v>0</v>
      </c>
    </row>
    <row r="22" customFormat="false" ht="14.25" hidden="false" customHeight="false" outlineLevel="0" collapsed="false">
      <c r="B22" s="1" t="n">
        <v>56000</v>
      </c>
      <c r="C22" s="1" t="n">
        <v>3.904</v>
      </c>
      <c r="D22" s="1" t="n">
        <v>3.847</v>
      </c>
      <c r="E22" s="1" t="n">
        <v>3.905</v>
      </c>
      <c r="F22" s="1" t="n">
        <v>3.932</v>
      </c>
      <c r="G22" s="1" t="n">
        <v>3.889</v>
      </c>
      <c r="H22" s="1" t="n">
        <v>3.833</v>
      </c>
      <c r="I22" s="1" t="n">
        <v>3.921</v>
      </c>
      <c r="J22" s="1" t="n">
        <v>3.935</v>
      </c>
      <c r="K22" s="1" t="n">
        <v>3.887</v>
      </c>
      <c r="L22" s="1" t="n">
        <v>3.949</v>
      </c>
      <c r="M22" s="1" t="n">
        <v>3.94</v>
      </c>
      <c r="N22" s="1" t="n">
        <v>3.853</v>
      </c>
      <c r="O22" s="1" t="n">
        <f aca="false">MIN(C22:N22)</f>
        <v>3.833</v>
      </c>
      <c r="P22" s="1" t="n">
        <f aca="false">MAX(C22:N22)</f>
        <v>3.949</v>
      </c>
      <c r="Q22" s="1" t="n">
        <f aca="false">(SUM(C22:N22)-O22-P22)/10</f>
        <v>3.9013</v>
      </c>
      <c r="S22" s="1" t="n">
        <v>56000</v>
      </c>
      <c r="T22" s="1" t="n">
        <v>0</v>
      </c>
      <c r="U22" s="1" t="n">
        <v>0</v>
      </c>
      <c r="V22" s="1" t="n">
        <v>0</v>
      </c>
      <c r="W22" s="1" t="n">
        <f aca="false">AVERAGE(T22:V22)</f>
        <v>0</v>
      </c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8000</v>
      </c>
      <c r="H29" s="1" t="s">
        <v>7</v>
      </c>
      <c r="I29" s="1" t="s">
        <v>9</v>
      </c>
      <c r="J29" s="1" t="n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17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8000</v>
      </c>
      <c r="Q30" s="1" t="n">
        <f aca="false">F31</f>
        <v>138389</v>
      </c>
      <c r="R30" s="1" t="n">
        <f aca="false">F32</f>
        <v>571</v>
      </c>
      <c r="S30" s="1" t="n">
        <f aca="false">F33</f>
        <v>4392</v>
      </c>
      <c r="T30" s="1" t="n">
        <f aca="false">(Q30+R30+S30)/1024</f>
        <v>139.9921875</v>
      </c>
      <c r="U30" s="1" t="n">
        <f aca="false">W3</f>
        <v>0</v>
      </c>
      <c r="V30" s="4" t="n">
        <f aca="false">U30*(Constants!$A$2/100)*1024*1024*1024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138389</v>
      </c>
      <c r="D31" s="1" t="n">
        <v>138389</v>
      </c>
      <c r="E31" s="1" t="n">
        <v>138389</v>
      </c>
      <c r="F31" s="1" t="n">
        <f aca="false">SUM(C31:E31)/3</f>
        <v>138389</v>
      </c>
      <c r="I31" s="1" t="s">
        <v>10</v>
      </c>
      <c r="J31" s="1" t="n">
        <v>138389</v>
      </c>
      <c r="K31" s="1" t="n">
        <v>138389</v>
      </c>
      <c r="L31" s="1" t="n">
        <v>138389</v>
      </c>
      <c r="M31" s="1" t="n">
        <f aca="false">SUM(J31:L31)/3</f>
        <v>138389</v>
      </c>
      <c r="P31" s="1" t="n">
        <v>16000</v>
      </c>
      <c r="Q31" s="1" t="n">
        <f aca="false">F37</f>
        <v>202390</v>
      </c>
      <c r="R31" s="1" t="n">
        <f aca="false">F38</f>
        <v>571</v>
      </c>
      <c r="S31" s="1" t="n">
        <f aca="false">F39</f>
        <v>4392</v>
      </c>
      <c r="T31" s="1" t="n">
        <f aca="false">(Q31+R31+S31)/1024</f>
        <v>202.4931640625</v>
      </c>
      <c r="U31" s="1" t="n">
        <f aca="false">W4</f>
        <v>0</v>
      </c>
      <c r="V31" s="4" t="n">
        <f aca="false">U31*(Constants!$A$2/100)*1024*1024*1024</f>
        <v>0</v>
      </c>
    </row>
    <row r="32" customFormat="false" ht="14.25" hidden="false" customHeight="false" outlineLevel="0" collapsed="false">
      <c r="B32" s="1" t="s">
        <v>16</v>
      </c>
      <c r="C32" s="1" t="n">
        <v>571</v>
      </c>
      <c r="D32" s="1" t="n">
        <v>571</v>
      </c>
      <c r="E32" s="1" t="n">
        <v>571</v>
      </c>
      <c r="F32" s="1" t="n">
        <f aca="false">SUM(C32:E32)/3</f>
        <v>571</v>
      </c>
      <c r="I32" s="1" t="s">
        <v>16</v>
      </c>
      <c r="J32" s="1" t="n">
        <v>571</v>
      </c>
      <c r="K32" s="1" t="n">
        <v>571</v>
      </c>
      <c r="L32" s="1" t="n">
        <v>571</v>
      </c>
      <c r="M32" s="1" t="n">
        <f aca="false">SUM(J32:L32)/3</f>
        <v>571</v>
      </c>
      <c r="P32" s="1" t="n">
        <v>24000</v>
      </c>
      <c r="Q32" s="1" t="n">
        <f aca="false">F43</f>
        <v>266390</v>
      </c>
      <c r="R32" s="1" t="n">
        <f aca="false">F44</f>
        <v>506</v>
      </c>
      <c r="S32" s="1" t="n">
        <f aca="false">F45</f>
        <v>4392</v>
      </c>
      <c r="T32" s="1" t="n">
        <f aca="false">(Q32+R32+S32)/1024</f>
        <v>264.9296875</v>
      </c>
      <c r="U32" s="1" t="n">
        <f aca="false">W5</f>
        <v>0</v>
      </c>
      <c r="V32" s="4" t="n">
        <f aca="false">U32*(Constants!$A$2/100)*1024*1024*1024</f>
        <v>0</v>
      </c>
    </row>
    <row r="33" customFormat="false" ht="14.25" hidden="false" customHeight="false" outlineLevel="0" collapsed="false">
      <c r="B33" s="1" t="s">
        <v>12</v>
      </c>
      <c r="C33" s="1" t="n">
        <v>4392</v>
      </c>
      <c r="D33" s="1" t="n">
        <v>4392</v>
      </c>
      <c r="E33" s="1" t="n">
        <v>4392</v>
      </c>
      <c r="F33" s="1" t="n">
        <f aca="false">SUM(C33:E33)/3</f>
        <v>4392</v>
      </c>
      <c r="I33" s="1" t="s">
        <v>12</v>
      </c>
      <c r="J33" s="1" t="n">
        <v>4392</v>
      </c>
      <c r="K33" s="1" t="n">
        <v>4392</v>
      </c>
      <c r="L33" s="1" t="n">
        <v>4392</v>
      </c>
      <c r="M33" s="1" t="n">
        <f aca="false">SUM(J33:L33)/3</f>
        <v>4392</v>
      </c>
      <c r="P33" s="1" t="n">
        <v>32000</v>
      </c>
      <c r="Q33" s="1" t="n">
        <f aca="false">F49</f>
        <v>330390</v>
      </c>
      <c r="R33" s="1" t="n">
        <f aca="false">F50</f>
        <v>506</v>
      </c>
      <c r="S33" s="1" t="n">
        <f aca="false">F51</f>
        <v>2896</v>
      </c>
      <c r="T33" s="1" t="n">
        <f aca="false">(Q33+R33+S33)/1024</f>
        <v>325.96875</v>
      </c>
      <c r="U33" s="1" t="n">
        <f aca="false">W6</f>
        <v>0</v>
      </c>
      <c r="V33" s="4" t="n">
        <f aca="false">U33*(Constants!$A$2/100)*1024*1024*1024</f>
        <v>0</v>
      </c>
    </row>
    <row r="34" customFormat="false" ht="14.25" hidden="false" customHeight="false" outlineLevel="0" collapsed="false">
      <c r="P34" s="1" t="n">
        <v>40000</v>
      </c>
      <c r="Q34" s="1" t="n">
        <f aca="false">F55</f>
        <v>394390</v>
      </c>
      <c r="R34" s="1" t="n">
        <f aca="false">F56</f>
        <v>506</v>
      </c>
      <c r="S34" s="1" t="n">
        <f aca="false">F57</f>
        <v>2896</v>
      </c>
      <c r="T34" s="1" t="n">
        <f aca="false">(Q34+R34+S34)/1024</f>
        <v>388.46875</v>
      </c>
      <c r="U34" s="1" t="n">
        <f aca="false">W7</f>
        <v>0</v>
      </c>
      <c r="V34" s="4" t="n">
        <f aca="false">U34*(Constants!$A$2/100)*1024*1024*1024</f>
        <v>0</v>
      </c>
    </row>
    <row r="35" customFormat="false" ht="14.25" hidden="false" customHeight="false" outlineLevel="0" collapsed="false">
      <c r="B35" s="1" t="s">
        <v>9</v>
      </c>
      <c r="C35" s="1" t="n">
        <v>16000</v>
      </c>
      <c r="I35" s="1" t="s">
        <v>9</v>
      </c>
      <c r="J35" s="1" t="n">
        <v>16000</v>
      </c>
      <c r="P35" s="1" t="n">
        <v>48000</v>
      </c>
      <c r="Q35" s="1" t="n">
        <f aca="false">F61</f>
        <v>458390</v>
      </c>
      <c r="R35" s="1" t="n">
        <f aca="false">F62</f>
        <v>506</v>
      </c>
      <c r="S35" s="1" t="n">
        <f aca="false">F63</f>
        <v>2896</v>
      </c>
      <c r="T35" s="1" t="n">
        <f aca="false">(Q35+R35+S35)/1024</f>
        <v>450.96875</v>
      </c>
      <c r="U35" s="1" t="n">
        <f aca="false">W8</f>
        <v>0</v>
      </c>
      <c r="V35" s="4" t="n">
        <f aca="false">U35*(Constants!$A$2/100)*1024*1024*1024</f>
        <v>0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56000</v>
      </c>
      <c r="Q36" s="1" t="n">
        <f aca="false">F67</f>
        <v>522390</v>
      </c>
      <c r="R36" s="1" t="n">
        <f aca="false">F68</f>
        <v>506</v>
      </c>
      <c r="S36" s="1" t="n">
        <f aca="false">F69</f>
        <v>2896</v>
      </c>
      <c r="T36" s="1" t="n">
        <f aca="false">(Q36+R36+S36)/1024</f>
        <v>513.46875</v>
      </c>
      <c r="U36" s="1" t="n">
        <f aca="false">W9</f>
        <v>0</v>
      </c>
      <c r="V36" s="4" t="n">
        <f aca="false">U36*(Constants!$A$2/100)*1024*1024*1024</f>
        <v>0</v>
      </c>
    </row>
    <row r="37" customFormat="false" ht="14.25" hidden="false" customHeight="false" outlineLevel="0" collapsed="false">
      <c r="B37" s="1" t="s">
        <v>10</v>
      </c>
      <c r="C37" s="1" t="n">
        <v>202390</v>
      </c>
      <c r="D37" s="1" t="n">
        <v>202390</v>
      </c>
      <c r="E37" s="1" t="n">
        <v>202390</v>
      </c>
      <c r="F37" s="1" t="n">
        <f aca="false">SUM(C37:E37)/3</f>
        <v>202390</v>
      </c>
      <c r="I37" s="1" t="s">
        <v>10</v>
      </c>
      <c r="J37" s="1" t="n">
        <v>202390</v>
      </c>
      <c r="K37" s="1" t="n">
        <v>202390</v>
      </c>
      <c r="L37" s="1" t="n">
        <v>202390</v>
      </c>
      <c r="M37" s="1" t="n">
        <f aca="false">SUM(J37:L37)/3</f>
        <v>202390</v>
      </c>
      <c r="V37" s="4"/>
    </row>
    <row r="38" customFormat="false" ht="14.25" hidden="false" customHeight="false" outlineLevel="0" collapsed="false">
      <c r="B38" s="1" t="s">
        <v>16</v>
      </c>
      <c r="C38" s="1" t="n">
        <v>571</v>
      </c>
      <c r="D38" s="1" t="n">
        <v>571</v>
      </c>
      <c r="E38" s="1" t="n">
        <v>571</v>
      </c>
      <c r="F38" s="1" t="n">
        <f aca="false">SUM(C38:E38)/3</f>
        <v>571</v>
      </c>
      <c r="I38" s="1" t="s">
        <v>16</v>
      </c>
      <c r="J38" s="1" t="n">
        <v>571</v>
      </c>
      <c r="K38" s="1" t="n">
        <v>571</v>
      </c>
      <c r="L38" s="1" t="n">
        <v>571</v>
      </c>
      <c r="M38" s="1" t="n">
        <f aca="false">SUM(J38:L38)/3</f>
        <v>571</v>
      </c>
    </row>
    <row r="39" customFormat="false" ht="14.25" hidden="false" customHeight="false" outlineLevel="0" collapsed="false">
      <c r="B39" s="1" t="s">
        <v>12</v>
      </c>
      <c r="C39" s="1" t="n">
        <v>4392</v>
      </c>
      <c r="D39" s="1" t="n">
        <v>4392</v>
      </c>
      <c r="E39" s="1" t="n">
        <v>4392</v>
      </c>
      <c r="F39" s="1" t="n">
        <f aca="false">SUM(C39:E39)/3</f>
        <v>4392</v>
      </c>
      <c r="I39" s="1" t="s">
        <v>12</v>
      </c>
      <c r="J39" s="1" t="n">
        <v>4392</v>
      </c>
      <c r="K39" s="1" t="n">
        <v>4392</v>
      </c>
      <c r="L39" s="1" t="n">
        <v>4392</v>
      </c>
      <c r="M39" s="1" t="n">
        <f aca="false">SUM(J39:L39)/3</f>
        <v>4392</v>
      </c>
    </row>
    <row r="41" customFormat="false" ht="14.25" hidden="false" customHeight="false" outlineLevel="0" collapsed="false">
      <c r="B41" s="1" t="s">
        <v>9</v>
      </c>
      <c r="C41" s="1" t="n">
        <v>24000</v>
      </c>
      <c r="I41" s="1" t="s">
        <v>9</v>
      </c>
      <c r="J41" s="1" t="n">
        <v>24000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17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266390</v>
      </c>
      <c r="D43" s="1" t="n">
        <v>266390</v>
      </c>
      <c r="E43" s="1" t="n">
        <v>266390</v>
      </c>
      <c r="F43" s="1" t="n">
        <f aca="false">SUM(C43:E43)/3</f>
        <v>266390</v>
      </c>
      <c r="I43" s="1" t="s">
        <v>10</v>
      </c>
      <c r="J43" s="1" t="n">
        <v>266390</v>
      </c>
      <c r="K43" s="1" t="n">
        <v>266390</v>
      </c>
      <c r="L43" s="1" t="n">
        <v>266390</v>
      </c>
      <c r="M43" s="1" t="n">
        <f aca="false">SUM(J43:L43)/3</f>
        <v>266390</v>
      </c>
      <c r="P43" s="1" t="n">
        <v>8000</v>
      </c>
      <c r="Q43" s="1" t="n">
        <f aca="false">M31</f>
        <v>138389</v>
      </c>
      <c r="R43" s="1" t="n">
        <f aca="false">M32</f>
        <v>571</v>
      </c>
      <c r="S43" s="1" t="n">
        <f aca="false">M33</f>
        <v>4392</v>
      </c>
      <c r="T43" s="1" t="n">
        <f aca="false">(Q43+R43+S43)/1024</f>
        <v>139.9921875</v>
      </c>
      <c r="U43" s="1" t="n">
        <f aca="false">W16</f>
        <v>0</v>
      </c>
      <c r="V43" s="4" t="n">
        <f aca="false">U43*(Constants!$A$2/100)*1024*1024*1024</f>
        <v>0</v>
      </c>
    </row>
    <row r="44" customFormat="false" ht="14.25" hidden="false" customHeight="false" outlineLevel="0" collapsed="false">
      <c r="B44" s="1" t="s">
        <v>16</v>
      </c>
      <c r="C44" s="1" t="n">
        <v>506</v>
      </c>
      <c r="D44" s="1" t="n">
        <v>506</v>
      </c>
      <c r="E44" s="1" t="n">
        <v>506</v>
      </c>
      <c r="F44" s="1" t="n">
        <f aca="false">SUM(C44:E44)/3</f>
        <v>506</v>
      </c>
      <c r="I44" s="1" t="s">
        <v>16</v>
      </c>
      <c r="J44" s="1" t="n">
        <v>506</v>
      </c>
      <c r="K44" s="1" t="n">
        <v>506</v>
      </c>
      <c r="L44" s="1" t="n">
        <v>506</v>
      </c>
      <c r="M44" s="1" t="n">
        <f aca="false">SUM(J44:L44)/3</f>
        <v>506</v>
      </c>
      <c r="P44" s="1" t="n">
        <v>16000</v>
      </c>
      <c r="Q44" s="1" t="n">
        <f aca="false">M37</f>
        <v>202390</v>
      </c>
      <c r="R44" s="1" t="n">
        <f aca="false">M38</f>
        <v>571</v>
      </c>
      <c r="S44" s="1" t="n">
        <f aca="false">M39</f>
        <v>4392</v>
      </c>
      <c r="T44" s="1" t="n">
        <f aca="false">(Q44+R44+S44)/1024</f>
        <v>202.4931640625</v>
      </c>
      <c r="U44" s="1" t="n">
        <f aca="false">W17</f>
        <v>0</v>
      </c>
      <c r="V44" s="4" t="n">
        <f aca="false">U44*(Constants!$A$2/100)*1024*1024*1024</f>
        <v>0</v>
      </c>
    </row>
    <row r="45" customFormat="false" ht="14.25" hidden="false" customHeight="false" outlineLevel="0" collapsed="false">
      <c r="B45" s="1" t="s">
        <v>12</v>
      </c>
      <c r="C45" s="1" t="n">
        <v>4392</v>
      </c>
      <c r="D45" s="1" t="n">
        <v>4392</v>
      </c>
      <c r="E45" s="1" t="n">
        <v>4392</v>
      </c>
      <c r="F45" s="1" t="n">
        <f aca="false">SUM(C45:E45)/3</f>
        <v>4392</v>
      </c>
      <c r="I45" s="1" t="s">
        <v>12</v>
      </c>
      <c r="J45" s="1" t="n">
        <v>4392</v>
      </c>
      <c r="K45" s="1" t="n">
        <v>4392</v>
      </c>
      <c r="L45" s="1" t="n">
        <v>4392</v>
      </c>
      <c r="M45" s="1" t="n">
        <f aca="false">SUM(J45:L45)/3</f>
        <v>4392</v>
      </c>
      <c r="P45" s="1" t="n">
        <v>24000</v>
      </c>
      <c r="Q45" s="1" t="n">
        <f aca="false">M43</f>
        <v>266390</v>
      </c>
      <c r="R45" s="1" t="n">
        <f aca="false">M44</f>
        <v>506</v>
      </c>
      <c r="S45" s="1" t="n">
        <f aca="false">M45</f>
        <v>4392</v>
      </c>
      <c r="T45" s="1" t="n">
        <f aca="false">(Q45+R45+S45)/1024</f>
        <v>264.9296875</v>
      </c>
      <c r="U45" s="1" t="n">
        <f aca="false">W18</f>
        <v>0</v>
      </c>
      <c r="V45" s="4" t="n">
        <f aca="false">U45*(Constants!$A$2/100)*1024*1024*1024</f>
        <v>0</v>
      </c>
    </row>
    <row r="46" customFormat="false" ht="14.25" hidden="false" customHeight="false" outlineLevel="0" collapsed="false">
      <c r="P46" s="1" t="n">
        <v>32000</v>
      </c>
      <c r="Q46" s="1" t="n">
        <f aca="false">M49</f>
        <v>330390</v>
      </c>
      <c r="R46" s="1" t="n">
        <f aca="false">M50</f>
        <v>506</v>
      </c>
      <c r="S46" s="1" t="n">
        <f aca="false">M51</f>
        <v>3088</v>
      </c>
      <c r="T46" s="1" t="n">
        <f aca="false">(Q46+R46+S46)/1024</f>
        <v>326.15625</v>
      </c>
      <c r="U46" s="1" t="n">
        <f aca="false">W19</f>
        <v>0</v>
      </c>
      <c r="V46" s="4" t="n">
        <f aca="false">U46*(Constants!$A$2/100)*1024*1024*1024</f>
        <v>0</v>
      </c>
    </row>
    <row r="47" customFormat="false" ht="14.25" hidden="false" customHeight="false" outlineLevel="0" collapsed="false">
      <c r="B47" s="1" t="s">
        <v>9</v>
      </c>
      <c r="C47" s="1" t="n">
        <v>32000</v>
      </c>
      <c r="I47" s="1" t="s">
        <v>9</v>
      </c>
      <c r="J47" s="1" t="n">
        <v>32000</v>
      </c>
      <c r="P47" s="1" t="n">
        <v>40000</v>
      </c>
      <c r="Q47" s="1" t="n">
        <f aca="false">M55</f>
        <v>394390</v>
      </c>
      <c r="R47" s="1" t="n">
        <f aca="false">M56</f>
        <v>506</v>
      </c>
      <c r="S47" s="1" t="n">
        <f aca="false">M57</f>
        <v>3088</v>
      </c>
      <c r="T47" s="1" t="n">
        <f aca="false">(Q47+R47+S47)/1024</f>
        <v>388.65625</v>
      </c>
      <c r="U47" s="1" t="n">
        <f aca="false">W20</f>
        <v>0</v>
      </c>
      <c r="V47" s="4" t="n">
        <f aca="false">U47*(Constants!$A$2/100)*1024*1024*1024</f>
        <v>0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48000</v>
      </c>
      <c r="Q48" s="1" t="n">
        <f aca="false">M61</f>
        <v>458390</v>
      </c>
      <c r="R48" s="1" t="n">
        <f aca="false">M62</f>
        <v>506</v>
      </c>
      <c r="S48" s="1" t="n">
        <f aca="false">M63</f>
        <v>3088</v>
      </c>
      <c r="T48" s="1" t="n">
        <f aca="false">(Q48+R48+S48)/1024</f>
        <v>451.15625</v>
      </c>
      <c r="U48" s="1" t="n">
        <f aca="false">W21</f>
        <v>0</v>
      </c>
      <c r="V48" s="4" t="n">
        <f aca="false">U48*(Constants!$A$2/100)*1024*1024*1024</f>
        <v>0</v>
      </c>
    </row>
    <row r="49" customFormat="false" ht="14.25" hidden="false" customHeight="false" outlineLevel="0" collapsed="false">
      <c r="B49" s="1" t="s">
        <v>10</v>
      </c>
      <c r="C49" s="1" t="n">
        <v>330390</v>
      </c>
      <c r="D49" s="1" t="n">
        <v>330390</v>
      </c>
      <c r="E49" s="1" t="n">
        <v>330390</v>
      </c>
      <c r="F49" s="1" t="n">
        <f aca="false">SUM(C49:E49)/3</f>
        <v>330390</v>
      </c>
      <c r="I49" s="1" t="s">
        <v>10</v>
      </c>
      <c r="J49" s="1" t="n">
        <v>330390</v>
      </c>
      <c r="K49" s="1" t="n">
        <v>330390</v>
      </c>
      <c r="L49" s="1" t="n">
        <v>330390</v>
      </c>
      <c r="M49" s="1" t="n">
        <f aca="false">SUM(J49:L49)/3</f>
        <v>330390</v>
      </c>
      <c r="P49" s="1" t="n">
        <v>56000</v>
      </c>
      <c r="Q49" s="1" t="n">
        <f aca="false">M67</f>
        <v>522390</v>
      </c>
      <c r="R49" s="1" t="n">
        <f aca="false">M68</f>
        <v>506</v>
      </c>
      <c r="S49" s="1" t="n">
        <f aca="false">M69</f>
        <v>3088</v>
      </c>
      <c r="T49" s="1" t="n">
        <f aca="false">(Q49+R49+S49)/1024</f>
        <v>513.65625</v>
      </c>
      <c r="U49" s="1" t="n">
        <f aca="false">W22</f>
        <v>0</v>
      </c>
      <c r="V49" s="4" t="n">
        <f aca="false">U49*(Constants!$A$2/100)*1024*1024*1024</f>
        <v>0</v>
      </c>
    </row>
    <row r="50" customFormat="false" ht="14.25" hidden="false" customHeight="false" outlineLevel="0" collapsed="false">
      <c r="B50" s="1" t="s">
        <v>16</v>
      </c>
      <c r="C50" s="1" t="n">
        <v>506</v>
      </c>
      <c r="D50" s="1" t="n">
        <v>506</v>
      </c>
      <c r="E50" s="1" t="n">
        <v>506</v>
      </c>
      <c r="F50" s="1" t="n">
        <f aca="false">SUM(C50:E50)/3</f>
        <v>506</v>
      </c>
      <c r="I50" s="1" t="s">
        <v>16</v>
      </c>
      <c r="J50" s="1" t="n">
        <v>506</v>
      </c>
      <c r="K50" s="1" t="n">
        <v>506</v>
      </c>
      <c r="L50" s="1" t="n">
        <v>506</v>
      </c>
      <c r="M50" s="1" t="n">
        <f aca="false">SUM(J50:L50)/3</f>
        <v>506</v>
      </c>
    </row>
    <row r="51" customFormat="false" ht="14.25" hidden="false" customHeight="false" outlineLevel="0" collapsed="false">
      <c r="B51" s="1" t="s">
        <v>12</v>
      </c>
      <c r="C51" s="1" t="n">
        <v>2896</v>
      </c>
      <c r="D51" s="1" t="n">
        <v>2896</v>
      </c>
      <c r="E51" s="1" t="n">
        <v>2896</v>
      </c>
      <c r="F51" s="1" t="n">
        <f aca="false">SUM(C51:E51)/3</f>
        <v>2896</v>
      </c>
      <c r="I51" s="1" t="s">
        <v>12</v>
      </c>
      <c r="J51" s="1" t="n">
        <v>3088</v>
      </c>
      <c r="K51" s="1" t="n">
        <v>3088</v>
      </c>
      <c r="L51" s="1" t="n">
        <v>3088</v>
      </c>
      <c r="M51" s="1" t="n">
        <f aca="false">SUM(J51:L51)/3</f>
        <v>3088</v>
      </c>
    </row>
    <row r="53" customFormat="false" ht="14.25" hidden="false" customHeight="false" outlineLevel="0" collapsed="false">
      <c r="B53" s="1" t="s">
        <v>9</v>
      </c>
      <c r="C53" s="1" t="n">
        <v>40000</v>
      </c>
      <c r="I53" s="1" t="s">
        <v>9</v>
      </c>
      <c r="J53" s="1" t="n">
        <v>40000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394390</v>
      </c>
      <c r="D55" s="1" t="n">
        <v>394390</v>
      </c>
      <c r="E55" s="1" t="n">
        <v>394390</v>
      </c>
      <c r="F55" s="1" t="n">
        <f aca="false">SUM(C55:E55)/3</f>
        <v>394390</v>
      </c>
      <c r="I55" s="1" t="s">
        <v>10</v>
      </c>
      <c r="J55" s="1" t="n">
        <v>394390</v>
      </c>
      <c r="K55" s="1" t="n">
        <v>394390</v>
      </c>
      <c r="L55" s="1" t="n">
        <v>394390</v>
      </c>
      <c r="M55" s="1" t="n">
        <f aca="false">SUM(J55:L55)/3</f>
        <v>394390</v>
      </c>
    </row>
    <row r="56" customFormat="false" ht="14.25" hidden="false" customHeight="false" outlineLevel="0" collapsed="false">
      <c r="B56" s="1" t="s">
        <v>16</v>
      </c>
      <c r="C56" s="1" t="n">
        <v>506</v>
      </c>
      <c r="D56" s="1" t="n">
        <v>506</v>
      </c>
      <c r="E56" s="1" t="n">
        <v>506</v>
      </c>
      <c r="F56" s="1" t="n">
        <f aca="false">SUM(C56:E56)/3</f>
        <v>506</v>
      </c>
      <c r="I56" s="1" t="s">
        <v>16</v>
      </c>
      <c r="J56" s="1" t="n">
        <v>506</v>
      </c>
      <c r="K56" s="1" t="n">
        <v>506</v>
      </c>
      <c r="L56" s="1" t="n">
        <v>506</v>
      </c>
      <c r="M56" s="1" t="n">
        <f aca="false">SUM(J56:L56)/3</f>
        <v>506</v>
      </c>
    </row>
    <row r="57" customFormat="false" ht="14.25" hidden="false" customHeight="false" outlineLevel="0" collapsed="false">
      <c r="B57" s="1" t="s">
        <v>12</v>
      </c>
      <c r="C57" s="1" t="n">
        <v>2896</v>
      </c>
      <c r="D57" s="1" t="n">
        <v>2896</v>
      </c>
      <c r="E57" s="1" t="n">
        <v>2896</v>
      </c>
      <c r="F57" s="1" t="n">
        <f aca="false">SUM(C57:E57)/3</f>
        <v>2896</v>
      </c>
      <c r="I57" s="1" t="s">
        <v>12</v>
      </c>
      <c r="J57" s="1" t="n">
        <v>3088</v>
      </c>
      <c r="K57" s="1" t="n">
        <v>3088</v>
      </c>
      <c r="L57" s="1" t="n">
        <v>3088</v>
      </c>
      <c r="M57" s="1" t="n">
        <f aca="false">SUM(J57:L57)/3</f>
        <v>3088</v>
      </c>
    </row>
    <row r="59" customFormat="false" ht="14.25" hidden="false" customHeight="false" outlineLevel="0" collapsed="false">
      <c r="B59" s="1" t="s">
        <v>9</v>
      </c>
      <c r="C59" s="1" t="n">
        <v>48000</v>
      </c>
      <c r="I59" s="1" t="s">
        <v>9</v>
      </c>
      <c r="J59" s="1" t="n">
        <v>48000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458390</v>
      </c>
      <c r="D61" s="1" t="n">
        <v>458390</v>
      </c>
      <c r="E61" s="1" t="n">
        <v>458390</v>
      </c>
      <c r="F61" s="1" t="n">
        <f aca="false">SUM(C61:E61)/3</f>
        <v>458390</v>
      </c>
      <c r="I61" s="1" t="s">
        <v>10</v>
      </c>
      <c r="J61" s="1" t="n">
        <v>458390</v>
      </c>
      <c r="K61" s="1" t="n">
        <v>458390</v>
      </c>
      <c r="L61" s="1" t="n">
        <v>458390</v>
      </c>
      <c r="M61" s="1" t="n">
        <f aca="false">SUM(J61:L61)/3</f>
        <v>458390</v>
      </c>
    </row>
    <row r="62" customFormat="false" ht="14.25" hidden="false" customHeight="false" outlineLevel="0" collapsed="false">
      <c r="B62" s="1" t="s">
        <v>16</v>
      </c>
      <c r="C62" s="1" t="n">
        <v>506</v>
      </c>
      <c r="D62" s="1" t="n">
        <v>506</v>
      </c>
      <c r="E62" s="1" t="n">
        <v>506</v>
      </c>
      <c r="F62" s="1" t="n">
        <f aca="false">SUM(C62:E62)/3</f>
        <v>506</v>
      </c>
      <c r="I62" s="1" t="s">
        <v>16</v>
      </c>
      <c r="J62" s="1" t="n">
        <v>506</v>
      </c>
      <c r="K62" s="1" t="n">
        <v>506</v>
      </c>
      <c r="L62" s="1" t="n">
        <v>506</v>
      </c>
      <c r="M62" s="1" t="n">
        <f aca="false">SUM(J62:L62)/3</f>
        <v>506</v>
      </c>
    </row>
    <row r="63" customFormat="false" ht="14.25" hidden="false" customHeight="false" outlineLevel="0" collapsed="false">
      <c r="B63" s="1" t="s">
        <v>12</v>
      </c>
      <c r="C63" s="1" t="n">
        <v>2896</v>
      </c>
      <c r="D63" s="1" t="n">
        <v>2896</v>
      </c>
      <c r="E63" s="1" t="n">
        <v>2896</v>
      </c>
      <c r="F63" s="1" t="n">
        <f aca="false">SUM(C63:E63)/3</f>
        <v>2896</v>
      </c>
      <c r="I63" s="1" t="s">
        <v>12</v>
      </c>
      <c r="J63" s="1" t="n">
        <v>3088</v>
      </c>
      <c r="K63" s="1" t="n">
        <v>3088</v>
      </c>
      <c r="L63" s="1" t="n">
        <v>3088</v>
      </c>
      <c r="M63" s="1" t="n">
        <f aca="false">SUM(J63:L63)/3</f>
        <v>3088</v>
      </c>
    </row>
    <row r="65" customFormat="false" ht="14.25" hidden="false" customHeight="false" outlineLevel="0" collapsed="false">
      <c r="B65" s="1" t="s">
        <v>9</v>
      </c>
      <c r="C65" s="1" t="n">
        <v>56000</v>
      </c>
      <c r="I65" s="1" t="s">
        <v>9</v>
      </c>
      <c r="J65" s="1" t="n">
        <v>56000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522390</v>
      </c>
      <c r="D67" s="1" t="n">
        <v>522390</v>
      </c>
      <c r="E67" s="1" t="n">
        <v>522390</v>
      </c>
      <c r="F67" s="1" t="n">
        <f aca="false">SUM(C67:E67)/3</f>
        <v>522390</v>
      </c>
      <c r="I67" s="1" t="s">
        <v>10</v>
      </c>
      <c r="J67" s="1" t="n">
        <v>522390</v>
      </c>
      <c r="K67" s="1" t="n">
        <v>522390</v>
      </c>
      <c r="L67" s="1" t="n">
        <v>522390</v>
      </c>
      <c r="M67" s="1" t="n">
        <f aca="false">SUM(J67:L67)/3</f>
        <v>522390</v>
      </c>
    </row>
    <row r="68" customFormat="false" ht="14.25" hidden="false" customHeight="false" outlineLevel="0" collapsed="false">
      <c r="B68" s="1" t="s">
        <v>16</v>
      </c>
      <c r="C68" s="1" t="n">
        <v>506</v>
      </c>
      <c r="D68" s="1" t="n">
        <v>506</v>
      </c>
      <c r="E68" s="1" t="n">
        <v>506</v>
      </c>
      <c r="F68" s="1" t="n">
        <f aca="false">SUM(C68:E68)/3</f>
        <v>506</v>
      </c>
      <c r="I68" s="1" t="s">
        <v>16</v>
      </c>
      <c r="J68" s="1" t="n">
        <v>506</v>
      </c>
      <c r="K68" s="1" t="n">
        <v>506</v>
      </c>
      <c r="L68" s="1" t="n">
        <v>506</v>
      </c>
      <c r="M68" s="1" t="n">
        <f aca="false">SUM(J68:L68)/3</f>
        <v>506</v>
      </c>
    </row>
    <row r="69" customFormat="false" ht="14.25" hidden="false" customHeight="false" outlineLevel="0" collapsed="false">
      <c r="B69" s="1" t="s">
        <v>12</v>
      </c>
      <c r="C69" s="1" t="n">
        <v>2896</v>
      </c>
      <c r="D69" s="1" t="n">
        <v>2896</v>
      </c>
      <c r="E69" s="1" t="n">
        <v>2896</v>
      </c>
      <c r="F69" s="1" t="n">
        <f aca="false">SUM(C69:E69)/3</f>
        <v>2896</v>
      </c>
      <c r="I69" s="1" t="s">
        <v>12</v>
      </c>
      <c r="J69" s="1" t="n">
        <v>3088</v>
      </c>
      <c r="K69" s="1" t="n">
        <v>3088</v>
      </c>
      <c r="L69" s="1" t="n">
        <v>3088</v>
      </c>
      <c r="M69" s="1" t="n">
        <f aca="false">SUM(J69:L69)/3</f>
        <v>3088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X1" colorId="64" zoomScale="85" zoomScaleNormal="85" zoomScalePageLayoutView="100" workbookViewId="0">
      <selection pane="topLeft" activeCell="U36" activeCellId="1" sqref="O74:Q110 U36"/>
    </sheetView>
  </sheetViews>
  <sheetFormatPr defaultColWidth="7.5078125" defaultRowHeight="14.25" zeroHeight="false" outlineLevelRow="0" outlineLevelCol="0"/>
  <cols>
    <col collapsed="false" customWidth="true" hidden="false" outlineLevel="0" max="18" min="1" style="1" width="9.13"/>
    <col collapsed="false" customWidth="true" hidden="false" outlineLevel="0" max="19" min="19" style="1" width="8.75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0.2377</v>
      </c>
      <c r="D3" s="1" t="n">
        <v>0.2308</v>
      </c>
      <c r="E3" s="1" t="n">
        <v>0.2304</v>
      </c>
      <c r="F3" s="1" t="n">
        <v>0.2299</v>
      </c>
      <c r="G3" s="1" t="n">
        <v>0.2256</v>
      </c>
      <c r="H3" s="1" t="n">
        <v>0.2229</v>
      </c>
      <c r="I3" s="1" t="n">
        <v>0.2224</v>
      </c>
      <c r="J3" s="1" t="n">
        <v>0.2281</v>
      </c>
      <c r="K3" s="1" t="n">
        <v>0.223</v>
      </c>
      <c r="L3" s="1" t="n">
        <v>0.2258</v>
      </c>
      <c r="M3" s="1" t="n">
        <v>0.2032</v>
      </c>
      <c r="N3" s="1" t="n">
        <v>0.2057</v>
      </c>
      <c r="O3" s="1" t="n">
        <f aca="false">MIN(C3:N3)</f>
        <v>0.2032</v>
      </c>
      <c r="P3" s="1" t="n">
        <f aca="false">MAX(C3:N3)</f>
        <v>0.2377</v>
      </c>
      <c r="Q3" s="1" t="n">
        <f aca="false">(SUM(C3:N3)-O3-P3)/10</f>
        <v>0.22446</v>
      </c>
      <c r="S3" s="1" t="n">
        <v>8000</v>
      </c>
      <c r="T3" s="1" t="n">
        <v>1.6</v>
      </c>
      <c r="U3" s="1" t="n">
        <v>1.6</v>
      </c>
      <c r="V3" s="1" t="n">
        <v>1.6</v>
      </c>
      <c r="W3" s="1" t="n">
        <f aca="false">AVERAGE(T3:V3)</f>
        <v>1.6</v>
      </c>
    </row>
    <row r="4" customFormat="false" ht="14.25" hidden="false" customHeight="false" outlineLevel="0" collapsed="false">
      <c r="B4" s="1" t="n">
        <v>16000</v>
      </c>
      <c r="C4" s="1" t="n">
        <v>0.7915</v>
      </c>
      <c r="D4" s="1" t="n">
        <v>0.8057</v>
      </c>
      <c r="E4" s="1" t="n">
        <v>0.7903</v>
      </c>
      <c r="F4" s="1" t="n">
        <v>0.786</v>
      </c>
      <c r="G4" s="1" t="n">
        <v>0.7961</v>
      </c>
      <c r="H4" s="1" t="n">
        <v>0.7826</v>
      </c>
      <c r="I4" s="1" t="n">
        <v>0.7802</v>
      </c>
      <c r="J4" s="1" t="n">
        <v>0.7868</v>
      </c>
      <c r="K4" s="1" t="n">
        <v>0.7437</v>
      </c>
      <c r="L4" s="1" t="n">
        <v>0.5928</v>
      </c>
      <c r="M4" s="1" t="n">
        <v>0.5257</v>
      </c>
      <c r="N4" s="1" t="n">
        <v>0.5155</v>
      </c>
      <c r="O4" s="1" t="n">
        <f aca="false">MIN(C4:N4)</f>
        <v>0.5155</v>
      </c>
      <c r="P4" s="1" t="n">
        <f aca="false">MAX(C4:N4)</f>
        <v>0.8057</v>
      </c>
      <c r="Q4" s="1" t="n">
        <f aca="false">(SUM(C4:N4)-O4-P4)/10</f>
        <v>0.73757</v>
      </c>
      <c r="S4" s="1" t="n">
        <v>16000</v>
      </c>
      <c r="T4" s="1" t="n">
        <v>6.1</v>
      </c>
      <c r="U4" s="1" t="n">
        <v>6.1</v>
      </c>
      <c r="V4" s="1" t="n">
        <v>6.1</v>
      </c>
      <c r="W4" s="1" t="n">
        <f aca="false">AVERAGE(T4:V4)</f>
        <v>6.1</v>
      </c>
    </row>
    <row r="5" customFormat="false" ht="14.25" hidden="false" customHeight="false" outlineLevel="0" collapsed="false">
      <c r="B5" s="1" t="n">
        <v>24000</v>
      </c>
      <c r="C5" s="1" t="n">
        <v>1.1568</v>
      </c>
      <c r="D5" s="1" t="n">
        <v>1.1378</v>
      </c>
      <c r="E5" s="1" t="n">
        <v>1.1344</v>
      </c>
      <c r="F5" s="1" t="n">
        <v>1.1405</v>
      </c>
      <c r="G5" s="1" t="n">
        <v>1.1408</v>
      </c>
      <c r="H5" s="1" t="n">
        <v>1.1655</v>
      </c>
      <c r="I5" s="1" t="n">
        <v>1.1608</v>
      </c>
      <c r="J5" s="1" t="n">
        <v>1.1649</v>
      </c>
      <c r="K5" s="1" t="n">
        <v>1.1401</v>
      </c>
      <c r="L5" s="1" t="n">
        <v>1.1418</v>
      </c>
      <c r="M5" s="1" t="n">
        <v>1.1612</v>
      </c>
      <c r="N5" s="1" t="n">
        <v>1.1518</v>
      </c>
      <c r="O5" s="1" t="n">
        <f aca="false">MIN(C5:N5)</f>
        <v>1.1344</v>
      </c>
      <c r="P5" s="1" t="n">
        <f aca="false">MAX(C5:N5)</f>
        <v>1.1655</v>
      </c>
      <c r="Q5" s="1" t="n">
        <f aca="false">(SUM(C5:N5)-O5-P5)/10</f>
        <v>1.14965</v>
      </c>
      <c r="S5" s="1" t="n">
        <v>24000</v>
      </c>
      <c r="T5" s="1" t="n">
        <v>13.8</v>
      </c>
      <c r="U5" s="1" t="n">
        <v>13.8</v>
      </c>
      <c r="V5" s="1" t="n">
        <v>13.8</v>
      </c>
      <c r="W5" s="1" t="n">
        <f aca="false">AVERAGE(T5:V5)</f>
        <v>13.8</v>
      </c>
    </row>
    <row r="6" customFormat="false" ht="14.25" hidden="false" customHeight="false" outlineLevel="0" collapsed="false">
      <c r="B6" s="1" t="n">
        <v>32000</v>
      </c>
      <c r="C6" s="1" t="n">
        <v>2.0418</v>
      </c>
      <c r="D6" s="1" t="n">
        <v>2.0284</v>
      </c>
      <c r="E6" s="1" t="n">
        <v>2.0441</v>
      </c>
      <c r="F6" s="1" t="n">
        <v>2.0163</v>
      </c>
      <c r="G6" s="1" t="n">
        <v>2.0502</v>
      </c>
      <c r="H6" s="1" t="n">
        <v>2.0156</v>
      </c>
      <c r="I6" s="1" t="n">
        <v>2.0137</v>
      </c>
      <c r="J6" s="1" t="n">
        <v>2.0298</v>
      </c>
      <c r="K6" s="1" t="n">
        <v>2.018</v>
      </c>
      <c r="L6" s="1" t="n">
        <v>2.0174</v>
      </c>
      <c r="M6" s="1" t="n">
        <v>2.0198</v>
      </c>
      <c r="N6" s="1" t="n">
        <v>2.0329</v>
      </c>
      <c r="O6" s="1" t="n">
        <f aca="false">MIN(C6:N6)</f>
        <v>2.0137</v>
      </c>
      <c r="P6" s="1" t="n">
        <f aca="false">MAX(C6:N6)</f>
        <v>2.0502</v>
      </c>
      <c r="Q6" s="1" t="n">
        <f aca="false">(SUM(C6:N6)-O6-P6)/10</f>
        <v>2.02641</v>
      </c>
      <c r="S6" s="1" t="n">
        <v>32000</v>
      </c>
      <c r="T6" s="1" t="n">
        <v>24.5</v>
      </c>
      <c r="U6" s="1" t="n">
        <v>24.5</v>
      </c>
      <c r="V6" s="1" t="n">
        <v>24.5</v>
      </c>
      <c r="W6" s="1" t="n">
        <f aca="false">AVERAGE(T6:V6)</f>
        <v>24.5</v>
      </c>
    </row>
    <row r="7" customFormat="false" ht="14.25" hidden="false" customHeight="false" outlineLevel="0" collapsed="false">
      <c r="B7" s="1" t="n">
        <v>40000</v>
      </c>
      <c r="C7" s="1" t="n">
        <v>3.2573</v>
      </c>
      <c r="D7" s="1" t="n">
        <v>3.2142</v>
      </c>
      <c r="E7" s="1" t="n">
        <v>3.2071</v>
      </c>
      <c r="F7" s="1" t="n">
        <v>3.2115</v>
      </c>
      <c r="G7" s="1" t="n">
        <v>3.2133</v>
      </c>
      <c r="H7" s="1" t="n">
        <v>3.2026</v>
      </c>
      <c r="I7" s="1" t="n">
        <v>3.1938</v>
      </c>
      <c r="J7" s="1" t="n">
        <v>3.2196</v>
      </c>
      <c r="K7" s="1" t="n">
        <v>3.1849</v>
      </c>
      <c r="L7" s="1" t="n">
        <v>3.1768</v>
      </c>
      <c r="M7" s="1" t="n">
        <v>3.2014</v>
      </c>
      <c r="N7" s="1" t="n">
        <v>3.2174</v>
      </c>
      <c r="O7" s="1" t="n">
        <f aca="false">MIN(C7:N7)</f>
        <v>3.1768</v>
      </c>
      <c r="P7" s="1" t="n">
        <f aca="false">MAX(C7:N7)</f>
        <v>3.2573</v>
      </c>
      <c r="Q7" s="1" t="n">
        <f aca="false">(SUM(C7:N7)-O7-P7)/10</f>
        <v>3.20658</v>
      </c>
      <c r="S7" s="1" t="n">
        <v>40000</v>
      </c>
      <c r="T7" s="1" t="n">
        <v>39.2</v>
      </c>
      <c r="U7" s="1" t="n">
        <v>39.2</v>
      </c>
      <c r="V7" s="1" t="n">
        <v>39.2</v>
      </c>
      <c r="W7" s="1" t="n">
        <f aca="false">AVERAGE(T7:V7)</f>
        <v>39.2</v>
      </c>
    </row>
    <row r="8" customFormat="false" ht="14.25" hidden="false" customHeight="false" outlineLevel="0" collapsed="false">
      <c r="B8" s="1" t="n">
        <v>48000</v>
      </c>
      <c r="C8" s="1" t="n">
        <v>4.6215</v>
      </c>
      <c r="D8" s="1" t="n">
        <v>4.566</v>
      </c>
      <c r="E8" s="1" t="n">
        <v>4.5317</v>
      </c>
      <c r="F8" s="1" t="n">
        <v>4.6357</v>
      </c>
      <c r="G8" s="1" t="n">
        <v>4.5914</v>
      </c>
      <c r="H8" s="1" t="n">
        <v>4.569</v>
      </c>
      <c r="I8" s="1" t="n">
        <v>4.5244</v>
      </c>
      <c r="J8" s="1" t="n">
        <v>4.6233</v>
      </c>
      <c r="K8" s="1" t="n">
        <v>4.5785</v>
      </c>
      <c r="L8" s="1" t="n">
        <v>4.6476</v>
      </c>
      <c r="M8" s="1" t="n">
        <v>4.6298</v>
      </c>
      <c r="N8" s="1" t="n">
        <v>4.6364</v>
      </c>
      <c r="O8" s="1" t="n">
        <f aca="false">MIN(C8:N8)</f>
        <v>4.5244</v>
      </c>
      <c r="P8" s="1" t="n">
        <f aca="false">MAX(C8:N8)</f>
        <v>4.6476</v>
      </c>
      <c r="Q8" s="1" t="n">
        <f aca="false">(SUM(C8:N8)-O8-P8)/10</f>
        <v>4.59833</v>
      </c>
      <c r="S8" s="1" t="n">
        <v>48000</v>
      </c>
      <c r="T8" s="1" t="n">
        <v>55.3</v>
      </c>
      <c r="U8" s="1" t="n">
        <v>55.3</v>
      </c>
      <c r="V8" s="1" t="n">
        <v>55.3</v>
      </c>
      <c r="W8" s="1" t="n">
        <f aca="false">AVERAGE(T8:V8)</f>
        <v>55.3</v>
      </c>
    </row>
    <row r="9" customFormat="false" ht="14.25" hidden="false" customHeight="false" outlineLevel="0" collapsed="false">
      <c r="B9" s="1" t="n">
        <v>56000</v>
      </c>
      <c r="C9" s="1" t="n">
        <v>6.288</v>
      </c>
      <c r="D9" s="1" t="n">
        <v>6.2803</v>
      </c>
      <c r="E9" s="1" t="n">
        <v>6.3247</v>
      </c>
      <c r="F9" s="1" t="n">
        <v>6.2976</v>
      </c>
      <c r="G9" s="1" t="n">
        <v>6.2988</v>
      </c>
      <c r="H9" s="1" t="n">
        <v>6.2582</v>
      </c>
      <c r="I9" s="1" t="n">
        <v>6.3377</v>
      </c>
      <c r="J9" s="1" t="n">
        <v>6.285</v>
      </c>
      <c r="K9" s="1" t="n">
        <v>6.2912</v>
      </c>
      <c r="L9" s="1" t="n">
        <v>6.3018</v>
      </c>
      <c r="M9" s="1" t="n">
        <v>6.339</v>
      </c>
      <c r="N9" s="1" t="n">
        <v>6.4343</v>
      </c>
      <c r="O9" s="1" t="n">
        <f aca="false">MIN(C9:N9)</f>
        <v>6.2582</v>
      </c>
      <c r="P9" s="1" t="n">
        <f aca="false">MAX(C9:N9)</f>
        <v>6.4343</v>
      </c>
      <c r="Q9" s="1" t="n">
        <f aca="false">(SUM(C9:N9)-O9-P9)/10</f>
        <v>6.30441</v>
      </c>
      <c r="S9" s="1" t="n">
        <v>56000</v>
      </c>
      <c r="T9" s="1" t="n">
        <v>75.4</v>
      </c>
      <c r="U9" s="1" t="n">
        <v>75.4</v>
      </c>
      <c r="V9" s="1" t="n">
        <v>75.4</v>
      </c>
      <c r="W9" s="1" t="n">
        <f aca="false">AVERAGE(T9:V9)</f>
        <v>75.4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8000</v>
      </c>
      <c r="C16" s="1" t="n">
        <v>0.1445</v>
      </c>
      <c r="D16" s="1" t="n">
        <v>0.1422</v>
      </c>
      <c r="E16" s="1" t="n">
        <v>0.1422</v>
      </c>
      <c r="F16" s="1" t="n">
        <v>0.1434</v>
      </c>
      <c r="G16" s="1" t="n">
        <v>0.1453</v>
      </c>
      <c r="H16" s="1" t="n">
        <v>0.1394</v>
      </c>
      <c r="I16" s="1" t="n">
        <v>0.1395</v>
      </c>
      <c r="J16" s="1" t="n">
        <v>0.1389</v>
      </c>
      <c r="K16" s="1" t="n">
        <v>0.1388</v>
      </c>
      <c r="L16" s="1" t="n">
        <v>0.1412</v>
      </c>
      <c r="M16" s="1" t="n">
        <v>0.1423</v>
      </c>
      <c r="N16" s="1" t="n">
        <v>0.1452</v>
      </c>
      <c r="O16" s="1" t="n">
        <f aca="false">MIN(C16:N16)</f>
        <v>0.1388</v>
      </c>
      <c r="P16" s="1" t="n">
        <f aca="false">MAX(C16:N16)</f>
        <v>0.1453</v>
      </c>
      <c r="Q16" s="1" t="n">
        <f aca="false">(SUM(C16:N16)-O16-P16)/10</f>
        <v>0.14188</v>
      </c>
      <c r="S16" s="1" t="n">
        <v>8000</v>
      </c>
      <c r="T16" s="1" t="n">
        <v>1.6</v>
      </c>
      <c r="U16" s="1" t="n">
        <v>1.6</v>
      </c>
      <c r="V16" s="1" t="n">
        <v>1.6</v>
      </c>
      <c r="W16" s="1" t="n">
        <f aca="false">AVERAGE(T16:V16)</f>
        <v>1.6</v>
      </c>
    </row>
    <row r="17" customFormat="false" ht="14.25" hidden="false" customHeight="false" outlineLevel="0" collapsed="false">
      <c r="B17" s="1" t="n">
        <v>16000</v>
      </c>
      <c r="C17" s="1" t="n">
        <v>0.5386</v>
      </c>
      <c r="D17" s="1" t="n">
        <v>0.5465</v>
      </c>
      <c r="E17" s="1" t="n">
        <v>0.5424</v>
      </c>
      <c r="F17" s="1" t="n">
        <v>0.5413</v>
      </c>
      <c r="G17" s="1" t="n">
        <v>0.5388</v>
      </c>
      <c r="H17" s="1" t="n">
        <v>0.5381</v>
      </c>
      <c r="I17" s="1" t="n">
        <v>0.5351</v>
      </c>
      <c r="J17" s="1" t="n">
        <v>0.5434</v>
      </c>
      <c r="K17" s="1" t="n">
        <v>0.5396</v>
      </c>
      <c r="L17" s="1" t="n">
        <v>0.537</v>
      </c>
      <c r="M17" s="1" t="n">
        <v>0.5366</v>
      </c>
      <c r="N17" s="1" t="n">
        <v>0.5468</v>
      </c>
      <c r="O17" s="1" t="n">
        <f aca="false">MIN(C17:N17)</f>
        <v>0.5351</v>
      </c>
      <c r="P17" s="1" t="n">
        <f aca="false">MAX(C17:N17)</f>
        <v>0.5468</v>
      </c>
      <c r="Q17" s="1" t="n">
        <f aca="false">(SUM(C17:N17)-O17-P17)/10</f>
        <v>0.54023</v>
      </c>
      <c r="S17" s="1" t="n">
        <v>16000</v>
      </c>
      <c r="T17" s="1" t="n">
        <v>6.1</v>
      </c>
      <c r="U17" s="1" t="n">
        <v>6.1</v>
      </c>
      <c r="V17" s="1" t="n">
        <v>6.1</v>
      </c>
      <c r="W17" s="1" t="n">
        <f aca="false">AVERAGE(T17:V17)</f>
        <v>6.1</v>
      </c>
    </row>
    <row r="18" customFormat="false" ht="14.25" hidden="false" customHeight="false" outlineLevel="0" collapsed="false">
      <c r="B18" s="1" t="n">
        <v>24000</v>
      </c>
      <c r="C18" s="1" t="n">
        <v>1.1977</v>
      </c>
      <c r="D18" s="1" t="n">
        <v>1.1969</v>
      </c>
      <c r="E18" s="1" t="n">
        <v>1.1957</v>
      </c>
      <c r="F18" s="1" t="n">
        <v>1.1949</v>
      </c>
      <c r="G18" s="1" t="n">
        <v>1.1914</v>
      </c>
      <c r="H18" s="1" t="n">
        <v>1.1915</v>
      </c>
      <c r="I18" s="1" t="n">
        <v>1.1902</v>
      </c>
      <c r="J18" s="1" t="n">
        <v>1.21</v>
      </c>
      <c r="K18" s="1" t="n">
        <v>1.1987</v>
      </c>
      <c r="L18" s="1" t="n">
        <v>1.1973</v>
      </c>
      <c r="M18" s="1" t="n">
        <v>1.2005</v>
      </c>
      <c r="N18" s="1" t="n">
        <v>1.1925</v>
      </c>
      <c r="O18" s="1" t="n">
        <f aca="false">MIN(C18:N18)</f>
        <v>1.1902</v>
      </c>
      <c r="P18" s="1" t="n">
        <f aca="false">MAX(C18:N18)</f>
        <v>1.21</v>
      </c>
      <c r="Q18" s="1" t="n">
        <f aca="false">(SUM(C18:N18)-O18-P18)/10</f>
        <v>1.19571</v>
      </c>
      <c r="S18" s="1" t="n">
        <v>24000</v>
      </c>
      <c r="T18" s="1" t="n">
        <v>13.8</v>
      </c>
      <c r="U18" s="1" t="n">
        <v>13.8</v>
      </c>
      <c r="V18" s="1" t="n">
        <v>13.8</v>
      </c>
      <c r="W18" s="1" t="n">
        <f aca="false">AVERAGE(T18:V18)</f>
        <v>13.8</v>
      </c>
    </row>
    <row r="19" customFormat="false" ht="14.25" hidden="false" customHeight="false" outlineLevel="0" collapsed="false">
      <c r="B19" s="1" t="n">
        <v>32000</v>
      </c>
      <c r="C19" s="1" t="n">
        <v>2.1077</v>
      </c>
      <c r="D19" s="1" t="n">
        <v>2.1294</v>
      </c>
      <c r="E19" s="1" t="n">
        <v>2.1139</v>
      </c>
      <c r="F19" s="1" t="n">
        <v>2.1273</v>
      </c>
      <c r="G19" s="1" t="n">
        <v>2.1087</v>
      </c>
      <c r="H19" s="1" t="n">
        <v>2.1304</v>
      </c>
      <c r="I19" s="1" t="n">
        <v>2.1146</v>
      </c>
      <c r="J19" s="1" t="n">
        <v>2.1312</v>
      </c>
      <c r="K19" s="1" t="n">
        <v>2.1294</v>
      </c>
      <c r="L19" s="1" t="n">
        <v>2.1177</v>
      </c>
      <c r="M19" s="1" t="n">
        <v>2.1165</v>
      </c>
      <c r="N19" s="1" t="n">
        <v>2.1112</v>
      </c>
      <c r="O19" s="1" t="n">
        <f aca="false">MIN(C19:N19)</f>
        <v>2.1077</v>
      </c>
      <c r="P19" s="1" t="n">
        <f aca="false">MAX(C19:N19)</f>
        <v>2.1312</v>
      </c>
      <c r="Q19" s="1" t="n">
        <f aca="false">(SUM(C19:N19)-O19-P19)/10</f>
        <v>2.11991</v>
      </c>
      <c r="S19" s="1" t="n">
        <v>32000</v>
      </c>
      <c r="T19" s="1" t="n">
        <v>24.5</v>
      </c>
      <c r="U19" s="1" t="n">
        <v>24.5</v>
      </c>
      <c r="V19" s="1" t="n">
        <v>24.5</v>
      </c>
      <c r="W19" s="1" t="n">
        <f aca="false">AVERAGE(T19:V19)</f>
        <v>24.5</v>
      </c>
    </row>
    <row r="20" customFormat="false" ht="14.25" hidden="false" customHeight="false" outlineLevel="0" collapsed="false">
      <c r="B20" s="1" t="n">
        <v>40000</v>
      </c>
      <c r="C20" s="1" t="n">
        <v>3.3239</v>
      </c>
      <c r="D20" s="1" t="n">
        <v>3.3259</v>
      </c>
      <c r="E20" s="1" t="n">
        <v>3.3271</v>
      </c>
      <c r="F20" s="1" t="n">
        <v>3.3517</v>
      </c>
      <c r="G20" s="1" t="n">
        <v>3.3543</v>
      </c>
      <c r="H20" s="1" t="n">
        <v>3.3673</v>
      </c>
      <c r="I20" s="1" t="n">
        <v>3.3232</v>
      </c>
      <c r="J20" s="1" t="n">
        <v>3.3613</v>
      </c>
      <c r="K20" s="1" t="n">
        <v>3.3279</v>
      </c>
      <c r="L20" s="1" t="n">
        <v>3.3496</v>
      </c>
      <c r="M20" s="1" t="n">
        <v>3.3261</v>
      </c>
      <c r="N20" s="1" t="n">
        <v>3.3247</v>
      </c>
      <c r="O20" s="1" t="n">
        <f aca="false">MIN(C20:N20)</f>
        <v>3.3232</v>
      </c>
      <c r="P20" s="1" t="n">
        <f aca="false">MAX(C20:N20)</f>
        <v>3.3673</v>
      </c>
      <c r="Q20" s="1" t="n">
        <f aca="false">(SUM(C20:N20)-O20-P20)/10</f>
        <v>3.33725</v>
      </c>
      <c r="S20" s="1" t="n">
        <v>40000</v>
      </c>
      <c r="T20" s="1" t="n">
        <v>39.2</v>
      </c>
      <c r="U20" s="1" t="n">
        <v>39.2</v>
      </c>
      <c r="V20" s="1" t="n">
        <v>39.2</v>
      </c>
      <c r="W20" s="1" t="n">
        <f aca="false">AVERAGE(T20:V20)</f>
        <v>39.2</v>
      </c>
    </row>
    <row r="21" customFormat="false" ht="14.25" hidden="false" customHeight="false" outlineLevel="0" collapsed="false">
      <c r="B21" s="1" t="n">
        <v>48000</v>
      </c>
      <c r="C21" s="1" t="n">
        <v>4.7758</v>
      </c>
      <c r="D21" s="1" t="n">
        <v>4.7396</v>
      </c>
      <c r="E21" s="1" t="n">
        <v>4.7544</v>
      </c>
      <c r="F21" s="1" t="n">
        <v>4.7807</v>
      </c>
      <c r="G21" s="1" t="n">
        <v>4.7354</v>
      </c>
      <c r="H21" s="1" t="n">
        <v>4.7377</v>
      </c>
      <c r="I21" s="1" t="n">
        <v>4.7189</v>
      </c>
      <c r="J21" s="1" t="n">
        <v>4.7175</v>
      </c>
      <c r="K21" s="1" t="n">
        <v>4.7117</v>
      </c>
      <c r="L21" s="1" t="n">
        <v>4.7356</v>
      </c>
      <c r="M21" s="1" t="n">
        <v>4.7414</v>
      </c>
      <c r="N21" s="1" t="n">
        <v>4.749</v>
      </c>
      <c r="O21" s="1" t="n">
        <f aca="false">MIN(C21:N21)</f>
        <v>4.7117</v>
      </c>
      <c r="P21" s="1" t="n">
        <f aca="false">MAX(C21:N21)</f>
        <v>4.7807</v>
      </c>
      <c r="Q21" s="1" t="n">
        <f aca="false">(SUM(C21:N21)-O21-P21)/10</f>
        <v>4.74053</v>
      </c>
      <c r="S21" s="1" t="n">
        <v>48000</v>
      </c>
      <c r="T21" s="1" t="n">
        <v>55.3</v>
      </c>
      <c r="U21" s="1" t="n">
        <v>55.3</v>
      </c>
      <c r="V21" s="1" t="n">
        <v>55.3</v>
      </c>
      <c r="W21" s="1" t="n">
        <f aca="false">AVERAGE(T21:V21)</f>
        <v>55.3</v>
      </c>
    </row>
    <row r="22" customFormat="false" ht="14.25" hidden="false" customHeight="false" outlineLevel="0" collapsed="false">
      <c r="B22" s="1" t="n">
        <v>56000</v>
      </c>
      <c r="C22" s="1" t="n">
        <v>6.4471</v>
      </c>
      <c r="D22" s="1" t="n">
        <v>6.4536</v>
      </c>
      <c r="E22" s="1" t="n">
        <v>6.4396</v>
      </c>
      <c r="F22" s="1" t="n">
        <v>6.461</v>
      </c>
      <c r="G22" s="1" t="n">
        <v>6.4315</v>
      </c>
      <c r="H22" s="1" t="n">
        <v>6.4543</v>
      </c>
      <c r="I22" s="1" t="n">
        <v>6.4356</v>
      </c>
      <c r="J22" s="1" t="n">
        <v>6.4554</v>
      </c>
      <c r="K22" s="1" t="n">
        <v>6.4654</v>
      </c>
      <c r="L22" s="1" t="n">
        <v>6.4516</v>
      </c>
      <c r="M22" s="1" t="n">
        <v>6.4463</v>
      </c>
      <c r="N22" s="1" t="n">
        <v>6.4629</v>
      </c>
      <c r="O22" s="1" t="n">
        <f aca="false">MIN(C22:N22)</f>
        <v>6.4315</v>
      </c>
      <c r="P22" s="1" t="n">
        <f aca="false">MAX(C22:N22)</f>
        <v>6.4654</v>
      </c>
      <c r="Q22" s="1" t="n">
        <f aca="false">(SUM(C22:N22)-O22-P22)/10</f>
        <v>6.45074</v>
      </c>
      <c r="S22" s="1" t="n">
        <v>56000</v>
      </c>
      <c r="T22" s="1" t="n">
        <v>75.4</v>
      </c>
      <c r="U22" s="1" t="n">
        <v>75.4</v>
      </c>
      <c r="V22" s="1" t="n">
        <v>75.4</v>
      </c>
      <c r="W22" s="1" t="n">
        <f aca="false">AVERAGE(T22:V22)</f>
        <v>75.4</v>
      </c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8000</v>
      </c>
      <c r="H29" s="1" t="s">
        <v>7</v>
      </c>
      <c r="I29" s="1" t="s">
        <v>9</v>
      </c>
      <c r="J29" s="1" t="n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18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8000</v>
      </c>
      <c r="Q30" s="1" t="n">
        <f aca="false">F31</f>
        <v>256170389</v>
      </c>
      <c r="R30" s="1" t="n">
        <f aca="false">F32</f>
        <v>64491</v>
      </c>
      <c r="S30" s="1" t="n">
        <f aca="false">F33</f>
        <v>2928</v>
      </c>
      <c r="T30" s="1" t="n">
        <f aca="false">(Q30+R30+S30)/1024/1024/1024</f>
        <v>0.238640055060387</v>
      </c>
      <c r="U30" s="1" t="n">
        <f aca="false">W3</f>
        <v>1.6</v>
      </c>
      <c r="V30" s="4" t="n">
        <f aca="false">U30*(Constants!$A$2/100)*1024*1024*1024</f>
        <v>274877906.944</v>
      </c>
    </row>
    <row r="31" customFormat="false" ht="14.25" hidden="false" customHeight="false" outlineLevel="0" collapsed="false">
      <c r="B31" s="1" t="s">
        <v>10</v>
      </c>
      <c r="C31" s="1" t="n">
        <v>256170389</v>
      </c>
      <c r="D31" s="1" t="n">
        <v>256170389</v>
      </c>
      <c r="E31" s="1" t="n">
        <v>256170389</v>
      </c>
      <c r="F31" s="1" t="n">
        <f aca="false">SUM(C31:E31)/3</f>
        <v>256170389</v>
      </c>
      <c r="I31" s="1" t="s">
        <v>10</v>
      </c>
      <c r="J31" s="1" t="n">
        <v>256170389</v>
      </c>
      <c r="K31" s="1" t="n">
        <v>256170389</v>
      </c>
      <c r="L31" s="1" t="n">
        <v>256170389</v>
      </c>
      <c r="M31" s="1" t="n">
        <f aca="false">SUM(J31:L31)/3</f>
        <v>256170389</v>
      </c>
      <c r="P31" s="1" t="n">
        <v>16000</v>
      </c>
      <c r="Q31" s="1" t="n">
        <f aca="false">F37</f>
        <v>1024266390</v>
      </c>
      <c r="R31" s="1" t="n">
        <f aca="false">F38</f>
        <v>128506</v>
      </c>
      <c r="S31" s="1" t="n">
        <f aca="false">F39</f>
        <v>2928</v>
      </c>
      <c r="T31" s="1" t="n">
        <f aca="false">(Q31+R31+S31)/1024/1024/1024</f>
        <v>0.954044818878174</v>
      </c>
      <c r="U31" s="1" t="n">
        <f aca="false">W4</f>
        <v>6.1</v>
      </c>
      <c r="V31" s="4" t="n">
        <f aca="false">U31*(Constants!$A$2/100)*1024*1024*1024</f>
        <v>1047972020.224</v>
      </c>
    </row>
    <row r="32" customFormat="false" ht="14.25" hidden="false" customHeight="false" outlineLevel="0" collapsed="false">
      <c r="B32" s="1" t="s">
        <v>16</v>
      </c>
      <c r="C32" s="1" t="n">
        <v>64491</v>
      </c>
      <c r="D32" s="1" t="n">
        <v>64491</v>
      </c>
      <c r="E32" s="1" t="n">
        <v>64491</v>
      </c>
      <c r="F32" s="1" t="n">
        <f aca="false">SUM(C32:E32)/3</f>
        <v>64491</v>
      </c>
      <c r="I32" s="1" t="s">
        <v>16</v>
      </c>
      <c r="J32" s="1" t="n">
        <v>64491</v>
      </c>
      <c r="K32" s="1" t="n">
        <v>64491</v>
      </c>
      <c r="L32" s="1" t="n">
        <v>64491</v>
      </c>
      <c r="M32" s="1" t="n">
        <f aca="false">SUM(J32:L32)/3</f>
        <v>64491</v>
      </c>
      <c r="P32" s="1" t="n">
        <v>24000</v>
      </c>
      <c r="Q32" s="1" t="n">
        <f aca="false">F43</f>
        <v>2304362390</v>
      </c>
      <c r="R32" s="1" t="n">
        <f aca="false">F44</f>
        <v>192506</v>
      </c>
      <c r="S32" s="1" t="n">
        <f aca="false">F45</f>
        <v>2928</v>
      </c>
      <c r="T32" s="1" t="n">
        <f aca="false">(Q32+R32+S32)/1024/1024/1024</f>
        <v>2.14628672599792</v>
      </c>
      <c r="U32" s="1" t="n">
        <f aca="false">W5</f>
        <v>13.8</v>
      </c>
      <c r="V32" s="4" t="n">
        <f aca="false">U32*(Constants!$A$2/100)*1024*1024*1024</f>
        <v>2370821947.392</v>
      </c>
    </row>
    <row r="33" customFormat="false" ht="14.25" hidden="false" customHeight="false" outlineLevel="0" collapsed="false">
      <c r="B33" s="1" t="s">
        <v>12</v>
      </c>
      <c r="C33" s="1" t="n">
        <v>2928</v>
      </c>
      <c r="D33" s="1" t="n">
        <v>2928</v>
      </c>
      <c r="E33" s="1" t="n">
        <v>2928</v>
      </c>
      <c r="F33" s="1" t="n">
        <f aca="false">SUM(C33:E33)/3</f>
        <v>2928</v>
      </c>
      <c r="I33" s="1" t="s">
        <v>12</v>
      </c>
      <c r="J33" s="1" t="n">
        <v>638936</v>
      </c>
      <c r="K33" s="1" t="n">
        <v>638936</v>
      </c>
      <c r="L33" s="1" t="n">
        <v>638936</v>
      </c>
      <c r="M33" s="1" t="n">
        <f aca="false">SUM(J33:L33)/3</f>
        <v>638936</v>
      </c>
      <c r="P33" s="1" t="n">
        <v>32000</v>
      </c>
      <c r="Q33" s="1" t="n">
        <f aca="false">F49</f>
        <v>4096458390</v>
      </c>
      <c r="R33" s="1" t="n">
        <f aca="false">F50</f>
        <v>256506</v>
      </c>
      <c r="S33" s="1" t="n">
        <f aca="false">F51</f>
        <v>2928</v>
      </c>
      <c r="T33" s="1" t="n">
        <f aca="false">(Q33+R33+S33)/1024/1024/1024</f>
        <v>3.8153657913208</v>
      </c>
      <c r="U33" s="1" t="n">
        <f aca="false">W6</f>
        <v>24.5</v>
      </c>
      <c r="V33" s="4" t="n">
        <f aca="false">U33*(Constants!$A$2/100)*1024*1024*1024</f>
        <v>4209067950.08</v>
      </c>
    </row>
    <row r="34" customFormat="false" ht="14.25" hidden="false" customHeight="false" outlineLevel="0" collapsed="false">
      <c r="P34" s="1" t="n">
        <v>40000</v>
      </c>
      <c r="Q34" s="1" t="n">
        <f aca="false">F55</f>
        <v>6400554390</v>
      </c>
      <c r="R34" s="1" t="n">
        <f aca="false">F56</f>
        <v>320506</v>
      </c>
      <c r="S34" s="1" t="n">
        <f aca="false">F57</f>
        <v>2928</v>
      </c>
      <c r="T34" s="1" t="n">
        <f aca="false">(Q34+R34+S34)/1024/1024/1024</f>
        <v>5.9612820148468</v>
      </c>
      <c r="U34" s="1" t="n">
        <f aca="false">W7</f>
        <v>39.2</v>
      </c>
      <c r="V34" s="4" t="n">
        <f aca="false">U34*(Constants!$A$2/100)*1024*1024*1024</f>
        <v>6734508720.128</v>
      </c>
    </row>
    <row r="35" customFormat="false" ht="14.25" hidden="false" customHeight="false" outlineLevel="0" collapsed="false">
      <c r="B35" s="1" t="s">
        <v>9</v>
      </c>
      <c r="C35" s="1" t="n">
        <v>16000</v>
      </c>
      <c r="I35" s="1" t="s">
        <v>9</v>
      </c>
      <c r="J35" s="1" t="n">
        <v>16000</v>
      </c>
      <c r="P35" s="1" t="n">
        <v>48000</v>
      </c>
      <c r="Q35" s="1" t="n">
        <f aca="false">F61</f>
        <v>9216650390</v>
      </c>
      <c r="R35" s="1" t="n">
        <f aca="false">F62</f>
        <v>384506</v>
      </c>
      <c r="S35" s="1" t="n">
        <f aca="false">F63</f>
        <v>2928</v>
      </c>
      <c r="T35" s="1" t="n">
        <f aca="false">(Q35+R35+S35)/1024/1024/1024</f>
        <v>8.58403539657593</v>
      </c>
      <c r="U35" s="1" t="n">
        <f aca="false">W8</f>
        <v>55.3</v>
      </c>
      <c r="V35" s="4" t="n">
        <f aca="false">U35*(Constants!$A$2/100)*1024*1024*1024</f>
        <v>9500467658.752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56000</v>
      </c>
      <c r="Q36" s="1" t="n">
        <f aca="false">F67</f>
        <v>12544746390</v>
      </c>
      <c r="R36" s="1" t="n">
        <f aca="false">F68</f>
        <v>448506</v>
      </c>
      <c r="S36" s="1" t="n">
        <f aca="false">F69</f>
        <v>2928</v>
      </c>
      <c r="T36" s="1" t="n">
        <f aca="false">(Q36+R36+S36)/1024/1024/1024</f>
        <v>11.6836259365082</v>
      </c>
      <c r="U36" s="1" t="n">
        <f aca="false">W9</f>
        <v>75.4</v>
      </c>
      <c r="V36" s="4" t="n">
        <f aca="false">U36*(Constants!$A$2/100)*1024*1024*1024</f>
        <v>12953621364.736</v>
      </c>
    </row>
    <row r="37" customFormat="false" ht="14.25" hidden="false" customHeight="false" outlineLevel="0" collapsed="false">
      <c r="B37" s="1" t="s">
        <v>10</v>
      </c>
      <c r="C37" s="1" t="n">
        <v>1024266390</v>
      </c>
      <c r="D37" s="1" t="n">
        <v>1024266390</v>
      </c>
      <c r="E37" s="1" t="n">
        <v>1024266390</v>
      </c>
      <c r="F37" s="1" t="n">
        <f aca="false">SUM(C37:E37)/3</f>
        <v>1024266390</v>
      </c>
      <c r="I37" s="1" t="s">
        <v>10</v>
      </c>
      <c r="J37" s="1" t="n">
        <v>1024266390</v>
      </c>
      <c r="K37" s="1" t="n">
        <v>1024266390</v>
      </c>
      <c r="L37" s="1" t="n">
        <v>1024266390</v>
      </c>
      <c r="M37" s="1" t="n">
        <f aca="false">SUM(J37:L37)/3</f>
        <v>1024266390</v>
      </c>
    </row>
    <row r="38" customFormat="false" ht="14.25" hidden="false" customHeight="false" outlineLevel="0" collapsed="false">
      <c r="B38" s="1" t="s">
        <v>16</v>
      </c>
      <c r="C38" s="1" t="n">
        <v>128506</v>
      </c>
      <c r="D38" s="1" t="n">
        <v>128506</v>
      </c>
      <c r="E38" s="1" t="n">
        <v>128506</v>
      </c>
      <c r="F38" s="1" t="n">
        <f aca="false">SUM(C38:E38)/3</f>
        <v>128506</v>
      </c>
      <c r="I38" s="1" t="s">
        <v>16</v>
      </c>
      <c r="J38" s="1" t="n">
        <v>128506</v>
      </c>
      <c r="K38" s="1" t="n">
        <v>128506</v>
      </c>
      <c r="L38" s="1" t="n">
        <v>128506</v>
      </c>
      <c r="M38" s="1" t="n">
        <f aca="false">SUM(J38:L38)/3</f>
        <v>128506</v>
      </c>
    </row>
    <row r="39" customFormat="false" ht="14.25" hidden="false" customHeight="false" outlineLevel="0" collapsed="false">
      <c r="B39" s="1" t="s">
        <v>12</v>
      </c>
      <c r="C39" s="1" t="n">
        <v>2928</v>
      </c>
      <c r="D39" s="1" t="n">
        <v>2928</v>
      </c>
      <c r="E39" s="1" t="n">
        <v>2928</v>
      </c>
      <c r="F39" s="1" t="n">
        <f aca="false">SUM(C39:E39)/3</f>
        <v>2928</v>
      </c>
      <c r="I39" s="1" t="s">
        <v>12</v>
      </c>
      <c r="J39" s="1" t="n">
        <v>1279768</v>
      </c>
      <c r="K39" s="1" t="n">
        <v>1279768</v>
      </c>
      <c r="L39" s="1" t="n">
        <v>1279768</v>
      </c>
      <c r="M39" s="1" t="n">
        <f aca="false">SUM(J39:L39)/3</f>
        <v>1279768</v>
      </c>
    </row>
    <row r="41" customFormat="false" ht="14.25" hidden="false" customHeight="false" outlineLevel="0" collapsed="false">
      <c r="B41" s="1" t="s">
        <v>9</v>
      </c>
      <c r="C41" s="1" t="n">
        <v>24000</v>
      </c>
      <c r="I41" s="1" t="s">
        <v>9</v>
      </c>
      <c r="J41" s="1" t="n">
        <v>24000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2304362390</v>
      </c>
      <c r="D43" s="1" t="n">
        <v>2304362390</v>
      </c>
      <c r="E43" s="1" t="n">
        <v>2304362390</v>
      </c>
      <c r="F43" s="1" t="n">
        <f aca="false">SUM(C43:E43)/3</f>
        <v>2304362390</v>
      </c>
      <c r="I43" s="1" t="s">
        <v>10</v>
      </c>
      <c r="J43" s="1" t="n">
        <v>2304362390</v>
      </c>
      <c r="K43" s="1" t="n">
        <v>2304362390</v>
      </c>
      <c r="L43" s="1" t="n">
        <v>2304362390</v>
      </c>
      <c r="M43" s="1" t="n">
        <f aca="false">SUM(J43:L43)/3</f>
        <v>2304362390</v>
      </c>
      <c r="P43" s="1" t="n">
        <v>8000</v>
      </c>
      <c r="Q43" s="1" t="n">
        <f aca="false">M31</f>
        <v>256170389</v>
      </c>
      <c r="R43" s="1" t="n">
        <f aca="false">M32</f>
        <v>64491</v>
      </c>
      <c r="S43" s="1" t="n">
        <f aca="false">M33</f>
        <v>638936</v>
      </c>
      <c r="T43" s="1" t="n">
        <f aca="false">(Q43+R43+S43)/1024/1024/1024</f>
        <v>0.239232383668423</v>
      </c>
      <c r="U43" s="1" t="n">
        <f aca="false">W16</f>
        <v>1.6</v>
      </c>
      <c r="V43" s="4" t="n">
        <f aca="false">U43*(Constants!$A$2/100)*1024*1024*1024</f>
        <v>274877906.944</v>
      </c>
    </row>
    <row r="44" customFormat="false" ht="14.25" hidden="false" customHeight="false" outlineLevel="0" collapsed="false">
      <c r="B44" s="1" t="s">
        <v>16</v>
      </c>
      <c r="C44" s="1" t="n">
        <v>192506</v>
      </c>
      <c r="D44" s="1" t="n">
        <v>192506</v>
      </c>
      <c r="E44" s="1" t="n">
        <v>192506</v>
      </c>
      <c r="F44" s="1" t="n">
        <f aca="false">SUM(C44:E44)/3</f>
        <v>192506</v>
      </c>
      <c r="I44" s="1" t="s">
        <v>16</v>
      </c>
      <c r="J44" s="1" t="n">
        <v>192506</v>
      </c>
      <c r="K44" s="1" t="n">
        <v>192506</v>
      </c>
      <c r="L44" s="1" t="n">
        <v>192506</v>
      </c>
      <c r="M44" s="1" t="n">
        <f aca="false">SUM(J44:L44)/3</f>
        <v>192506</v>
      </c>
      <c r="P44" s="1" t="n">
        <v>16000</v>
      </c>
      <c r="Q44" s="1" t="n">
        <f aca="false">M37</f>
        <v>1024266390</v>
      </c>
      <c r="R44" s="1" t="n">
        <f aca="false">M38</f>
        <v>128506</v>
      </c>
      <c r="S44" s="1" t="n">
        <f aca="false">M39</f>
        <v>1279768</v>
      </c>
      <c r="T44" s="1" t="n">
        <f aca="false">(Q44+R44+S44)/1024/1024/1024</f>
        <v>0.955233968794346</v>
      </c>
      <c r="U44" s="1" t="n">
        <f aca="false">W17</f>
        <v>6.1</v>
      </c>
      <c r="V44" s="4" t="n">
        <f aca="false">U44*(Constants!$A$2/100)*1024*1024*1024</f>
        <v>1047972020.224</v>
      </c>
    </row>
    <row r="45" customFormat="false" ht="14.25" hidden="false" customHeight="false" outlineLevel="0" collapsed="false">
      <c r="B45" s="1" t="s">
        <v>12</v>
      </c>
      <c r="C45" s="1" t="n">
        <v>2928</v>
      </c>
      <c r="D45" s="1" t="n">
        <v>2928</v>
      </c>
      <c r="E45" s="1" t="n">
        <v>2928</v>
      </c>
      <c r="F45" s="1" t="n">
        <f aca="false">SUM(C45:E45)/3</f>
        <v>2928</v>
      </c>
      <c r="I45" s="1" t="s">
        <v>12</v>
      </c>
      <c r="J45" s="1" t="n">
        <v>1907608</v>
      </c>
      <c r="K45" s="1" t="n">
        <v>1907608</v>
      </c>
      <c r="L45" s="1" t="n">
        <v>1907608</v>
      </c>
      <c r="M45" s="1" t="n">
        <f aca="false">SUM(J45:L45)/3</f>
        <v>1907608</v>
      </c>
      <c r="P45" s="1" t="n">
        <v>24000</v>
      </c>
      <c r="Q45" s="1" t="n">
        <f aca="false">M43</f>
        <v>2304362390</v>
      </c>
      <c r="R45" s="1" t="n">
        <f aca="false">M44</f>
        <v>192506</v>
      </c>
      <c r="S45" s="1" t="n">
        <f aca="false">M45</f>
        <v>1907608</v>
      </c>
      <c r="T45" s="1" t="n">
        <f aca="false">(Q45+R45+S45)/1024/1024/1024</f>
        <v>2.14806059747934</v>
      </c>
      <c r="U45" s="1" t="n">
        <f aca="false">W18</f>
        <v>13.8</v>
      </c>
      <c r="V45" s="4" t="n">
        <f aca="false">U45*(Constants!$A$2/100)*1024*1024*1024</f>
        <v>2370821947.392</v>
      </c>
    </row>
    <row r="46" customFormat="false" ht="14.25" hidden="false" customHeight="false" outlineLevel="0" collapsed="false">
      <c r="P46" s="1" t="n">
        <v>32000</v>
      </c>
      <c r="Q46" s="1" t="n">
        <f aca="false">M49</f>
        <v>4096458390</v>
      </c>
      <c r="R46" s="1" t="n">
        <f aca="false">M50</f>
        <v>256506</v>
      </c>
      <c r="S46" s="1" t="n">
        <f aca="false">M51</f>
        <v>2508408</v>
      </c>
      <c r="T46" s="1" t="n">
        <f aca="false">(Q46+R46+S46)/1024/1024/1024</f>
        <v>3.81769920140505</v>
      </c>
      <c r="U46" s="1" t="n">
        <f aca="false">W19</f>
        <v>24.5</v>
      </c>
      <c r="V46" s="4" t="n">
        <f aca="false">U46*(Constants!$A$2/100)*1024*1024*1024</f>
        <v>4209067950.08</v>
      </c>
    </row>
    <row r="47" customFormat="false" ht="14.25" hidden="false" customHeight="false" outlineLevel="0" collapsed="false">
      <c r="B47" s="1" t="s">
        <v>9</v>
      </c>
      <c r="C47" s="1" t="n">
        <v>32000</v>
      </c>
      <c r="I47" s="1" t="s">
        <v>9</v>
      </c>
      <c r="J47" s="1" t="n">
        <v>32000</v>
      </c>
      <c r="P47" s="1" t="n">
        <v>40000</v>
      </c>
      <c r="Q47" s="1" t="n">
        <f aca="false">M55</f>
        <v>6400554390</v>
      </c>
      <c r="R47" s="1" t="n">
        <f aca="false">M56</f>
        <v>320506</v>
      </c>
      <c r="S47" s="1" t="n">
        <f aca="false">M57</f>
        <v>3194888</v>
      </c>
      <c r="T47" s="1" t="n">
        <f aca="false">(Q47+R47+S47)/1024/1024/1024</f>
        <v>5.96425475925207</v>
      </c>
      <c r="U47" s="1" t="n">
        <f aca="false">W20</f>
        <v>39.2</v>
      </c>
      <c r="V47" s="4" t="n">
        <f aca="false">U47*(Constants!$A$2/100)*1024*1024*1024</f>
        <v>6734508720.128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48000</v>
      </c>
      <c r="Q48" s="1" t="n">
        <f aca="false">M61</f>
        <v>9216650390</v>
      </c>
      <c r="R48" s="1" t="n">
        <f aca="false">M62</f>
        <v>384506</v>
      </c>
      <c r="S48" s="1" t="n">
        <f aca="false">M63</f>
        <v>3780456</v>
      </c>
      <c r="T48" s="1" t="n">
        <f aca="false">(Q48+R48+S48)/1024/1024/1024</f>
        <v>8.58755349367857</v>
      </c>
      <c r="U48" s="1" t="n">
        <f aca="false">W21</f>
        <v>55.3</v>
      </c>
      <c r="V48" s="4" t="n">
        <f aca="false">U48*(Constants!$A$2/100)*1024*1024*1024</f>
        <v>9500467658.752</v>
      </c>
    </row>
    <row r="49" customFormat="false" ht="14.25" hidden="false" customHeight="false" outlineLevel="0" collapsed="false">
      <c r="B49" s="1" t="s">
        <v>10</v>
      </c>
      <c r="C49" s="1" t="n">
        <v>4096458390</v>
      </c>
      <c r="D49" s="1" t="n">
        <v>4096458390</v>
      </c>
      <c r="E49" s="1" t="n">
        <v>4096458390</v>
      </c>
      <c r="F49" s="1" t="n">
        <f aca="false">SUM(C49:E49)/3</f>
        <v>4096458390</v>
      </c>
      <c r="I49" s="1" t="s">
        <v>10</v>
      </c>
      <c r="J49" s="1" t="n">
        <v>4096458390</v>
      </c>
      <c r="K49" s="1" t="n">
        <v>4096458390</v>
      </c>
      <c r="L49" s="1" t="n">
        <v>4096458390</v>
      </c>
      <c r="M49" s="1" t="n">
        <f aca="false">SUM(J49:L49)/3</f>
        <v>4096458390</v>
      </c>
      <c r="P49" s="1" t="n">
        <v>56000</v>
      </c>
      <c r="Q49" s="1" t="n">
        <f aca="false">M67</f>
        <v>12544746390</v>
      </c>
      <c r="R49" s="1" t="n">
        <f aca="false">M68</f>
        <v>448506</v>
      </c>
      <c r="S49" s="1" t="n">
        <f aca="false">M69</f>
        <v>4425128</v>
      </c>
      <c r="T49" s="1" t="n">
        <f aca="false">(Q49+R49+S49)/1024/1024/1024</f>
        <v>11.6877444311976</v>
      </c>
      <c r="U49" s="1" t="n">
        <f aca="false">W22</f>
        <v>75.4</v>
      </c>
      <c r="V49" s="4" t="n">
        <f aca="false">U49*(Constants!$A$2/100)*1024*1024*1024</f>
        <v>12953621364.736</v>
      </c>
    </row>
    <row r="50" customFormat="false" ht="14.25" hidden="false" customHeight="false" outlineLevel="0" collapsed="false">
      <c r="B50" s="1" t="s">
        <v>16</v>
      </c>
      <c r="C50" s="1" t="n">
        <v>256506</v>
      </c>
      <c r="D50" s="1" t="n">
        <v>256506</v>
      </c>
      <c r="E50" s="1" t="n">
        <v>256506</v>
      </c>
      <c r="F50" s="1" t="n">
        <f aca="false">SUM(C50:E50)/3</f>
        <v>256506</v>
      </c>
      <c r="I50" s="1" t="s">
        <v>16</v>
      </c>
      <c r="J50" s="1" t="n">
        <v>256506</v>
      </c>
      <c r="K50" s="1" t="n">
        <v>256506</v>
      </c>
      <c r="L50" s="1" t="n">
        <v>256506</v>
      </c>
      <c r="M50" s="1" t="n">
        <f aca="false">SUM(J50:L50)/3</f>
        <v>256506</v>
      </c>
    </row>
    <row r="51" customFormat="false" ht="14.25" hidden="false" customHeight="false" outlineLevel="0" collapsed="false">
      <c r="B51" s="1" t="s">
        <v>12</v>
      </c>
      <c r="C51" s="1" t="n">
        <v>2928</v>
      </c>
      <c r="D51" s="1" t="n">
        <v>2928</v>
      </c>
      <c r="E51" s="1" t="n">
        <v>2928</v>
      </c>
      <c r="F51" s="1" t="n">
        <f aca="false">SUM(C51:E51)/3</f>
        <v>2928</v>
      </c>
      <c r="I51" s="1" t="s">
        <v>12</v>
      </c>
      <c r="J51" s="1" t="n">
        <v>2508408</v>
      </c>
      <c r="K51" s="1" t="n">
        <v>2508408</v>
      </c>
      <c r="L51" s="1" t="n">
        <v>2508408</v>
      </c>
      <c r="M51" s="1" t="n">
        <f aca="false">SUM(J51:L51)/3</f>
        <v>2508408</v>
      </c>
    </row>
    <row r="53" customFormat="false" ht="14.25" hidden="false" customHeight="false" outlineLevel="0" collapsed="false">
      <c r="B53" s="1" t="s">
        <v>9</v>
      </c>
      <c r="C53" s="1" t="n">
        <v>40000</v>
      </c>
      <c r="I53" s="1" t="s">
        <v>9</v>
      </c>
      <c r="J53" s="1" t="n">
        <v>40000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6400554390</v>
      </c>
      <c r="D55" s="1" t="n">
        <v>6400554390</v>
      </c>
      <c r="E55" s="1" t="n">
        <v>6400554390</v>
      </c>
      <c r="F55" s="1" t="n">
        <f aca="false">SUM(C55:E55)/3</f>
        <v>6400554390</v>
      </c>
      <c r="I55" s="1" t="s">
        <v>10</v>
      </c>
      <c r="J55" s="1" t="n">
        <v>6400554390</v>
      </c>
      <c r="K55" s="1" t="n">
        <v>6400554390</v>
      </c>
      <c r="L55" s="1" t="n">
        <v>6400554390</v>
      </c>
      <c r="M55" s="1" t="n">
        <f aca="false">SUM(J55:L55)/3</f>
        <v>6400554390</v>
      </c>
    </row>
    <row r="56" customFormat="false" ht="14.25" hidden="false" customHeight="false" outlineLevel="0" collapsed="false">
      <c r="B56" s="1" t="s">
        <v>16</v>
      </c>
      <c r="C56" s="1" t="n">
        <v>320506</v>
      </c>
      <c r="D56" s="1" t="n">
        <v>320506</v>
      </c>
      <c r="E56" s="1" t="n">
        <v>320506</v>
      </c>
      <c r="F56" s="1" t="n">
        <f aca="false">SUM(C56:E56)/3</f>
        <v>320506</v>
      </c>
      <c r="I56" s="1" t="s">
        <v>16</v>
      </c>
      <c r="J56" s="1" t="n">
        <v>320506</v>
      </c>
      <c r="K56" s="1" t="n">
        <v>320506</v>
      </c>
      <c r="L56" s="1" t="n">
        <v>320506</v>
      </c>
      <c r="M56" s="1" t="n">
        <f aca="false">SUM(J56:L56)/3</f>
        <v>320506</v>
      </c>
    </row>
    <row r="57" customFormat="false" ht="14.25" hidden="false" customHeight="false" outlineLevel="0" collapsed="false">
      <c r="B57" s="1" t="s">
        <v>12</v>
      </c>
      <c r="C57" s="1" t="n">
        <v>2928</v>
      </c>
      <c r="D57" s="1" t="n">
        <v>2928</v>
      </c>
      <c r="E57" s="1" t="n">
        <v>2928</v>
      </c>
      <c r="F57" s="1" t="n">
        <f aca="false">SUM(C57:E57)/3</f>
        <v>2928</v>
      </c>
      <c r="I57" s="1" t="s">
        <v>12</v>
      </c>
      <c r="J57" s="1" t="n">
        <v>3194888</v>
      </c>
      <c r="K57" s="1" t="n">
        <v>3194888</v>
      </c>
      <c r="L57" s="1" t="n">
        <v>3194888</v>
      </c>
      <c r="M57" s="1" t="n">
        <f aca="false">SUM(J57:L57)/3</f>
        <v>3194888</v>
      </c>
    </row>
    <row r="59" customFormat="false" ht="14.25" hidden="false" customHeight="false" outlineLevel="0" collapsed="false">
      <c r="B59" s="1" t="s">
        <v>9</v>
      </c>
      <c r="C59" s="1" t="n">
        <v>48000</v>
      </c>
      <c r="I59" s="1" t="s">
        <v>9</v>
      </c>
      <c r="J59" s="1" t="n">
        <v>48000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9216650390</v>
      </c>
      <c r="D61" s="1" t="n">
        <v>9216650390</v>
      </c>
      <c r="E61" s="1" t="n">
        <v>9216650390</v>
      </c>
      <c r="F61" s="1" t="n">
        <f aca="false">SUM(C61:E61)/3</f>
        <v>9216650390</v>
      </c>
      <c r="I61" s="1" t="s">
        <v>10</v>
      </c>
      <c r="J61" s="1" t="n">
        <v>9216650390</v>
      </c>
      <c r="K61" s="1" t="n">
        <v>9216650390</v>
      </c>
      <c r="L61" s="1" t="n">
        <v>9216650390</v>
      </c>
      <c r="M61" s="1" t="n">
        <f aca="false">SUM(J61:L61)/3</f>
        <v>9216650390</v>
      </c>
    </row>
    <row r="62" customFormat="false" ht="14.25" hidden="false" customHeight="false" outlineLevel="0" collapsed="false">
      <c r="B62" s="1" t="s">
        <v>16</v>
      </c>
      <c r="C62" s="1" t="n">
        <v>384506</v>
      </c>
      <c r="D62" s="1" t="n">
        <v>384506</v>
      </c>
      <c r="E62" s="1" t="n">
        <v>384506</v>
      </c>
      <c r="F62" s="1" t="n">
        <f aca="false">SUM(C62:E62)/3</f>
        <v>384506</v>
      </c>
      <c r="I62" s="1" t="s">
        <v>16</v>
      </c>
      <c r="J62" s="1" t="n">
        <v>384506</v>
      </c>
      <c r="K62" s="1" t="n">
        <v>384506</v>
      </c>
      <c r="L62" s="1" t="n">
        <v>384506</v>
      </c>
      <c r="M62" s="1" t="n">
        <f aca="false">SUM(J62:L62)/3</f>
        <v>384506</v>
      </c>
    </row>
    <row r="63" customFormat="false" ht="14.25" hidden="false" customHeight="false" outlineLevel="0" collapsed="false">
      <c r="B63" s="1" t="s">
        <v>12</v>
      </c>
      <c r="C63" s="1" t="n">
        <v>2928</v>
      </c>
      <c r="D63" s="1" t="n">
        <v>2928</v>
      </c>
      <c r="E63" s="1" t="n">
        <v>2928</v>
      </c>
      <c r="F63" s="1" t="n">
        <f aca="false">SUM(C63:E63)/3</f>
        <v>2928</v>
      </c>
      <c r="I63" s="1" t="s">
        <v>12</v>
      </c>
      <c r="J63" s="1" t="n">
        <v>3780456</v>
      </c>
      <c r="K63" s="1" t="n">
        <v>3780456</v>
      </c>
      <c r="L63" s="1" t="n">
        <v>3780456</v>
      </c>
      <c r="M63" s="1" t="n">
        <f aca="false">SUM(J63:L63)/3</f>
        <v>3780456</v>
      </c>
    </row>
    <row r="65" customFormat="false" ht="14.25" hidden="false" customHeight="false" outlineLevel="0" collapsed="false">
      <c r="B65" s="1" t="s">
        <v>9</v>
      </c>
      <c r="C65" s="1" t="n">
        <v>56000</v>
      </c>
      <c r="I65" s="1" t="s">
        <v>9</v>
      </c>
      <c r="J65" s="1" t="n">
        <v>56000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12544746390</v>
      </c>
      <c r="D67" s="1" t="n">
        <v>12544746390</v>
      </c>
      <c r="E67" s="1" t="n">
        <v>12544746390</v>
      </c>
      <c r="F67" s="1" t="n">
        <f aca="false">SUM(C67:E67)/3</f>
        <v>12544746390</v>
      </c>
      <c r="I67" s="1" t="s">
        <v>10</v>
      </c>
      <c r="J67" s="1" t="n">
        <v>12544746390</v>
      </c>
      <c r="K67" s="1" t="n">
        <v>12544746390</v>
      </c>
      <c r="L67" s="1" t="n">
        <v>12544746390</v>
      </c>
      <c r="M67" s="1" t="n">
        <f aca="false">SUM(J67:L67)/3</f>
        <v>12544746390</v>
      </c>
    </row>
    <row r="68" customFormat="false" ht="14.25" hidden="false" customHeight="false" outlineLevel="0" collapsed="false">
      <c r="B68" s="1" t="s">
        <v>16</v>
      </c>
      <c r="C68" s="1" t="n">
        <v>448506</v>
      </c>
      <c r="D68" s="1" t="n">
        <v>448506</v>
      </c>
      <c r="E68" s="1" t="n">
        <v>448506</v>
      </c>
      <c r="F68" s="1" t="n">
        <f aca="false">SUM(C68:E68)/3</f>
        <v>448506</v>
      </c>
      <c r="I68" s="1" t="s">
        <v>16</v>
      </c>
      <c r="J68" s="1" t="n">
        <v>448506</v>
      </c>
      <c r="K68" s="1" t="n">
        <v>448506</v>
      </c>
      <c r="L68" s="1" t="n">
        <v>448506</v>
      </c>
      <c r="M68" s="1" t="n">
        <f aca="false">SUM(J68:L68)/3</f>
        <v>448506</v>
      </c>
    </row>
    <row r="69" customFormat="false" ht="14.25" hidden="false" customHeight="false" outlineLevel="0" collapsed="false">
      <c r="B69" s="1" t="s">
        <v>12</v>
      </c>
      <c r="C69" s="1" t="n">
        <v>2928</v>
      </c>
      <c r="D69" s="1" t="n">
        <v>2928</v>
      </c>
      <c r="E69" s="1" t="n">
        <v>2928</v>
      </c>
      <c r="F69" s="1" t="n">
        <f aca="false">SUM(C69:E69)/3</f>
        <v>2928</v>
      </c>
      <c r="I69" s="1" t="s">
        <v>12</v>
      </c>
      <c r="J69" s="1" t="n">
        <v>4425128</v>
      </c>
      <c r="K69" s="1" t="n">
        <v>4425128</v>
      </c>
      <c r="L69" s="1" t="n">
        <v>4425128</v>
      </c>
      <c r="M69" s="1" t="n">
        <f aca="false">SUM(J69:L69)/3</f>
        <v>4425128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true" showRowColHeaders="true" showZeros="true" rightToLeft="false" tabSelected="false" showOutlineSymbols="true" defaultGridColor="true" view="normal" topLeftCell="O12" colorId="64" zoomScale="85" zoomScaleNormal="85" zoomScalePageLayoutView="100" workbookViewId="0">
      <selection pane="topLeft" activeCell="T43" activeCellId="1" sqref="O74:Q110 T43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0" width="9.75"/>
    <col collapsed="false" customWidth="true" hidden="false" outlineLevel="0" max="17" min="17" style="1" width="13"/>
    <col collapsed="false" customWidth="true" hidden="false" outlineLevel="0" max="20" min="20" style="1" width="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1000</v>
      </c>
      <c r="C3" s="1" t="n">
        <v>0.1897</v>
      </c>
      <c r="D3" s="1" t="n">
        <v>0.1827</v>
      </c>
      <c r="E3" s="1" t="n">
        <v>0.1796</v>
      </c>
      <c r="F3" s="1" t="n">
        <v>0.1824</v>
      </c>
      <c r="G3" s="1" t="n">
        <v>0.1827</v>
      </c>
      <c r="H3" s="1" t="n">
        <v>0.1792</v>
      </c>
      <c r="I3" s="1" t="n">
        <v>0.1808</v>
      </c>
      <c r="J3" s="1" t="n">
        <v>0.1813</v>
      </c>
      <c r="K3" s="1" t="n">
        <v>0.18</v>
      </c>
      <c r="L3" s="1" t="n">
        <v>0.1783</v>
      </c>
      <c r="M3" s="1" t="n">
        <v>0.1784</v>
      </c>
      <c r="N3" s="1" t="n">
        <v>0.1787</v>
      </c>
      <c r="O3" s="1" t="n">
        <f aca="false">MIN(C3:N3)</f>
        <v>0.1783</v>
      </c>
      <c r="P3" s="1" t="n">
        <f aca="false">MAX(C3:N3)</f>
        <v>0.1897</v>
      </c>
      <c r="Q3" s="1" t="n">
        <f aca="false">(SUM(C3:N3)-O3-P3)/10</f>
        <v>0.18058</v>
      </c>
      <c r="S3" s="0" t="n">
        <v>1000</v>
      </c>
      <c r="T3" s="1" t="n">
        <v>0</v>
      </c>
      <c r="U3" s="1" t="n">
        <v>0</v>
      </c>
      <c r="V3" s="1" t="n">
        <v>0</v>
      </c>
      <c r="W3" s="1" t="n">
        <f aca="false">AVERAGE(T3:V3)</f>
        <v>0</v>
      </c>
    </row>
    <row r="4" customFormat="false" ht="14.25" hidden="false" customHeight="false" outlineLevel="0" collapsed="false">
      <c r="B4" s="1" t="n">
        <v>2000</v>
      </c>
      <c r="C4" s="1" t="n">
        <v>2.54</v>
      </c>
      <c r="D4" s="1" t="n">
        <v>2.5488</v>
      </c>
      <c r="E4" s="1" t="n">
        <v>2.5438</v>
      </c>
      <c r="F4" s="1" t="n">
        <v>2.5558</v>
      </c>
      <c r="G4" s="1" t="n">
        <v>2.5603</v>
      </c>
      <c r="H4" s="1" t="n">
        <v>2.5598</v>
      </c>
      <c r="I4" s="1" t="n">
        <v>2.5545</v>
      </c>
      <c r="J4" s="1" t="n">
        <v>2.5537</v>
      </c>
      <c r="K4" s="1" t="n">
        <v>2.551</v>
      </c>
      <c r="L4" s="1" t="n">
        <v>2.5565</v>
      </c>
      <c r="M4" s="1" t="n">
        <v>2.5534</v>
      </c>
      <c r="N4" s="1" t="n">
        <v>2.5611</v>
      </c>
      <c r="O4" s="1" t="n">
        <f aca="false">MIN(C4:N4)</f>
        <v>2.54</v>
      </c>
      <c r="P4" s="1" t="n">
        <f aca="false">MAX(C4:N4)</f>
        <v>2.5611</v>
      </c>
      <c r="Q4" s="1" t="n">
        <f aca="false">(SUM(C4:N4)-O4-P4)/10</f>
        <v>2.55376</v>
      </c>
      <c r="S4" s="0" t="n">
        <v>2000</v>
      </c>
      <c r="T4" s="1" t="n">
        <v>0.1</v>
      </c>
      <c r="U4" s="1" t="n">
        <v>0.1</v>
      </c>
      <c r="V4" s="1" t="n">
        <v>0.1</v>
      </c>
      <c r="W4" s="1" t="n">
        <f aca="false">AVERAGE(T4:V4)</f>
        <v>0.1</v>
      </c>
    </row>
    <row r="5" customFormat="false" ht="14.25" hidden="false" customHeight="false" outlineLevel="0" collapsed="false">
      <c r="B5" s="1" t="n">
        <v>3000</v>
      </c>
      <c r="C5" s="1" t="n">
        <v>11.8228</v>
      </c>
      <c r="D5" s="1" t="n">
        <v>11.7671</v>
      </c>
      <c r="E5" s="1" t="n">
        <v>11.7994</v>
      </c>
      <c r="F5" s="1" t="n">
        <v>11.7744</v>
      </c>
      <c r="G5" s="1" t="n">
        <v>11.9189</v>
      </c>
      <c r="H5" s="1" t="n">
        <v>11.945</v>
      </c>
      <c r="I5" s="1" t="n">
        <v>11.911</v>
      </c>
      <c r="J5" s="1" t="n">
        <v>11.9587</v>
      </c>
      <c r="K5" s="1" t="n">
        <v>12.0502</v>
      </c>
      <c r="L5" s="1" t="n">
        <v>12.0383</v>
      </c>
      <c r="M5" s="1" t="n">
        <v>12.0535</v>
      </c>
      <c r="N5" s="1" t="n">
        <v>12.0026</v>
      </c>
      <c r="O5" s="1" t="n">
        <f aca="false">MIN(C5:N5)</f>
        <v>11.7671</v>
      </c>
      <c r="P5" s="1" t="n">
        <f aca="false">MAX(C5:N5)</f>
        <v>12.0535</v>
      </c>
      <c r="Q5" s="1" t="n">
        <f aca="false">(SUM(C5:N5)-O5-P5)/10</f>
        <v>11.92213</v>
      </c>
      <c r="S5" s="0" t="n">
        <v>3000</v>
      </c>
      <c r="T5" s="1" t="n">
        <v>0.2</v>
      </c>
      <c r="U5" s="1" t="n">
        <v>0.2</v>
      </c>
      <c r="V5" s="1" t="n">
        <v>0.2</v>
      </c>
      <c r="W5" s="1" t="n">
        <f aca="false">AVERAGE(T5:V5)</f>
        <v>0.2</v>
      </c>
    </row>
    <row r="6" customFormat="false" ht="14.25" hidden="false" customHeight="false" outlineLevel="0" collapsed="false">
      <c r="B6" s="1" t="n">
        <v>4000</v>
      </c>
      <c r="C6" s="1" t="n">
        <v>31.6129</v>
      </c>
      <c r="D6" s="1" t="n">
        <v>31.102</v>
      </c>
      <c r="E6" s="1" t="n">
        <v>30.9134</v>
      </c>
      <c r="F6" s="1" t="n">
        <v>30.913</v>
      </c>
      <c r="G6" s="1" t="n">
        <v>30.9361</v>
      </c>
      <c r="H6" s="1" t="n">
        <v>30.9353</v>
      </c>
      <c r="I6" s="1" t="n">
        <v>30.8153</v>
      </c>
      <c r="J6" s="1" t="n">
        <v>30.6709</v>
      </c>
      <c r="K6" s="1" t="n">
        <v>30.6209</v>
      </c>
      <c r="L6" s="1" t="n">
        <v>30.9933</v>
      </c>
      <c r="M6" s="1" t="n">
        <v>30.6249</v>
      </c>
      <c r="N6" s="1" t="n">
        <v>30.658</v>
      </c>
      <c r="O6" s="1" t="n">
        <f aca="false">MIN(C6:N6)</f>
        <v>30.6209</v>
      </c>
      <c r="P6" s="1" t="n">
        <f aca="false">MAX(C6:N6)</f>
        <v>31.6129</v>
      </c>
      <c r="Q6" s="1" t="n">
        <f aca="false">(SUM(C6:N6)-O6-P6)/10</f>
        <v>30.85622</v>
      </c>
      <c r="S6" s="0" t="n">
        <v>4000</v>
      </c>
      <c r="T6" s="1" t="n">
        <v>0.4</v>
      </c>
      <c r="U6" s="1" t="n">
        <v>0.4</v>
      </c>
      <c r="V6" s="1" t="n">
        <v>0.4</v>
      </c>
      <c r="W6" s="1" t="n">
        <f aca="false">AVERAGE(T6:V6)</f>
        <v>0.4</v>
      </c>
    </row>
    <row r="7" customFormat="false" ht="14.25" hidden="false" customHeight="false" outlineLevel="0" collapsed="false">
      <c r="B7" s="1" t="n">
        <v>5000</v>
      </c>
      <c r="C7" s="1" t="n">
        <v>67.7122</v>
      </c>
      <c r="D7" s="1" t="n">
        <v>67.9549</v>
      </c>
      <c r="E7" s="1" t="n">
        <v>67.6503</v>
      </c>
      <c r="F7" s="1" t="n">
        <v>68.378</v>
      </c>
      <c r="G7" s="1" t="n">
        <v>68.5389</v>
      </c>
      <c r="H7" s="1" t="n">
        <v>68.276</v>
      </c>
      <c r="I7" s="1" t="n">
        <v>68.2751</v>
      </c>
      <c r="J7" s="1" t="n">
        <v>68.4995</v>
      </c>
      <c r="K7" s="1" t="n">
        <v>67.7437</v>
      </c>
      <c r="L7" s="1" t="n">
        <v>67.8478</v>
      </c>
      <c r="M7" s="1" t="n">
        <v>67.8454</v>
      </c>
      <c r="N7" s="1" t="n">
        <v>67.9747</v>
      </c>
      <c r="O7" s="1" t="n">
        <f aca="false">MIN(C7:N7)</f>
        <v>67.6503</v>
      </c>
      <c r="P7" s="1" t="n">
        <f aca="false">MAX(C7:N7)</f>
        <v>68.5389</v>
      </c>
      <c r="Q7" s="1" t="n">
        <f aca="false">(SUM(C7:N7)-O7-P7)/10</f>
        <v>68.05073</v>
      </c>
      <c r="S7" s="0" t="n">
        <v>5000</v>
      </c>
      <c r="T7" s="1" t="n">
        <v>0.6</v>
      </c>
      <c r="U7" s="1" t="n">
        <v>0.6</v>
      </c>
      <c r="V7" s="1" t="n">
        <v>0.6</v>
      </c>
      <c r="W7" s="1" t="n">
        <f aca="false">AVERAGE(T7:V7)</f>
        <v>0.6</v>
      </c>
    </row>
    <row r="8" customFormat="false" ht="14.25" hidden="false" customHeight="false" outlineLevel="0" collapsed="false">
      <c r="B8" s="1" t="n">
        <v>6000</v>
      </c>
      <c r="C8" s="1" t="n">
        <v>119.394</v>
      </c>
      <c r="D8" s="1" t="n">
        <v>119.301</v>
      </c>
      <c r="E8" s="1" t="n">
        <v>118.2661</v>
      </c>
      <c r="F8" s="1" t="n">
        <v>119.3822</v>
      </c>
      <c r="G8" s="1" t="n">
        <v>119.9208</v>
      </c>
      <c r="H8" s="1" t="n">
        <v>119.8076</v>
      </c>
      <c r="I8" s="1" t="n">
        <v>120.4817</v>
      </c>
      <c r="J8" s="1" t="n">
        <v>120.4817</v>
      </c>
      <c r="K8" s="1" t="n">
        <v>120.4817</v>
      </c>
      <c r="L8" s="1" t="n">
        <v>120.4817</v>
      </c>
      <c r="M8" s="1" t="n">
        <v>120.4817</v>
      </c>
      <c r="N8" s="1" t="n">
        <v>120.4817</v>
      </c>
      <c r="O8" s="1" t="n">
        <f aca="false">MIN(C8:N8)</f>
        <v>118.2661</v>
      </c>
      <c r="P8" s="1" t="n">
        <f aca="false">MAX(C8:N8)</f>
        <v>120.4817</v>
      </c>
      <c r="Q8" s="1" t="n">
        <f aca="false">(SUM(C8:N8)-O8-P8)/10</f>
        <v>120.02141</v>
      </c>
      <c r="S8" s="0" t="n">
        <v>6000</v>
      </c>
      <c r="T8" s="1" t="n">
        <v>0.9</v>
      </c>
      <c r="U8" s="1" t="n">
        <v>0.9</v>
      </c>
      <c r="V8" s="1" t="n">
        <v>0.9</v>
      </c>
      <c r="W8" s="1" t="n">
        <f aca="false">AVERAGE(T8:V8)</f>
        <v>0.9</v>
      </c>
    </row>
    <row r="9" customFormat="false" ht="14.25" hidden="false" customHeight="false" outlineLevel="0" collapsed="false">
      <c r="O9" s="1"/>
      <c r="P9" s="1"/>
      <c r="S9" s="1"/>
      <c r="W9" s="1"/>
    </row>
    <row r="10" customFormat="false" ht="14.25" hidden="false" customHeight="false" outlineLevel="0" collapsed="false">
      <c r="O10" s="1"/>
      <c r="P10" s="1"/>
      <c r="S10" s="1"/>
      <c r="W10" s="1"/>
    </row>
    <row r="11" customFormat="false" ht="14.25" hidden="false" customHeight="false" outlineLevel="0" collapsed="false">
      <c r="O11" s="1"/>
      <c r="P11" s="1"/>
      <c r="S11" s="1"/>
      <c r="W11" s="1"/>
    </row>
    <row r="12" customFormat="false" ht="14.25" hidden="false" customHeight="false" outlineLevel="0" collapsed="false">
      <c r="O12" s="1"/>
      <c r="P12" s="1"/>
      <c r="S12" s="1"/>
      <c r="W12" s="1"/>
    </row>
    <row r="13" customFormat="false" ht="14.25" hidden="false" customHeight="false" outlineLevel="0" collapsed="false">
      <c r="O13" s="1"/>
      <c r="P13" s="1"/>
      <c r="S13" s="1"/>
      <c r="W13" s="1"/>
    </row>
    <row r="14" customFormat="false" ht="14.25" hidden="false" customHeight="false" outlineLevel="0" collapsed="false">
      <c r="W14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1000</v>
      </c>
      <c r="C16" s="1" t="n">
        <v>0.914</v>
      </c>
      <c r="D16" s="1" t="n">
        <v>0.907</v>
      </c>
      <c r="E16" s="1" t="n">
        <v>0.903</v>
      </c>
      <c r="F16" s="1" t="n">
        <v>0.894</v>
      </c>
      <c r="G16" s="1" t="n">
        <v>0.892</v>
      </c>
      <c r="H16" s="1" t="n">
        <v>0.948</v>
      </c>
      <c r="I16" s="1" t="n">
        <v>0.898</v>
      </c>
      <c r="J16" s="1" t="n">
        <v>0.933</v>
      </c>
      <c r="K16" s="1" t="n">
        <v>0.928</v>
      </c>
      <c r="L16" s="1" t="n">
        <v>0.957</v>
      </c>
      <c r="M16" s="1" t="n">
        <v>0.958</v>
      </c>
      <c r="N16" s="1" t="n">
        <v>0.896</v>
      </c>
      <c r="O16" s="1" t="n">
        <f aca="false">MIN(C16:N16)</f>
        <v>0.892</v>
      </c>
      <c r="P16" s="1" t="n">
        <f aca="false">MAX(C16:N16)</f>
        <v>0.958</v>
      </c>
      <c r="Q16" s="1" t="n">
        <f aca="false">(SUM(C16:N16)-O16-P16)/10</f>
        <v>0.9178</v>
      </c>
      <c r="S16" s="0" t="n">
        <v>1000</v>
      </c>
      <c r="T16" s="1" t="n">
        <v>0</v>
      </c>
      <c r="U16" s="1" t="n">
        <v>0</v>
      </c>
      <c r="V16" s="1" t="n">
        <v>0</v>
      </c>
      <c r="W16" s="1" t="n">
        <f aca="false">AVERAGE(T16:V16)</f>
        <v>0</v>
      </c>
    </row>
    <row r="17" customFormat="false" ht="14.25" hidden="false" customHeight="false" outlineLevel="0" collapsed="false">
      <c r="B17" s="1" t="n">
        <v>2000</v>
      </c>
      <c r="C17" s="1" t="n">
        <v>8.649</v>
      </c>
      <c r="D17" s="1" t="n">
        <v>9.05</v>
      </c>
      <c r="E17" s="1" t="n">
        <v>8.663</v>
      </c>
      <c r="F17" s="1" t="n">
        <v>8.657</v>
      </c>
      <c r="G17" s="1" t="n">
        <v>8.624</v>
      </c>
      <c r="H17" s="1" t="n">
        <v>8.638</v>
      </c>
      <c r="I17" s="1" t="n">
        <v>8.722</v>
      </c>
      <c r="J17" s="1" t="n">
        <v>8.712</v>
      </c>
      <c r="K17" s="1" t="n">
        <v>8.633</v>
      </c>
      <c r="L17" s="1" t="n">
        <v>8.659</v>
      </c>
      <c r="M17" s="1" t="n">
        <v>8.846</v>
      </c>
      <c r="N17" s="1" t="n">
        <v>8.665</v>
      </c>
      <c r="O17" s="1" t="n">
        <f aca="false">MIN(C17:N17)</f>
        <v>8.624</v>
      </c>
      <c r="P17" s="1" t="n">
        <f aca="false">MAX(C17:N17)</f>
        <v>9.05</v>
      </c>
      <c r="Q17" s="1" t="n">
        <f aca="false">(SUM(C17:N17)-O17-P17)/10</f>
        <v>8.6844</v>
      </c>
      <c r="S17" s="0" t="n">
        <v>2000</v>
      </c>
      <c r="T17" s="1" t="n">
        <v>0.1</v>
      </c>
      <c r="U17" s="1" t="n">
        <v>0.1</v>
      </c>
      <c r="V17" s="1" t="n">
        <v>0.1</v>
      </c>
      <c r="W17" s="1" t="n">
        <f aca="false">AVERAGE(T17:V17)</f>
        <v>0.1</v>
      </c>
    </row>
    <row r="18" customFormat="false" ht="14.25" hidden="false" customHeight="false" outlineLevel="0" collapsed="false">
      <c r="B18" s="1" t="n">
        <v>3000</v>
      </c>
      <c r="C18" s="1" t="n">
        <v>36.473</v>
      </c>
      <c r="D18" s="1" t="n">
        <v>36.973</v>
      </c>
      <c r="E18" s="1" t="n">
        <v>36.226</v>
      </c>
      <c r="F18" s="1" t="n">
        <v>36.587</v>
      </c>
      <c r="G18" s="1" t="n">
        <v>36.406</v>
      </c>
      <c r="H18" s="1" t="n">
        <v>37.575</v>
      </c>
      <c r="I18" s="1" t="n">
        <v>36.142</v>
      </c>
      <c r="J18" s="1" t="n">
        <v>36.589</v>
      </c>
      <c r="K18" s="1" t="n">
        <v>36.642</v>
      </c>
      <c r="L18" s="1" t="n">
        <v>36.744</v>
      </c>
      <c r="M18" s="1" t="n">
        <v>36.801</v>
      </c>
      <c r="N18" s="1" t="n">
        <v>36.711</v>
      </c>
      <c r="O18" s="1" t="n">
        <f aca="false">MIN(C18:N18)</f>
        <v>36.142</v>
      </c>
      <c r="P18" s="1" t="n">
        <f aca="false">MAX(C18:N18)</f>
        <v>37.575</v>
      </c>
      <c r="Q18" s="1" t="n">
        <f aca="false">(SUM(C18:N18)-O18-P18)/10</f>
        <v>36.6152</v>
      </c>
      <c r="S18" s="0" t="n">
        <v>3000</v>
      </c>
      <c r="T18" s="1" t="n">
        <v>0.2</v>
      </c>
      <c r="U18" s="1" t="n">
        <v>0.2</v>
      </c>
      <c r="V18" s="1" t="n">
        <v>0.2</v>
      </c>
      <c r="W18" s="1" t="n">
        <f aca="false">AVERAGE(T18:V18)</f>
        <v>0.2</v>
      </c>
    </row>
    <row r="19" customFormat="false" ht="14.25" hidden="false" customHeight="false" outlineLevel="0" collapsed="false">
      <c r="B19" s="1" t="n">
        <v>4000</v>
      </c>
      <c r="C19" s="1" t="n">
        <v>89.907</v>
      </c>
      <c r="D19" s="1" t="n">
        <v>91.344</v>
      </c>
      <c r="E19" s="1" t="n">
        <v>90.536</v>
      </c>
      <c r="F19" s="1" t="n">
        <v>89.917</v>
      </c>
      <c r="G19" s="1" t="n">
        <v>90.569</v>
      </c>
      <c r="H19" s="1" t="n">
        <v>89.501</v>
      </c>
      <c r="I19" s="1" t="n">
        <v>89.551</v>
      </c>
      <c r="J19" s="1" t="n">
        <v>90.357</v>
      </c>
      <c r="K19" s="1" t="n">
        <v>90.847</v>
      </c>
      <c r="L19" s="1" t="n">
        <v>90.366</v>
      </c>
      <c r="M19" s="1" t="n">
        <v>89.689</v>
      </c>
      <c r="N19" s="1" t="n">
        <v>90.427</v>
      </c>
      <c r="O19" s="1" t="n">
        <f aca="false">MIN(C19:N19)</f>
        <v>89.501</v>
      </c>
      <c r="P19" s="1" t="n">
        <f aca="false">MAX(C19:N19)</f>
        <v>91.344</v>
      </c>
      <c r="Q19" s="1" t="n">
        <f aca="false">(SUM(C19:N19)-O19-P19)/10</f>
        <v>90.2166</v>
      </c>
      <c r="S19" s="0" t="n">
        <v>4000</v>
      </c>
      <c r="T19" s="1" t="n">
        <v>0.4</v>
      </c>
      <c r="U19" s="1" t="n">
        <v>0.4</v>
      </c>
      <c r="V19" s="1" t="n">
        <v>0.4</v>
      </c>
      <c r="W19" s="1" t="n">
        <f aca="false">AVERAGE(T19:V19)</f>
        <v>0.4</v>
      </c>
    </row>
    <row r="20" customFormat="false" ht="14.25" hidden="false" customHeight="false" outlineLevel="0" collapsed="false">
      <c r="B20" s="1" t="n">
        <v>5000</v>
      </c>
      <c r="C20" s="1" t="n">
        <v>190.196</v>
      </c>
      <c r="D20" s="1" t="n">
        <v>194.955</v>
      </c>
      <c r="E20" s="1" t="n">
        <v>194.283</v>
      </c>
      <c r="F20" s="1" t="n">
        <v>192.519</v>
      </c>
      <c r="G20" s="1" t="n">
        <v>193.517</v>
      </c>
      <c r="H20" s="1" t="n">
        <v>194.185</v>
      </c>
      <c r="I20" s="1" t="n">
        <v>190.033</v>
      </c>
      <c r="J20" s="1" t="n">
        <v>192.14</v>
      </c>
      <c r="K20" s="1" t="n">
        <v>192.548</v>
      </c>
      <c r="L20" s="1" t="n">
        <v>195.8</v>
      </c>
      <c r="M20" s="1" t="n">
        <v>193.674</v>
      </c>
      <c r="N20" s="1" t="n">
        <v>192.095</v>
      </c>
      <c r="O20" s="1" t="n">
        <f aca="false">MIN(C20:N20)</f>
        <v>190.033</v>
      </c>
      <c r="P20" s="1" t="n">
        <f aca="false">MAX(C20:N20)</f>
        <v>195.8</v>
      </c>
      <c r="Q20" s="1" t="n">
        <f aca="false">(SUM(C20:N20)-O20-P20)/10</f>
        <v>193.0112</v>
      </c>
      <c r="S20" s="0" t="n">
        <v>5000</v>
      </c>
      <c r="T20" s="1" t="n">
        <v>0.6</v>
      </c>
      <c r="U20" s="1" t="n">
        <v>0.6</v>
      </c>
      <c r="V20" s="1" t="n">
        <v>0.6</v>
      </c>
      <c r="W20" s="1" t="n">
        <f aca="false">AVERAGE(T20:V20)</f>
        <v>0.6</v>
      </c>
    </row>
    <row r="21" customFormat="false" ht="14.25" hidden="false" customHeight="false" outlineLevel="0" collapsed="false">
      <c r="B21" s="1" t="n">
        <v>6000</v>
      </c>
      <c r="C21" s="1" t="n">
        <v>342.024</v>
      </c>
      <c r="D21" s="1" t="n">
        <v>347.06</v>
      </c>
      <c r="E21" s="1" t="n">
        <v>346.609</v>
      </c>
      <c r="F21" s="1" t="n">
        <v>342.951</v>
      </c>
      <c r="G21" s="1" t="n">
        <v>341.752</v>
      </c>
      <c r="H21" s="1" t="n">
        <v>351.65</v>
      </c>
      <c r="I21" s="1" t="n">
        <v>344.112</v>
      </c>
      <c r="J21" s="1" t="n">
        <v>344.796</v>
      </c>
      <c r="K21" s="1" t="n">
        <v>344.234</v>
      </c>
      <c r="L21" s="1" t="n">
        <v>342.616</v>
      </c>
      <c r="M21" s="1" t="n">
        <v>341.785</v>
      </c>
      <c r="N21" s="1" t="n">
        <v>343.391</v>
      </c>
      <c r="O21" s="1" t="n">
        <f aca="false">MIN(C21:N21)</f>
        <v>341.752</v>
      </c>
      <c r="P21" s="1" t="n">
        <f aca="false">MAX(C21:N21)</f>
        <v>351.65</v>
      </c>
      <c r="Q21" s="1" t="n">
        <f aca="false">(SUM(C21:N21)-O21-P21)/10</f>
        <v>343.9578</v>
      </c>
      <c r="S21" s="0" t="n">
        <v>6000</v>
      </c>
      <c r="T21" s="1" t="n">
        <v>0.9</v>
      </c>
      <c r="U21" s="1" t="n">
        <v>0.9</v>
      </c>
      <c r="V21" s="1" t="n">
        <v>0.9</v>
      </c>
      <c r="W21" s="1" t="n">
        <f aca="false">AVERAGE(T21:V21)</f>
        <v>0.9</v>
      </c>
    </row>
    <row r="22" customFormat="false" ht="15" hidden="false" customHeight="false" outlineLevel="0" collapsed="false">
      <c r="O22" s="1"/>
      <c r="P22" s="1"/>
      <c r="S22" s="1"/>
      <c r="T22" s="5"/>
      <c r="U22" s="5"/>
      <c r="V22" s="5"/>
      <c r="W22" s="1"/>
    </row>
    <row r="23" customFormat="false" ht="15" hidden="false" customHeight="false" outlineLevel="0" collapsed="false">
      <c r="O23" s="1"/>
      <c r="P23" s="1"/>
      <c r="S23" s="1"/>
      <c r="T23" s="5"/>
      <c r="U23" s="5"/>
      <c r="V23" s="5"/>
      <c r="W23" s="1"/>
    </row>
    <row r="24" customFormat="false" ht="15" hidden="false" customHeight="false" outlineLevel="0" collapsed="false">
      <c r="O24" s="1"/>
      <c r="P24" s="1"/>
      <c r="S24" s="5"/>
      <c r="T24" s="5"/>
      <c r="U24" s="5"/>
      <c r="V24" s="5"/>
      <c r="W24" s="1"/>
    </row>
    <row r="25" customFormat="false" ht="14.25" hidden="false" customHeight="false" outlineLevel="0" collapsed="false">
      <c r="O25" s="1"/>
      <c r="P25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1000</v>
      </c>
      <c r="H29" s="1" t="s">
        <v>7</v>
      </c>
      <c r="I29" s="1" t="s">
        <v>9</v>
      </c>
      <c r="J29" s="1" t="n">
        <v>1000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1000</v>
      </c>
      <c r="Q30" s="1" t="n">
        <f aca="false">F31</f>
        <v>4102389</v>
      </c>
      <c r="R30" s="1" t="n">
        <f aca="false">F32</f>
        <v>16523</v>
      </c>
      <c r="S30" s="1" t="n">
        <f aca="false">F33</f>
        <v>32424</v>
      </c>
      <c r="T30" s="1" t="n">
        <f aca="false">(Q30+R30+S30)/1024/1024</f>
        <v>3.95902252197266</v>
      </c>
      <c r="U30" s="1" t="n">
        <f aca="false">W3/100</f>
        <v>0</v>
      </c>
      <c r="V30" s="4" t="n">
        <f aca="false">U30*(Constants!$A$2)*1024*1024*1024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4102389</v>
      </c>
      <c r="D31" s="1" t="n">
        <v>4102389</v>
      </c>
      <c r="E31" s="1" t="n">
        <v>4102389</v>
      </c>
      <c r="F31" s="1" t="n">
        <f aca="false">AVERAGE(C31:E31)</f>
        <v>4102389</v>
      </c>
      <c r="I31" s="1" t="s">
        <v>10</v>
      </c>
      <c r="J31" s="1" t="n">
        <v>4102389</v>
      </c>
      <c r="K31" s="1" t="n">
        <v>4102389</v>
      </c>
      <c r="L31" s="1" t="n">
        <v>4102389</v>
      </c>
      <c r="M31" s="1" t="n">
        <f aca="false">AVERAGE(J31:L31)</f>
        <v>4102389</v>
      </c>
      <c r="P31" s="1" t="n">
        <v>2000</v>
      </c>
      <c r="Q31" s="1" t="n">
        <f aca="false">F37</f>
        <v>16130389</v>
      </c>
      <c r="R31" s="1" t="n">
        <f aca="false">F38</f>
        <v>32523</v>
      </c>
      <c r="S31" s="1" t="n">
        <f aca="false">F39</f>
        <v>63800</v>
      </c>
      <c r="T31" s="1" t="n">
        <f aca="false">(Q31+R31+S31)/1024/1024</f>
        <v>15.4749984741211</v>
      </c>
      <c r="U31" s="1" t="n">
        <f aca="false">W4/100</f>
        <v>0.001</v>
      </c>
      <c r="V31" s="4" t="n">
        <f aca="false">U31*(Constants!$A$2)*1024*1024*1024</f>
        <v>17179869.184</v>
      </c>
    </row>
    <row r="32" customFormat="false" ht="14.25" hidden="false" customHeight="false" outlineLevel="0" collapsed="false">
      <c r="B32" s="1" t="s">
        <v>16</v>
      </c>
      <c r="C32" s="1" t="n">
        <v>16523</v>
      </c>
      <c r="D32" s="1" t="n">
        <v>16523</v>
      </c>
      <c r="E32" s="1" t="n">
        <v>16523</v>
      </c>
      <c r="F32" s="1" t="n">
        <f aca="false">AVERAGE(C32:E32)</f>
        <v>16523</v>
      </c>
      <c r="I32" s="1" t="s">
        <v>16</v>
      </c>
      <c r="J32" s="1" t="n">
        <v>16523</v>
      </c>
      <c r="K32" s="1" t="n">
        <v>16523</v>
      </c>
      <c r="L32" s="1" t="n">
        <v>16523</v>
      </c>
      <c r="M32" s="1" t="n">
        <f aca="false">AVERAGE(J32:L32)</f>
        <v>16523</v>
      </c>
      <c r="P32" s="1" t="n">
        <v>3000</v>
      </c>
      <c r="Q32" s="1" t="n">
        <f aca="false">F43</f>
        <v>36158389</v>
      </c>
      <c r="R32" s="1" t="n">
        <f aca="false">F44</f>
        <v>48523</v>
      </c>
      <c r="S32" s="1" t="n">
        <f aca="false">F45</f>
        <v>2928</v>
      </c>
      <c r="T32" s="1" t="n">
        <f aca="false">(Q32+R32+S32)/1024/1024</f>
        <v>34.5323944091797</v>
      </c>
      <c r="U32" s="1" t="n">
        <f aca="false">W5/100</f>
        <v>0.002</v>
      </c>
      <c r="V32" s="4" t="n">
        <f aca="false">U32*(Constants!$A$2)*1024*1024*1024</f>
        <v>34359738.368</v>
      </c>
    </row>
    <row r="33" customFormat="false" ht="14.25" hidden="false" customHeight="false" outlineLevel="0" collapsed="false">
      <c r="B33" s="1" t="s">
        <v>12</v>
      </c>
      <c r="C33" s="1" t="n">
        <v>32424</v>
      </c>
      <c r="D33" s="1" t="n">
        <v>32424</v>
      </c>
      <c r="E33" s="1" t="n">
        <v>32424</v>
      </c>
      <c r="F33" s="1" t="n">
        <f aca="false">AVERAGE(C33:E33)</f>
        <v>32424</v>
      </c>
      <c r="I33" s="1" t="s">
        <v>12</v>
      </c>
      <c r="J33" s="1" t="n">
        <v>30360</v>
      </c>
      <c r="K33" s="1" t="n">
        <v>30360</v>
      </c>
      <c r="L33" s="1" t="n">
        <v>30360</v>
      </c>
      <c r="M33" s="1" t="n">
        <f aca="false">AVERAGE(J33:L33)</f>
        <v>30360</v>
      </c>
      <c r="P33" s="1" t="n">
        <v>4000</v>
      </c>
      <c r="Q33" s="1" t="n">
        <f aca="false">F49</f>
        <v>64186389</v>
      </c>
      <c r="R33" s="1" t="n">
        <f aca="false">F50</f>
        <v>64523</v>
      </c>
      <c r="S33" s="1" t="n">
        <f aca="false">F51</f>
        <v>2928</v>
      </c>
      <c r="T33" s="1" t="n">
        <f aca="false">(Q33+R33+S33)/1024/1024</f>
        <v>61.2772369384766</v>
      </c>
      <c r="U33" s="1" t="n">
        <f aca="false">W6/100</f>
        <v>0.004</v>
      </c>
      <c r="V33" s="4" t="n">
        <f aca="false">U33*(Constants!$A$2)*1024*1024*1024</f>
        <v>68719476.736</v>
      </c>
    </row>
    <row r="34" customFormat="false" ht="14.25" hidden="false" customHeight="false" outlineLevel="0" collapsed="false">
      <c r="P34" s="1" t="n">
        <v>5000</v>
      </c>
      <c r="Q34" s="1" t="n">
        <f aca="false">F55</f>
        <v>100214389</v>
      </c>
      <c r="R34" s="1" t="n">
        <f aca="false">F56</f>
        <v>80523</v>
      </c>
      <c r="S34" s="1" t="n">
        <f aca="false">F57</f>
        <v>2928</v>
      </c>
      <c r="T34" s="1" t="n">
        <f aca="false">(Q34+R34+S34)/1024/1024</f>
        <v>95.6514739990234</v>
      </c>
      <c r="U34" s="1" t="n">
        <f aca="false">W7/100</f>
        <v>0.006</v>
      </c>
      <c r="V34" s="4" t="n">
        <f aca="false">U34*(Constants!$A$2)*1024*1024*1024</f>
        <v>103079215.104</v>
      </c>
    </row>
    <row r="35" customFormat="false" ht="14.25" hidden="false" customHeight="false" outlineLevel="0" collapsed="false">
      <c r="B35" s="1" t="s">
        <v>9</v>
      </c>
      <c r="C35" s="1" t="n">
        <v>2000</v>
      </c>
      <c r="I35" s="1" t="s">
        <v>9</v>
      </c>
      <c r="J35" s="1" t="n">
        <v>2000</v>
      </c>
      <c r="P35" s="1" t="n">
        <v>6000</v>
      </c>
      <c r="Q35" s="1" t="n">
        <f aca="false">F61</f>
        <v>144242389</v>
      </c>
      <c r="R35" s="1" t="n">
        <f aca="false">F62</f>
        <v>96523</v>
      </c>
      <c r="S35" s="1" t="n">
        <f aca="false">F63</f>
        <v>2928</v>
      </c>
      <c r="T35" s="1" t="n">
        <f aca="false">(Q35+R35+S35)/1024/1024</f>
        <v>137.65510559082</v>
      </c>
      <c r="U35" s="1" t="n">
        <f aca="false">W8/100</f>
        <v>0.009</v>
      </c>
      <c r="V35" s="4" t="n">
        <f aca="false">U35*(Constants!$A$2)*1024*1024*1024</f>
        <v>154618822.656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/>
      <c r="R36" s="1"/>
      <c r="S36" s="1"/>
      <c r="V36" s="4"/>
    </row>
    <row r="37" customFormat="false" ht="14.25" hidden="false" customHeight="false" outlineLevel="0" collapsed="false">
      <c r="B37" s="1" t="s">
        <v>10</v>
      </c>
      <c r="C37" s="1" t="n">
        <v>16130389</v>
      </c>
      <c r="D37" s="1" t="n">
        <v>16130389</v>
      </c>
      <c r="E37" s="1" t="n">
        <v>16130389</v>
      </c>
      <c r="F37" s="1" t="n">
        <f aca="false">AVERAGE(C37:E37)</f>
        <v>16130389</v>
      </c>
      <c r="I37" s="1" t="s">
        <v>10</v>
      </c>
      <c r="J37" s="1" t="n">
        <v>16130389</v>
      </c>
      <c r="K37" s="1" t="n">
        <v>16130389</v>
      </c>
      <c r="L37" s="1" t="n">
        <v>16130389</v>
      </c>
      <c r="M37" s="1" t="n">
        <f aca="false">AVERAGE(J37:L37)</f>
        <v>16130389</v>
      </c>
      <c r="P37" s="1"/>
      <c r="R37" s="1"/>
      <c r="S37" s="1"/>
      <c r="V37" s="4"/>
    </row>
    <row r="38" customFormat="false" ht="14.25" hidden="false" customHeight="false" outlineLevel="0" collapsed="false">
      <c r="B38" s="1" t="s">
        <v>16</v>
      </c>
      <c r="C38" s="1" t="n">
        <v>32523</v>
      </c>
      <c r="D38" s="1" t="n">
        <v>32523</v>
      </c>
      <c r="E38" s="1" t="n">
        <v>32523</v>
      </c>
      <c r="F38" s="1" t="n">
        <f aca="false">AVERAGE(C38:E38)</f>
        <v>32523</v>
      </c>
      <c r="I38" s="1" t="s">
        <v>16</v>
      </c>
      <c r="J38" s="1" t="n">
        <v>32523</v>
      </c>
      <c r="K38" s="1" t="n">
        <v>32523</v>
      </c>
      <c r="L38" s="1" t="n">
        <v>32523</v>
      </c>
      <c r="M38" s="1" t="n">
        <f aca="false">AVERAGE(J38:L38)</f>
        <v>32523</v>
      </c>
    </row>
    <row r="39" customFormat="false" ht="14.25" hidden="false" customHeight="false" outlineLevel="0" collapsed="false">
      <c r="B39" s="1" t="s">
        <v>12</v>
      </c>
      <c r="C39" s="1" t="n">
        <v>63800</v>
      </c>
      <c r="D39" s="1" t="n">
        <v>63800</v>
      </c>
      <c r="E39" s="1" t="n">
        <v>63800</v>
      </c>
      <c r="F39" s="1" t="n">
        <f aca="false">AVERAGE(C39:E39)</f>
        <v>63800</v>
      </c>
      <c r="I39" s="1" t="s">
        <v>12</v>
      </c>
      <c r="J39" s="1" t="n">
        <v>62696</v>
      </c>
      <c r="K39" s="1" t="n">
        <v>62696</v>
      </c>
      <c r="L39" s="1" t="n">
        <v>62696</v>
      </c>
      <c r="M39" s="1" t="n">
        <f aca="false">AVERAGE(J39:L39)</f>
        <v>62696</v>
      </c>
    </row>
    <row r="41" customFormat="false" ht="14.25" hidden="false" customHeight="false" outlineLevel="0" collapsed="false">
      <c r="B41" s="1" t="s">
        <v>9</v>
      </c>
      <c r="C41" s="1" t="n">
        <v>3000</v>
      </c>
      <c r="I41" s="1" t="s">
        <v>9</v>
      </c>
      <c r="J41" s="1" t="n">
        <v>3000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19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36158389</v>
      </c>
      <c r="D43" s="1" t="n">
        <v>36158389</v>
      </c>
      <c r="E43" s="1" t="n">
        <v>36158389</v>
      </c>
      <c r="F43" s="1" t="n">
        <f aca="false">AVERAGE(C43:E43)</f>
        <v>36158389</v>
      </c>
      <c r="I43" s="1" t="s">
        <v>10</v>
      </c>
      <c r="J43" s="1" t="n">
        <v>36158389</v>
      </c>
      <c r="K43" s="1" t="n">
        <v>36158389</v>
      </c>
      <c r="L43" s="1" t="n">
        <v>36158389</v>
      </c>
      <c r="M43" s="1" t="n">
        <f aca="false">AVERAGE(J43:L43)</f>
        <v>36158389</v>
      </c>
      <c r="P43" s="1" t="n">
        <v>1000</v>
      </c>
      <c r="Q43" s="1" t="n">
        <f aca="false">M31</f>
        <v>4102389</v>
      </c>
      <c r="R43" s="1" t="n">
        <f aca="false">M32</f>
        <v>16523</v>
      </c>
      <c r="S43" s="1" t="n">
        <f aca="false">M33</f>
        <v>30360</v>
      </c>
      <c r="T43" s="1" t="n">
        <f aca="false">(Q43+R43+S43)/1024/1024</f>
        <v>3.95705413818359</v>
      </c>
      <c r="U43" s="1" t="n">
        <f aca="false">W16/100</f>
        <v>0</v>
      </c>
      <c r="V43" s="4" t="n">
        <f aca="false">U43*(Constants!$A$2)*1024*1024*1024</f>
        <v>0</v>
      </c>
    </row>
    <row r="44" customFormat="false" ht="14.25" hidden="false" customHeight="false" outlineLevel="0" collapsed="false">
      <c r="B44" s="1" t="s">
        <v>16</v>
      </c>
      <c r="C44" s="1" t="n">
        <v>48523</v>
      </c>
      <c r="D44" s="1" t="n">
        <v>48523</v>
      </c>
      <c r="E44" s="1" t="n">
        <v>48523</v>
      </c>
      <c r="F44" s="1" t="n">
        <f aca="false">AVERAGE(C44:E44)</f>
        <v>48523</v>
      </c>
      <c r="I44" s="1" t="s">
        <v>16</v>
      </c>
      <c r="J44" s="1" t="n">
        <v>48523</v>
      </c>
      <c r="K44" s="1" t="n">
        <v>48523</v>
      </c>
      <c r="L44" s="1" t="n">
        <v>48523</v>
      </c>
      <c r="M44" s="1" t="n">
        <f aca="false">AVERAGE(J44:L44)</f>
        <v>48523</v>
      </c>
      <c r="P44" s="1" t="n">
        <v>2000</v>
      </c>
      <c r="Q44" s="1" t="n">
        <f aca="false">M37</f>
        <v>16130389</v>
      </c>
      <c r="R44" s="1" t="n">
        <f aca="false">M38</f>
        <v>32523</v>
      </c>
      <c r="S44" s="1" t="n">
        <f aca="false">M39</f>
        <v>62696</v>
      </c>
      <c r="T44" s="1" t="n">
        <f aca="false">(Q44+R44+S44)/1024/1024</f>
        <v>15.4739456176758</v>
      </c>
      <c r="U44" s="1" t="n">
        <f aca="false">W17/100</f>
        <v>0.001</v>
      </c>
      <c r="V44" s="4" t="n">
        <f aca="false">U44*(Constants!$A$2)*1024*1024*1024</f>
        <v>17179869.184</v>
      </c>
    </row>
    <row r="45" customFormat="false" ht="14.25" hidden="false" customHeight="false" outlineLevel="0" collapsed="false">
      <c r="B45" s="1" t="s">
        <v>12</v>
      </c>
      <c r="C45" s="1" t="n">
        <v>2928</v>
      </c>
      <c r="D45" s="1" t="n">
        <v>2928</v>
      </c>
      <c r="E45" s="1" t="n">
        <v>2928</v>
      </c>
      <c r="F45" s="1" t="n">
        <f aca="false">AVERAGE(C45:E45)</f>
        <v>2928</v>
      </c>
      <c r="I45" s="1" t="s">
        <v>12</v>
      </c>
      <c r="J45" s="1" t="n">
        <v>89848</v>
      </c>
      <c r="K45" s="1" t="n">
        <v>89848</v>
      </c>
      <c r="L45" s="1" t="n">
        <v>89848</v>
      </c>
      <c r="M45" s="1" t="n">
        <f aca="false">AVERAGE(J45:L45)</f>
        <v>89848</v>
      </c>
      <c r="P45" s="1" t="n">
        <v>3000</v>
      </c>
      <c r="Q45" s="1" t="n">
        <f aca="false">M43</f>
        <v>36158389</v>
      </c>
      <c r="R45" s="1" t="n">
        <f aca="false">M44</f>
        <v>48523</v>
      </c>
      <c r="S45" s="1" t="n">
        <f aca="false">M45</f>
        <v>89848</v>
      </c>
      <c r="T45" s="1" t="n">
        <f aca="false">(Q45+R45+S45)/1024/1024</f>
        <v>34.6152877807617</v>
      </c>
      <c r="U45" s="1" t="n">
        <f aca="false">W18/100</f>
        <v>0.002</v>
      </c>
      <c r="V45" s="4" t="n">
        <f aca="false">U45*(Constants!$A$2)*1024*1024*1024</f>
        <v>34359738.368</v>
      </c>
    </row>
    <row r="46" customFormat="false" ht="14.25" hidden="false" customHeight="false" outlineLevel="0" collapsed="false">
      <c r="P46" s="1" t="n">
        <v>4000</v>
      </c>
      <c r="Q46" s="1" t="n">
        <f aca="false">M49</f>
        <v>64186389</v>
      </c>
      <c r="R46" s="1" t="n">
        <f aca="false">M50</f>
        <v>64523</v>
      </c>
      <c r="S46" s="1" t="n">
        <f aca="false">M51</f>
        <v>116600</v>
      </c>
      <c r="T46" s="1" t="n">
        <f aca="false">(Q46+R46+S46)/1024/1024</f>
        <v>61.3856430053711</v>
      </c>
      <c r="U46" s="1" t="n">
        <f aca="false">W19/100</f>
        <v>0.004</v>
      </c>
      <c r="V46" s="4" t="n">
        <f aca="false">U46*(Constants!$A$2)*1024*1024*1024</f>
        <v>68719476.736</v>
      </c>
    </row>
    <row r="47" customFormat="false" ht="14.25" hidden="false" customHeight="false" outlineLevel="0" collapsed="false">
      <c r="B47" s="1" t="s">
        <v>9</v>
      </c>
      <c r="C47" s="1" t="n">
        <v>4000</v>
      </c>
      <c r="I47" s="1" t="s">
        <v>9</v>
      </c>
      <c r="J47" s="1" t="n">
        <v>4000</v>
      </c>
      <c r="P47" s="1" t="n">
        <v>5000</v>
      </c>
      <c r="Q47" s="1" t="n">
        <f aca="false">M55</f>
        <v>100214389</v>
      </c>
      <c r="R47" s="1" t="n">
        <f aca="false">M56</f>
        <v>80523</v>
      </c>
      <c r="S47" s="1" t="n">
        <f aca="false">M57</f>
        <v>139480</v>
      </c>
      <c r="T47" s="1" t="n">
        <f aca="false">(Q47+R47+S47)/1024/1024</f>
        <v>95.7817001342773</v>
      </c>
      <c r="U47" s="1" t="n">
        <f aca="false">W20/100</f>
        <v>0.006</v>
      </c>
      <c r="V47" s="4" t="n">
        <f aca="false">U47*(Constants!$A$2)*1024*1024*1024</f>
        <v>103079215.104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6000</v>
      </c>
      <c r="Q48" s="1" t="n">
        <f aca="false">M61</f>
        <v>144242389</v>
      </c>
      <c r="R48" s="1" t="n">
        <f aca="false">M62</f>
        <v>96523</v>
      </c>
      <c r="S48" s="1" t="n">
        <f aca="false">M63</f>
        <v>180616</v>
      </c>
      <c r="T48" s="1" t="n">
        <f aca="false">(Q48+R48+S48)/1024/1024</f>
        <v>137.824562072754</v>
      </c>
      <c r="U48" s="1" t="n">
        <f aca="false">W21/100</f>
        <v>0.009</v>
      </c>
      <c r="V48" s="4" t="n">
        <f aca="false">U48*(Constants!$A$2)*1024*1024*1024</f>
        <v>154618822.656</v>
      </c>
    </row>
    <row r="49" customFormat="false" ht="14.25" hidden="false" customHeight="false" outlineLevel="0" collapsed="false">
      <c r="B49" s="1" t="s">
        <v>10</v>
      </c>
      <c r="C49" s="1" t="n">
        <v>64186389</v>
      </c>
      <c r="D49" s="1" t="n">
        <v>64186389</v>
      </c>
      <c r="E49" s="1" t="n">
        <v>64186389</v>
      </c>
      <c r="F49" s="1" t="n">
        <f aca="false">AVERAGE(C49:E49)</f>
        <v>64186389</v>
      </c>
      <c r="I49" s="1" t="s">
        <v>10</v>
      </c>
      <c r="J49" s="1" t="n">
        <v>64186389</v>
      </c>
      <c r="K49" s="1" t="n">
        <v>64186389</v>
      </c>
      <c r="L49" s="1" t="n">
        <v>64186389</v>
      </c>
      <c r="M49" s="1" t="n">
        <f aca="false">AVERAGE(J49:L49)</f>
        <v>64186389</v>
      </c>
      <c r="P49" s="1"/>
      <c r="R49" s="1"/>
      <c r="S49" s="1"/>
      <c r="V49" s="4"/>
    </row>
    <row r="50" customFormat="false" ht="14.25" hidden="false" customHeight="false" outlineLevel="0" collapsed="false">
      <c r="B50" s="1" t="s">
        <v>16</v>
      </c>
      <c r="C50" s="1" t="n">
        <v>64523</v>
      </c>
      <c r="D50" s="1" t="n">
        <v>64523</v>
      </c>
      <c r="E50" s="1" t="n">
        <v>64523</v>
      </c>
      <c r="F50" s="1" t="n">
        <f aca="false">AVERAGE(C50:E50)</f>
        <v>64523</v>
      </c>
      <c r="I50" s="1" t="s">
        <v>16</v>
      </c>
      <c r="J50" s="1" t="n">
        <v>64523</v>
      </c>
      <c r="K50" s="1" t="n">
        <v>64523</v>
      </c>
      <c r="L50" s="1" t="n">
        <v>64523</v>
      </c>
      <c r="M50" s="1" t="n">
        <f aca="false">AVERAGE(J50:L50)</f>
        <v>64523</v>
      </c>
      <c r="P50" s="1"/>
      <c r="R50" s="1"/>
      <c r="S50" s="1"/>
      <c r="V50" s="4"/>
    </row>
    <row r="51" customFormat="false" ht="14.25" hidden="false" customHeight="false" outlineLevel="0" collapsed="false">
      <c r="B51" s="1" t="s">
        <v>12</v>
      </c>
      <c r="C51" s="1" t="n">
        <v>2928</v>
      </c>
      <c r="D51" s="1" t="n">
        <v>2928</v>
      </c>
      <c r="E51" s="1" t="n">
        <v>2928</v>
      </c>
      <c r="F51" s="1" t="n">
        <f aca="false">AVERAGE(C51:E51)</f>
        <v>2928</v>
      </c>
      <c r="I51" s="1" t="s">
        <v>12</v>
      </c>
      <c r="J51" s="1" t="n">
        <v>116600</v>
      </c>
      <c r="K51" s="1" t="n">
        <v>116600</v>
      </c>
      <c r="L51" s="1" t="n">
        <v>116600</v>
      </c>
      <c r="M51" s="1" t="n">
        <f aca="false">AVERAGE(J51:L51)</f>
        <v>116600</v>
      </c>
    </row>
    <row r="53" customFormat="false" ht="14.25" hidden="false" customHeight="false" outlineLevel="0" collapsed="false">
      <c r="B53" s="1" t="s">
        <v>9</v>
      </c>
      <c r="C53" s="1" t="n">
        <v>5000</v>
      </c>
      <c r="I53" s="1" t="s">
        <v>9</v>
      </c>
      <c r="J53" s="1" t="n">
        <v>5000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100214389</v>
      </c>
      <c r="D55" s="1" t="n">
        <v>100214389</v>
      </c>
      <c r="E55" s="1" t="n">
        <v>100214389</v>
      </c>
      <c r="F55" s="1" t="n">
        <f aca="false">AVERAGE(C55:E55)</f>
        <v>100214389</v>
      </c>
      <c r="I55" s="1" t="s">
        <v>10</v>
      </c>
      <c r="J55" s="1" t="n">
        <v>100214389</v>
      </c>
      <c r="K55" s="1" t="n">
        <v>100214389</v>
      </c>
      <c r="L55" s="1" t="n">
        <v>100214389</v>
      </c>
      <c r="M55" s="1" t="n">
        <f aca="false">AVERAGE(J55:L55)</f>
        <v>100214389</v>
      </c>
    </row>
    <row r="56" customFormat="false" ht="14.25" hidden="false" customHeight="false" outlineLevel="0" collapsed="false">
      <c r="B56" s="1" t="s">
        <v>16</v>
      </c>
      <c r="C56" s="1" t="n">
        <v>80523</v>
      </c>
      <c r="D56" s="1" t="n">
        <v>80523</v>
      </c>
      <c r="E56" s="1" t="n">
        <v>80523</v>
      </c>
      <c r="F56" s="1" t="n">
        <f aca="false">AVERAGE(C56:E56)</f>
        <v>80523</v>
      </c>
      <c r="I56" s="1" t="s">
        <v>16</v>
      </c>
      <c r="J56" s="1" t="n">
        <v>80523</v>
      </c>
      <c r="K56" s="1" t="n">
        <v>80523</v>
      </c>
      <c r="L56" s="1" t="n">
        <v>80523</v>
      </c>
      <c r="M56" s="1" t="n">
        <f aca="false">AVERAGE(J56:L56)</f>
        <v>80523</v>
      </c>
    </row>
    <row r="57" customFormat="false" ht="14.25" hidden="false" customHeight="false" outlineLevel="0" collapsed="false">
      <c r="B57" s="1" t="s">
        <v>12</v>
      </c>
      <c r="C57" s="1" t="n">
        <v>2928</v>
      </c>
      <c r="D57" s="1" t="n">
        <v>2928</v>
      </c>
      <c r="E57" s="1" t="n">
        <v>2928</v>
      </c>
      <c r="F57" s="1" t="n">
        <f aca="false">AVERAGE(C57:E57)</f>
        <v>2928</v>
      </c>
      <c r="I57" s="1" t="s">
        <v>12</v>
      </c>
      <c r="J57" s="1" t="n">
        <v>139480</v>
      </c>
      <c r="K57" s="1" t="n">
        <v>139480</v>
      </c>
      <c r="L57" s="1" t="n">
        <v>139480</v>
      </c>
      <c r="M57" s="1" t="n">
        <f aca="false">AVERAGE(J57:L57)</f>
        <v>139480</v>
      </c>
    </row>
    <row r="59" customFormat="false" ht="14.25" hidden="false" customHeight="false" outlineLevel="0" collapsed="false">
      <c r="B59" s="1" t="s">
        <v>9</v>
      </c>
      <c r="C59" s="1" t="n">
        <v>6000</v>
      </c>
      <c r="I59" s="1" t="s">
        <v>9</v>
      </c>
      <c r="J59" s="1" t="n">
        <v>6000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144242389</v>
      </c>
      <c r="D61" s="1" t="n">
        <v>144242389</v>
      </c>
      <c r="E61" s="1" t="n">
        <v>144242389</v>
      </c>
      <c r="F61" s="1" t="n">
        <f aca="false">AVERAGE(C61:E61)</f>
        <v>144242389</v>
      </c>
      <c r="I61" s="1" t="s">
        <v>10</v>
      </c>
      <c r="J61" s="1" t="n">
        <v>144242389</v>
      </c>
      <c r="K61" s="1" t="n">
        <v>144242389</v>
      </c>
      <c r="L61" s="1" t="n">
        <v>144242389</v>
      </c>
      <c r="M61" s="1" t="n">
        <f aca="false">AVERAGE(J61:L61)</f>
        <v>144242389</v>
      </c>
    </row>
    <row r="62" customFormat="false" ht="14.25" hidden="false" customHeight="false" outlineLevel="0" collapsed="false">
      <c r="B62" s="1" t="s">
        <v>16</v>
      </c>
      <c r="C62" s="1" t="n">
        <v>96523</v>
      </c>
      <c r="D62" s="1" t="n">
        <v>96523</v>
      </c>
      <c r="E62" s="1" t="n">
        <v>96523</v>
      </c>
      <c r="F62" s="1" t="n">
        <f aca="false">AVERAGE(C62:E62)</f>
        <v>96523</v>
      </c>
      <c r="I62" s="1" t="s">
        <v>16</v>
      </c>
      <c r="J62" s="1" t="n">
        <v>96523</v>
      </c>
      <c r="K62" s="1" t="n">
        <v>96523</v>
      </c>
      <c r="L62" s="1" t="n">
        <v>96523</v>
      </c>
      <c r="M62" s="1" t="n">
        <f aca="false">AVERAGE(J62:L62)</f>
        <v>96523</v>
      </c>
    </row>
    <row r="63" customFormat="false" ht="14.25" hidden="false" customHeight="false" outlineLevel="0" collapsed="false">
      <c r="B63" s="1" t="s">
        <v>12</v>
      </c>
      <c r="C63" s="1" t="n">
        <v>2928</v>
      </c>
      <c r="D63" s="1" t="n">
        <v>2928</v>
      </c>
      <c r="E63" s="1" t="n">
        <v>2928</v>
      </c>
      <c r="F63" s="1" t="n">
        <f aca="false">AVERAGE(C63:E63)</f>
        <v>2928</v>
      </c>
      <c r="I63" s="1" t="s">
        <v>12</v>
      </c>
      <c r="J63" s="1" t="n">
        <v>180616</v>
      </c>
      <c r="K63" s="1" t="n">
        <v>180616</v>
      </c>
      <c r="L63" s="1" t="n">
        <v>180616</v>
      </c>
      <c r="M63" s="1" t="n">
        <f aca="false">AVERAGE(J63:L63)</f>
        <v>180616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1"/>
  <sheetViews>
    <sheetView showFormulas="false" showGridLines="true" showRowColHeaders="true" showZeros="true" rightToLeft="false" tabSelected="false" showOutlineSymbols="true" defaultGridColor="true" view="normal" topLeftCell="W1" colorId="64" zoomScale="85" zoomScaleNormal="85" zoomScalePageLayoutView="100" workbookViewId="0">
      <selection pane="topLeft" activeCell="AH52" activeCellId="1" sqref="O74:Q110 AH52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1" width="8.75"/>
    <col collapsed="false" customWidth="true" hidden="false" outlineLevel="0" max="17" min="17" style="1" width="13"/>
    <col collapsed="false" customWidth="true" hidden="false" outlineLevel="0" max="18" min="18" style="1" width="8.75"/>
    <col collapsed="false" customWidth="true" hidden="false" outlineLevel="0" max="19" min="19" style="1" width="9.75"/>
    <col collapsed="false" customWidth="true" hidden="false" outlineLevel="0" max="20" min="20" style="0" width="13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3" min="23" style="1" width="12.13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15000</v>
      </c>
      <c r="C3" s="1" t="n">
        <v>0.0935</v>
      </c>
      <c r="D3" s="1" t="n">
        <v>0.0991</v>
      </c>
      <c r="E3" s="1" t="n">
        <v>0.0928</v>
      </c>
      <c r="F3" s="1" t="n">
        <v>0.0915</v>
      </c>
      <c r="G3" s="1" t="n">
        <v>0.0916</v>
      </c>
      <c r="H3" s="1" t="n">
        <v>0.0917</v>
      </c>
      <c r="I3" s="1" t="n">
        <v>0.0916</v>
      </c>
      <c r="J3" s="1" t="n">
        <v>0.093</v>
      </c>
      <c r="K3" s="1" t="n">
        <v>0.0923</v>
      </c>
      <c r="L3" s="1" t="n">
        <v>0.0903</v>
      </c>
      <c r="M3" s="1" t="n">
        <v>0.0926</v>
      </c>
      <c r="N3" s="1" t="n">
        <v>0.0901</v>
      </c>
      <c r="O3" s="1" t="n">
        <f aca="false">MIN(C3:N3)</f>
        <v>0.0901</v>
      </c>
      <c r="P3" s="1" t="n">
        <f aca="false">MAX(C3:N3)</f>
        <v>0.0991</v>
      </c>
      <c r="Q3" s="1" t="n">
        <f aca="false">(SUM(C3:N3)-O3-P3)/10</f>
        <v>0.09209</v>
      </c>
      <c r="S3" s="1" t="n">
        <v>15000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30000</v>
      </c>
      <c r="C4" s="1" t="n">
        <v>0.3518</v>
      </c>
      <c r="D4" s="1" t="n">
        <v>0.3522</v>
      </c>
      <c r="E4" s="1" t="n">
        <v>0.3441</v>
      </c>
      <c r="F4" s="1" t="n">
        <v>0.3444</v>
      </c>
      <c r="G4" s="1" t="n">
        <v>0.3452</v>
      </c>
      <c r="H4" s="1" t="n">
        <v>0.364</v>
      </c>
      <c r="I4" s="1" t="n">
        <v>0.3655</v>
      </c>
      <c r="J4" s="1" t="n">
        <v>0.3587</v>
      </c>
      <c r="K4" s="1" t="n">
        <v>0.3639</v>
      </c>
      <c r="L4" s="1" t="n">
        <v>0.3506</v>
      </c>
      <c r="M4" s="1" t="n">
        <v>0.3471</v>
      </c>
      <c r="N4" s="1" t="n">
        <v>0.3502</v>
      </c>
      <c r="O4" s="1" t="n">
        <f aca="false">MIN(C4:N4)</f>
        <v>0.3441</v>
      </c>
      <c r="P4" s="1" t="n">
        <f aca="false">MAX(C4:N4)</f>
        <v>0.3655</v>
      </c>
      <c r="Q4" s="1" t="n">
        <f aca="false">(SUM(C4:N4)-O4-P4)/10</f>
        <v>0.35281</v>
      </c>
      <c r="S4" s="1" t="n">
        <v>30000</v>
      </c>
      <c r="T4" s="1" t="n">
        <v>4.5</v>
      </c>
      <c r="U4" s="1" t="n">
        <v>4.5</v>
      </c>
      <c r="V4" s="1" t="n">
        <v>4.5</v>
      </c>
      <c r="W4" s="1" t="n">
        <f aca="false">AVERAGE(T4:V4)</f>
        <v>4.5</v>
      </c>
    </row>
    <row r="5" customFormat="false" ht="14.25" hidden="false" customHeight="false" outlineLevel="0" collapsed="false">
      <c r="B5" s="1" t="n">
        <v>45000</v>
      </c>
      <c r="C5" s="1" t="n">
        <v>0.7806</v>
      </c>
      <c r="D5" s="1" t="n">
        <v>0.77</v>
      </c>
      <c r="E5" s="1" t="n">
        <v>0.7725</v>
      </c>
      <c r="F5" s="1" t="n">
        <v>0.7885</v>
      </c>
      <c r="G5" s="1" t="n">
        <v>0.7765</v>
      </c>
      <c r="H5" s="1" t="n">
        <v>0.7864</v>
      </c>
      <c r="I5" s="1" t="n">
        <v>0.7944</v>
      </c>
      <c r="J5" s="1" t="n">
        <v>0.7773</v>
      </c>
      <c r="K5" s="1" t="n">
        <v>0.7725</v>
      </c>
      <c r="L5" s="1" t="n">
        <v>0.7903</v>
      </c>
      <c r="M5" s="1" t="n">
        <v>0.7771</v>
      </c>
      <c r="N5" s="1" t="n">
        <v>0.7926</v>
      </c>
      <c r="O5" s="1" t="n">
        <f aca="false">MIN(C5:N5)</f>
        <v>0.77</v>
      </c>
      <c r="P5" s="1" t="n">
        <f aca="false">MAX(C5:N5)</f>
        <v>0.7944</v>
      </c>
      <c r="Q5" s="1" t="n">
        <f aca="false">(SUM(C5:N5)-O5-P5)/10</f>
        <v>0.78143</v>
      </c>
      <c r="S5" s="1" t="n">
        <v>45000</v>
      </c>
      <c r="T5" s="1" t="n">
        <v>10</v>
      </c>
      <c r="U5" s="1" t="n">
        <v>10</v>
      </c>
      <c r="V5" s="1" t="n">
        <v>10</v>
      </c>
      <c r="W5" s="1" t="n">
        <f aca="false">AVERAGE(T5:V5)</f>
        <v>10</v>
      </c>
    </row>
    <row r="6" customFormat="false" ht="14.25" hidden="false" customHeight="false" outlineLevel="0" collapsed="false">
      <c r="B6" s="1" t="n">
        <v>60000</v>
      </c>
      <c r="C6" s="1" t="n">
        <v>1.3677</v>
      </c>
      <c r="D6" s="1" t="n">
        <v>1.3589</v>
      </c>
      <c r="E6" s="1" t="n">
        <v>1.3983</v>
      </c>
      <c r="F6" s="1" t="n">
        <v>1.374</v>
      </c>
      <c r="G6" s="1" t="n">
        <v>1.3774</v>
      </c>
      <c r="H6" s="1" t="n">
        <v>1.3648</v>
      </c>
      <c r="I6" s="1" t="n">
        <v>1.4189</v>
      </c>
      <c r="J6" s="1" t="n">
        <v>1.3877</v>
      </c>
      <c r="K6" s="1" t="n">
        <v>1.3586</v>
      </c>
      <c r="L6" s="1" t="n">
        <v>1.3568</v>
      </c>
      <c r="M6" s="1" t="n">
        <v>1.4172</v>
      </c>
      <c r="N6" s="1" t="n">
        <v>1.4028</v>
      </c>
      <c r="O6" s="1" t="n">
        <f aca="false">MIN(C6:N6)</f>
        <v>1.3568</v>
      </c>
      <c r="P6" s="1" t="n">
        <f aca="false">MAX(C6:N6)</f>
        <v>1.4189</v>
      </c>
      <c r="Q6" s="1" t="n">
        <f aca="false">(SUM(C6:N6)-O6-P6)/10</f>
        <v>1.38074</v>
      </c>
      <c r="S6" s="1" t="n">
        <v>60000</v>
      </c>
      <c r="T6" s="1" t="n">
        <v>17.8</v>
      </c>
      <c r="U6" s="1" t="n">
        <v>17.8</v>
      </c>
      <c r="V6" s="1" t="n">
        <v>17.8</v>
      </c>
      <c r="W6" s="1" t="n">
        <f aca="false">AVERAGE(T6:V6)</f>
        <v>17.8</v>
      </c>
    </row>
    <row r="7" customFormat="false" ht="14.25" hidden="false" customHeight="false" outlineLevel="0" collapsed="false">
      <c r="B7" s="1" t="n">
        <v>75000</v>
      </c>
      <c r="C7" s="1" t="n">
        <v>2.2112</v>
      </c>
      <c r="D7" s="1" t="n">
        <v>2.1237</v>
      </c>
      <c r="E7" s="1" t="n">
        <v>2.1082</v>
      </c>
      <c r="F7" s="1" t="n">
        <v>2.1021</v>
      </c>
      <c r="G7" s="1" t="n">
        <v>2.1069</v>
      </c>
      <c r="H7" s="1" t="n">
        <v>2.1183</v>
      </c>
      <c r="I7" s="1" t="n">
        <v>2.1156</v>
      </c>
      <c r="J7" s="1" t="n">
        <v>2.1424</v>
      </c>
      <c r="K7" s="1" t="n">
        <v>2.116</v>
      </c>
      <c r="L7" s="1" t="n">
        <v>2.1231</v>
      </c>
      <c r="M7" s="1" t="n">
        <v>2.1198</v>
      </c>
      <c r="N7" s="1" t="n">
        <v>2.1336</v>
      </c>
      <c r="O7" s="1" t="n">
        <f aca="false">MIN(C7:N7)</f>
        <v>2.1021</v>
      </c>
      <c r="P7" s="1" t="n">
        <f aca="false">MAX(C7:N7)</f>
        <v>2.2112</v>
      </c>
      <c r="Q7" s="1" t="n">
        <f aca="false">(SUM(C7:N7)-O7-P7)/10</f>
        <v>2.12076</v>
      </c>
      <c r="S7" s="1" t="n">
        <v>75000</v>
      </c>
      <c r="T7" s="1" t="n">
        <v>27.8</v>
      </c>
      <c r="U7" s="1" t="n">
        <v>27.8</v>
      </c>
      <c r="V7" s="1" t="n">
        <v>27.8</v>
      </c>
      <c r="W7" s="1" t="n">
        <f aca="false">AVERAGE(T7:V7)</f>
        <v>27.8</v>
      </c>
    </row>
    <row r="8" customFormat="false" ht="14.25" hidden="false" customHeight="false" outlineLevel="0" collapsed="false">
      <c r="B8" s="1" t="n">
        <v>90000</v>
      </c>
      <c r="C8" s="1" t="n">
        <v>3.0786</v>
      </c>
      <c r="D8" s="1" t="n">
        <v>3.1141</v>
      </c>
      <c r="E8" s="1" t="n">
        <v>3.0856</v>
      </c>
      <c r="F8" s="1" t="n">
        <v>3.0449</v>
      </c>
      <c r="G8" s="1" t="n">
        <v>3.0484</v>
      </c>
      <c r="H8" s="1" t="n">
        <v>3.102</v>
      </c>
      <c r="I8" s="1" t="n">
        <v>3.0908</v>
      </c>
      <c r="J8" s="1" t="n">
        <v>3.088</v>
      </c>
      <c r="K8" s="1" t="n">
        <v>3.0902</v>
      </c>
      <c r="L8" s="1" t="n">
        <v>3.0869</v>
      </c>
      <c r="M8" s="1" t="n">
        <v>3.0761</v>
      </c>
      <c r="N8" s="1" t="n">
        <v>3.112</v>
      </c>
      <c r="O8" s="1" t="n">
        <f aca="false">MIN(C8:N8)</f>
        <v>3.0449</v>
      </c>
      <c r="P8" s="1" t="n">
        <f aca="false">MAX(C8:N8)</f>
        <v>3.1141</v>
      </c>
      <c r="Q8" s="1" t="n">
        <f aca="false">(SUM(C8:N8)-O8-P8)/10</f>
        <v>3.08586</v>
      </c>
      <c r="S8" s="1" t="n">
        <v>90000</v>
      </c>
      <c r="T8" s="1" t="n">
        <v>40</v>
      </c>
      <c r="U8" s="1" t="n">
        <v>40</v>
      </c>
      <c r="V8" s="1" t="n">
        <v>40</v>
      </c>
      <c r="W8" s="1" t="n">
        <f aca="false">AVERAGE(T8:V8)</f>
        <v>40</v>
      </c>
    </row>
    <row r="9" customFormat="false" ht="14.25" hidden="false" customHeight="false" outlineLevel="0" collapsed="false">
      <c r="B9" s="1" t="n">
        <v>105000</v>
      </c>
      <c r="C9" s="1" t="n">
        <v>4.2416</v>
      </c>
      <c r="D9" s="1" t="n">
        <v>4.2053</v>
      </c>
      <c r="E9" s="1" t="n">
        <v>4.1987</v>
      </c>
      <c r="F9" s="1" t="n">
        <v>4.183</v>
      </c>
      <c r="G9" s="1" t="n">
        <v>4.1685</v>
      </c>
      <c r="H9" s="1" t="n">
        <v>4.1693</v>
      </c>
      <c r="I9" s="1" t="n">
        <v>4.1736</v>
      </c>
      <c r="J9" s="1" t="n">
        <v>4.1575</v>
      </c>
      <c r="K9" s="1" t="n">
        <v>4.1542</v>
      </c>
      <c r="L9" s="1" t="n">
        <v>4.1697</v>
      </c>
      <c r="M9" s="1" t="n">
        <v>4.1668</v>
      </c>
      <c r="N9" s="1" t="n">
        <v>4.1535</v>
      </c>
      <c r="O9" s="1" t="n">
        <f aca="false">MIN(C9:N9)</f>
        <v>4.1535</v>
      </c>
      <c r="P9" s="1" t="n">
        <f aca="false">MAX(C9:N9)</f>
        <v>4.2416</v>
      </c>
      <c r="Q9" s="1" t="n">
        <f aca="false">(SUM(C9:N9)-O9-P9)/10</f>
        <v>4.17466</v>
      </c>
      <c r="S9" s="1" t="n">
        <v>105000</v>
      </c>
      <c r="T9" s="1" t="n">
        <v>54.5</v>
      </c>
      <c r="U9" s="1" t="n">
        <v>54.5</v>
      </c>
      <c r="V9" s="1" t="n">
        <v>54.5</v>
      </c>
      <c r="W9" s="1" t="n">
        <f aca="false">AVERAGE(T9:V9)</f>
        <v>54.5</v>
      </c>
    </row>
    <row r="10" customFormat="false" ht="14.25" hidden="false" customHeight="false" outlineLevel="0" collapsed="false">
      <c r="B10" s="1" t="n">
        <v>120000</v>
      </c>
      <c r="C10" s="1" t="n">
        <v>5.4195</v>
      </c>
      <c r="D10" s="1" t="n">
        <v>5.4132</v>
      </c>
      <c r="E10" s="1" t="n">
        <v>5.4273</v>
      </c>
      <c r="F10" s="1" t="n">
        <v>5.4298</v>
      </c>
      <c r="G10" s="1" t="n">
        <v>5.4466</v>
      </c>
      <c r="H10" s="1" t="n">
        <v>5.4288</v>
      </c>
      <c r="I10" s="1" t="n">
        <v>5.4197</v>
      </c>
      <c r="J10" s="1" t="n">
        <v>5.438</v>
      </c>
      <c r="K10" s="1" t="n">
        <v>5.4752</v>
      </c>
      <c r="L10" s="1" t="n">
        <v>5.433</v>
      </c>
      <c r="M10" s="1" t="n">
        <v>5.4871</v>
      </c>
      <c r="N10" s="1" t="n">
        <v>5.419</v>
      </c>
      <c r="O10" s="1" t="n">
        <f aca="false">MIN(C10:N10)</f>
        <v>5.4132</v>
      </c>
      <c r="P10" s="1" t="n">
        <f aca="false">MAX(C10:N10)</f>
        <v>5.4871</v>
      </c>
      <c r="Q10" s="1" t="n">
        <f aca="false">(SUM(C10:N10)-O10-P10)/10</f>
        <v>5.43369</v>
      </c>
      <c r="S10" s="1" t="n">
        <v>120000</v>
      </c>
      <c r="T10" s="1" t="n">
        <v>71.2</v>
      </c>
      <c r="U10" s="1" t="n">
        <v>71.2</v>
      </c>
      <c r="V10" s="1" t="n">
        <v>71.2</v>
      </c>
      <c r="W10" s="1" t="n">
        <f aca="false">AVERAGE(T10:V10)</f>
        <v>71.2</v>
      </c>
    </row>
    <row r="11" customFormat="false" ht="14.25" hidden="false" customHeight="false" outlineLevel="0" collapsed="false">
      <c r="B11" s="1" t="n">
        <v>135000</v>
      </c>
      <c r="C11" s="1" t="n">
        <v>6.9255</v>
      </c>
      <c r="D11" s="1" t="n">
        <v>7.108</v>
      </c>
      <c r="E11" s="1" t="n">
        <v>6.8549</v>
      </c>
      <c r="F11" s="1" t="n">
        <v>6.8553</v>
      </c>
      <c r="G11" s="1" t="n">
        <v>6.8383</v>
      </c>
      <c r="H11" s="1" t="n">
        <v>6.8381</v>
      </c>
      <c r="I11" s="1" t="n">
        <v>6.857</v>
      </c>
      <c r="J11" s="1" t="n">
        <v>7.1942</v>
      </c>
      <c r="K11" s="1" t="n">
        <v>6.8975</v>
      </c>
      <c r="L11" s="1" t="n">
        <v>6.9703</v>
      </c>
      <c r="M11" s="1" t="n">
        <v>6.8431</v>
      </c>
      <c r="N11" s="1" t="n">
        <v>6.9145</v>
      </c>
      <c r="O11" s="1" t="n">
        <f aca="false">MIN(C11:N11)</f>
        <v>6.8381</v>
      </c>
      <c r="P11" s="1" t="n">
        <f aca="false">MAX(C11:N11)</f>
        <v>7.1942</v>
      </c>
      <c r="Q11" s="1" t="n">
        <f aca="false">(SUM(C11:N11)-O11-P11)/10</f>
        <v>6.90644</v>
      </c>
      <c r="S11" s="1" t="n">
        <v>135000</v>
      </c>
      <c r="T11" s="1" t="n">
        <v>90.1</v>
      </c>
      <c r="U11" s="1" t="n">
        <v>90.1</v>
      </c>
      <c r="V11" s="1" t="n">
        <v>90.1</v>
      </c>
      <c r="W11" s="1" t="n">
        <f aca="false">AVERAGE(T11:V11)</f>
        <v>90.1</v>
      </c>
    </row>
    <row r="12" customFormat="false" ht="14.25" hidden="false" customHeight="false" outlineLevel="0" collapsed="false">
      <c r="O12" s="1"/>
      <c r="T12" s="1"/>
    </row>
    <row r="13" customFormat="false" ht="14.25" hidden="false" customHeight="false" outlineLevel="0" collapsed="false">
      <c r="O13" s="1"/>
      <c r="T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15000</v>
      </c>
      <c r="C16" s="1" t="n">
        <v>0.998</v>
      </c>
      <c r="D16" s="1" t="n">
        <v>0.988</v>
      </c>
      <c r="E16" s="1" t="n">
        <v>0.982</v>
      </c>
      <c r="F16" s="1" t="n">
        <v>1.017</v>
      </c>
      <c r="G16" s="1" t="n">
        <v>0.98</v>
      </c>
      <c r="H16" s="1" t="n">
        <v>0.979</v>
      </c>
      <c r="I16" s="1" t="n">
        <v>0.995</v>
      </c>
      <c r="J16" s="1" t="n">
        <v>1.005</v>
      </c>
      <c r="K16" s="1" t="n">
        <v>0.972</v>
      </c>
      <c r="L16" s="1" t="n">
        <v>1.01</v>
      </c>
      <c r="M16" s="1" t="n">
        <v>0.995</v>
      </c>
      <c r="N16" s="1" t="n">
        <v>0.985</v>
      </c>
      <c r="O16" s="1" t="n">
        <f aca="false">MIN(C16:N16)</f>
        <v>0.972</v>
      </c>
      <c r="P16" s="1" t="n">
        <f aca="false">MAX(C16:N16)</f>
        <v>1.017</v>
      </c>
      <c r="Q16" s="1" t="n">
        <f aca="false">(SUM(C16:N16)-O16-P16)/10</f>
        <v>0.9917</v>
      </c>
      <c r="S16" s="1" t="n">
        <v>15000</v>
      </c>
      <c r="T16" s="1" t="n">
        <v>1.1</v>
      </c>
      <c r="U16" s="1" t="n">
        <v>1.1</v>
      </c>
      <c r="V16" s="1" t="n">
        <v>1.1</v>
      </c>
      <c r="W16" s="1" t="n">
        <f aca="false">AVERAGE(T16:V16)</f>
        <v>1.1</v>
      </c>
    </row>
    <row r="17" customFormat="false" ht="14.25" hidden="false" customHeight="false" outlineLevel="0" collapsed="false">
      <c r="B17" s="1" t="n">
        <v>30000</v>
      </c>
      <c r="C17" s="1" t="n">
        <v>8.769</v>
      </c>
      <c r="D17" s="1" t="n">
        <v>8.882</v>
      </c>
      <c r="E17" s="1" t="n">
        <v>8.818</v>
      </c>
      <c r="F17" s="1" t="n">
        <v>8.8</v>
      </c>
      <c r="G17" s="1" t="n">
        <v>8.77</v>
      </c>
      <c r="H17" s="1" t="n">
        <v>8.792</v>
      </c>
      <c r="I17" s="1" t="n">
        <v>8.813</v>
      </c>
      <c r="J17" s="1" t="n">
        <v>8.805</v>
      </c>
      <c r="K17" s="1" t="n">
        <v>8.855</v>
      </c>
      <c r="L17" s="1" t="n">
        <v>8.806</v>
      </c>
      <c r="M17" s="1" t="n">
        <v>8.815</v>
      </c>
      <c r="N17" s="1" t="n">
        <v>8.794</v>
      </c>
      <c r="O17" s="1" t="n">
        <f aca="false">MIN(C17:N17)</f>
        <v>8.769</v>
      </c>
      <c r="P17" s="1" t="n">
        <f aca="false">MAX(C17:N17)</f>
        <v>8.882</v>
      </c>
      <c r="Q17" s="1" t="n">
        <f aca="false">(SUM(C17:N17)-O17-P17)/10</f>
        <v>8.8068</v>
      </c>
      <c r="S17" s="1" t="n">
        <v>30000</v>
      </c>
      <c r="T17" s="1" t="n">
        <v>4.5</v>
      </c>
      <c r="U17" s="1" t="n">
        <v>4.5</v>
      </c>
      <c r="V17" s="1" t="n">
        <v>4.5</v>
      </c>
      <c r="W17" s="1" t="n">
        <f aca="false">AVERAGE(T17:V17)</f>
        <v>4.5</v>
      </c>
    </row>
    <row r="18" customFormat="false" ht="14.25" hidden="false" customHeight="false" outlineLevel="0" collapsed="false">
      <c r="B18" s="1" t="n">
        <v>45000</v>
      </c>
      <c r="C18" s="1" t="n">
        <v>22.957</v>
      </c>
      <c r="D18" s="1" t="n">
        <v>23.017</v>
      </c>
      <c r="E18" s="1" t="n">
        <v>23.049</v>
      </c>
      <c r="F18" s="1" t="n">
        <v>23.346</v>
      </c>
      <c r="G18" s="1" t="n">
        <v>23.177</v>
      </c>
      <c r="H18" s="1" t="n">
        <v>22.982</v>
      </c>
      <c r="I18" s="1" t="n">
        <v>23.024</v>
      </c>
      <c r="J18" s="1" t="n">
        <v>23.157</v>
      </c>
      <c r="K18" s="1" t="n">
        <v>23.001</v>
      </c>
      <c r="L18" s="1" t="n">
        <v>22.993</v>
      </c>
      <c r="M18" s="1" t="n">
        <v>23.044</v>
      </c>
      <c r="N18" s="1" t="n">
        <v>23.056</v>
      </c>
      <c r="O18" s="1" t="n">
        <f aca="false">MIN(C18:N18)</f>
        <v>22.957</v>
      </c>
      <c r="P18" s="1" t="n">
        <f aca="false">MAX(C18:N18)</f>
        <v>23.346</v>
      </c>
      <c r="Q18" s="1" t="n">
        <f aca="false">(SUM(C18:N18)-O18-P18)/10</f>
        <v>23.05</v>
      </c>
      <c r="S18" s="1" t="n">
        <v>45000</v>
      </c>
      <c r="T18" s="1" t="n">
        <v>10.1</v>
      </c>
      <c r="U18" s="1" t="n">
        <v>10.1</v>
      </c>
      <c r="V18" s="1" t="n">
        <v>10.1</v>
      </c>
      <c r="W18" s="1" t="n">
        <f aca="false">AVERAGE(T18:V18)</f>
        <v>10.1</v>
      </c>
    </row>
    <row r="19" customFormat="false" ht="14.25" hidden="false" customHeight="false" outlineLevel="0" collapsed="false">
      <c r="B19" s="1" t="n">
        <v>60000</v>
      </c>
      <c r="C19" s="1" t="n">
        <v>45.84</v>
      </c>
      <c r="D19" s="1" t="n">
        <v>45.901</v>
      </c>
      <c r="E19" s="1" t="n">
        <v>46.092</v>
      </c>
      <c r="F19" s="1" t="n">
        <v>45.945</v>
      </c>
      <c r="G19" s="1" t="n">
        <v>45.78</v>
      </c>
      <c r="H19" s="1" t="n">
        <v>45.887</v>
      </c>
      <c r="I19" s="1" t="n">
        <v>45.994</v>
      </c>
      <c r="J19" s="1" t="n">
        <v>46.242</v>
      </c>
      <c r="K19" s="1" t="n">
        <v>46.307</v>
      </c>
      <c r="L19" s="1" t="n">
        <v>45.843</v>
      </c>
      <c r="M19" s="1" t="n">
        <v>46.026</v>
      </c>
      <c r="N19" s="1" t="n">
        <v>46.124</v>
      </c>
      <c r="O19" s="1" t="n">
        <f aca="false">MIN(C19:N19)</f>
        <v>45.78</v>
      </c>
      <c r="P19" s="1" t="n">
        <f aca="false">MAX(C19:N19)</f>
        <v>46.307</v>
      </c>
      <c r="Q19" s="1" t="n">
        <f aca="false">(SUM(C19:N19)-O19-P19)/10</f>
        <v>45.9894</v>
      </c>
      <c r="S19" s="1" t="n">
        <v>60000</v>
      </c>
      <c r="T19" s="1" t="n">
        <v>17.9</v>
      </c>
      <c r="U19" s="1" t="n">
        <v>17.9</v>
      </c>
      <c r="V19" s="1" t="n">
        <v>17.9</v>
      </c>
      <c r="W19" s="1" t="n">
        <f aca="false">AVERAGE(T19:V19)</f>
        <v>17.9</v>
      </c>
    </row>
    <row r="20" customFormat="false" ht="14.25" hidden="false" customHeight="false" outlineLevel="0" collapsed="false">
      <c r="B20" s="1" t="n">
        <v>75000</v>
      </c>
      <c r="C20" s="1" t="n">
        <v>84.643</v>
      </c>
      <c r="D20" s="1" t="n">
        <v>84.572</v>
      </c>
      <c r="E20" s="1" t="n">
        <v>84.972</v>
      </c>
      <c r="F20" s="1" t="n">
        <v>84.957</v>
      </c>
      <c r="G20" s="1" t="n">
        <v>84.294</v>
      </c>
      <c r="H20" s="1" t="n">
        <v>84.245</v>
      </c>
      <c r="I20" s="1" t="n">
        <v>85.134</v>
      </c>
      <c r="J20" s="1" t="n">
        <v>84.757</v>
      </c>
      <c r="K20" s="1" t="n">
        <v>84.221</v>
      </c>
      <c r="L20" s="1" t="n">
        <v>84.392</v>
      </c>
      <c r="M20" s="1" t="n">
        <v>84.397</v>
      </c>
      <c r="N20" s="1" t="n">
        <v>85.038</v>
      </c>
      <c r="O20" s="1" t="n">
        <f aca="false">MIN(C20:N20)</f>
        <v>84.221</v>
      </c>
      <c r="P20" s="1" t="n">
        <f aca="false">MAX(C20:N20)</f>
        <v>85.134</v>
      </c>
      <c r="Q20" s="1" t="n">
        <f aca="false">(SUM(C20:N20)-O20-P20)/10</f>
        <v>84.6267</v>
      </c>
      <c r="S20" s="1" t="n">
        <v>75000</v>
      </c>
      <c r="T20" s="1" t="n">
        <v>27.9</v>
      </c>
      <c r="U20" s="1" t="n">
        <v>27.9</v>
      </c>
      <c r="V20" s="1" t="n">
        <v>27.9</v>
      </c>
      <c r="W20" s="1" t="n">
        <f aca="false">AVERAGE(T20:V20)</f>
        <v>27.9</v>
      </c>
    </row>
    <row r="21" customFormat="false" ht="14.25" hidden="false" customHeight="false" outlineLevel="0" collapsed="false">
      <c r="B21" s="1" t="n">
        <v>90000</v>
      </c>
      <c r="C21" s="1" t="n">
        <v>149.741</v>
      </c>
      <c r="D21" s="1" t="n">
        <v>149.758</v>
      </c>
      <c r="E21" s="1" t="n">
        <v>148.83</v>
      </c>
      <c r="F21" s="1" t="n">
        <v>149.379</v>
      </c>
      <c r="G21" s="1" t="n">
        <v>149.099</v>
      </c>
      <c r="H21" s="1" t="n">
        <v>149.353</v>
      </c>
      <c r="I21" s="1" t="n">
        <v>149.376</v>
      </c>
      <c r="J21" s="1" t="n">
        <v>149.545</v>
      </c>
      <c r="K21" s="1" t="n">
        <v>150.349</v>
      </c>
      <c r="L21" s="1" t="n">
        <v>149.309</v>
      </c>
      <c r="M21" s="1" t="n">
        <v>148.978</v>
      </c>
      <c r="N21" s="1" t="n">
        <v>148.932</v>
      </c>
      <c r="O21" s="1" t="n">
        <f aca="false">MIN(C21:N21)</f>
        <v>148.83</v>
      </c>
      <c r="P21" s="1" t="n">
        <f aca="false">MAX(C21:N21)</f>
        <v>150.349</v>
      </c>
      <c r="Q21" s="1" t="n">
        <f aca="false">(SUM(C21:N21)-O21-P21)/10</f>
        <v>149.347</v>
      </c>
      <c r="S21" s="1" t="n">
        <v>90000</v>
      </c>
      <c r="T21" s="1" t="n">
        <v>40.1</v>
      </c>
      <c r="U21" s="1" t="n">
        <v>40.1</v>
      </c>
      <c r="V21" s="1" t="n">
        <v>40.1</v>
      </c>
      <c r="W21" s="1" t="n">
        <f aca="false">AVERAGE(T21:V21)</f>
        <v>40.1</v>
      </c>
    </row>
    <row r="22" customFormat="false" ht="14.25" hidden="false" customHeight="false" outlineLevel="0" collapsed="false">
      <c r="B22" s="1" t="n">
        <v>105000</v>
      </c>
      <c r="C22" s="1" t="n">
        <v>228.181</v>
      </c>
      <c r="D22" s="1" t="n">
        <v>228.261</v>
      </c>
      <c r="E22" s="1" t="n">
        <v>228.363</v>
      </c>
      <c r="F22" s="1" t="n">
        <v>229.731</v>
      </c>
      <c r="G22" s="1" t="n">
        <v>229.064</v>
      </c>
      <c r="H22" s="1" t="n">
        <v>229.241</v>
      </c>
      <c r="I22" s="1" t="n">
        <v>230.125</v>
      </c>
      <c r="J22" s="1" t="n">
        <v>229.729</v>
      </c>
      <c r="K22" s="1" t="n">
        <v>229.245</v>
      </c>
      <c r="L22" s="1" t="n">
        <v>229.249</v>
      </c>
      <c r="M22" s="1" t="n">
        <v>229.562</v>
      </c>
      <c r="N22" s="1" t="n">
        <v>229.679</v>
      </c>
      <c r="O22" s="1" t="n">
        <f aca="false">MIN(C22:N22)</f>
        <v>228.181</v>
      </c>
      <c r="P22" s="1" t="n">
        <f aca="false">MAX(C22:N22)</f>
        <v>230.125</v>
      </c>
      <c r="Q22" s="1" t="n">
        <f aca="false">(SUM(C22:N22)-O22-P22)/10</f>
        <v>229.2124</v>
      </c>
      <c r="S22" s="1" t="n">
        <v>105000</v>
      </c>
      <c r="T22" s="1" t="n">
        <v>54.6</v>
      </c>
      <c r="U22" s="1" t="n">
        <v>54.6</v>
      </c>
      <c r="V22" s="1" t="n">
        <v>54.6</v>
      </c>
      <c r="W22" s="1" t="n">
        <f aca="false">AVERAGE(T22:V22)</f>
        <v>54.6</v>
      </c>
    </row>
    <row r="23" customFormat="false" ht="14.25" hidden="false" customHeight="false" outlineLevel="0" collapsed="false">
      <c r="B23" s="1" t="n">
        <v>120000</v>
      </c>
      <c r="C23" s="1" t="n">
        <v>321.126</v>
      </c>
      <c r="D23" s="1" t="n">
        <v>320.574</v>
      </c>
      <c r="E23" s="1" t="n">
        <v>320.973</v>
      </c>
      <c r="F23" s="1" t="n">
        <v>321.664</v>
      </c>
      <c r="G23" s="1" t="n">
        <v>321.023</v>
      </c>
      <c r="H23" s="1" t="n">
        <v>321.063</v>
      </c>
      <c r="I23" s="1" t="n">
        <v>320.701</v>
      </c>
      <c r="J23" s="1" t="n">
        <v>321.015</v>
      </c>
      <c r="K23" s="1" t="n">
        <v>321.779</v>
      </c>
      <c r="L23" s="1" t="n">
        <v>321.758</v>
      </c>
      <c r="M23" s="1" t="n">
        <v>320.528</v>
      </c>
      <c r="N23" s="1" t="n">
        <v>320.79</v>
      </c>
      <c r="O23" s="1" t="n">
        <f aca="false">MIN(C23:N23)</f>
        <v>320.528</v>
      </c>
      <c r="P23" s="1" t="n">
        <f aca="false">MAX(C23:N23)</f>
        <v>321.779</v>
      </c>
      <c r="Q23" s="1" t="n">
        <f aca="false">(SUM(C23:N23)-O23-P23)/10</f>
        <v>321.0687</v>
      </c>
      <c r="S23" s="1" t="n">
        <v>120000</v>
      </c>
      <c r="T23" s="1" t="n">
        <v>71.2</v>
      </c>
      <c r="U23" s="1" t="n">
        <v>71.2</v>
      </c>
      <c r="V23" s="1" t="n">
        <v>71.2</v>
      </c>
      <c r="W23" s="1" t="n">
        <f aca="false">AVERAGE(T23:V23)</f>
        <v>71.2</v>
      </c>
    </row>
    <row r="24" customFormat="false" ht="14.25" hidden="false" customHeight="false" outlineLevel="0" collapsed="false">
      <c r="B24" s="1" t="n">
        <v>135000</v>
      </c>
      <c r="C24" s="1" t="n">
        <v>419.232</v>
      </c>
      <c r="D24" s="1" t="n">
        <v>418.709</v>
      </c>
      <c r="E24" s="1" t="n">
        <v>420.859</v>
      </c>
      <c r="F24" s="1" t="n">
        <v>417.013</v>
      </c>
      <c r="G24" s="1" t="n">
        <v>419.597</v>
      </c>
      <c r="H24" s="1" t="n">
        <v>417.731</v>
      </c>
      <c r="I24" s="1" t="n">
        <v>416.582</v>
      </c>
      <c r="J24" s="1" t="n">
        <v>416.353</v>
      </c>
      <c r="K24" s="1" t="n">
        <v>420.003</v>
      </c>
      <c r="L24" s="1" t="n">
        <v>416.015</v>
      </c>
      <c r="M24" s="1" t="n">
        <v>417.307</v>
      </c>
      <c r="N24" s="1" t="n">
        <v>419.244</v>
      </c>
      <c r="O24" s="1" t="n">
        <f aca="false">MIN(C24:N24)</f>
        <v>416.015</v>
      </c>
      <c r="P24" s="1" t="n">
        <f aca="false">MAX(C24:N24)</f>
        <v>420.859</v>
      </c>
      <c r="Q24" s="1" t="n">
        <f aca="false">(SUM(C24:N24)-O24-P24)/10</f>
        <v>418.1771</v>
      </c>
      <c r="S24" s="1" t="n">
        <v>135000</v>
      </c>
      <c r="T24" s="1" t="n">
        <v>90.1</v>
      </c>
      <c r="U24" s="1" t="n">
        <v>90.1</v>
      </c>
      <c r="V24" s="1" t="n">
        <v>90.1</v>
      </c>
      <c r="W24" s="1" t="n">
        <f aca="false">AVERAGE(T24:V24)</f>
        <v>90.1</v>
      </c>
    </row>
    <row r="25" customFormat="false" ht="15" hidden="false" customHeight="false" outlineLevel="0" collapsed="false">
      <c r="O25" s="1"/>
      <c r="S25" s="5"/>
      <c r="T25" s="5"/>
      <c r="U25" s="5"/>
      <c r="V25" s="5"/>
    </row>
    <row r="26" customFormat="false" ht="15" hidden="false" customHeight="false" outlineLevel="0" collapsed="false">
      <c r="O26" s="1"/>
      <c r="S26" s="5"/>
      <c r="T26" s="5"/>
      <c r="U26" s="5"/>
      <c r="V26" s="5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15000</v>
      </c>
      <c r="H29" s="1" t="s">
        <v>7</v>
      </c>
      <c r="I29" s="1" t="s">
        <v>9</v>
      </c>
      <c r="J29" s="1" t="n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18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I30" s="1" t="s">
        <v>3</v>
      </c>
      <c r="J30" s="1" t="n">
        <v>1</v>
      </c>
      <c r="K30" s="1" t="n">
        <v>2</v>
      </c>
      <c r="L30" s="1" t="n">
        <v>3</v>
      </c>
      <c r="P30" s="1" t="n">
        <v>15000</v>
      </c>
      <c r="Q30" s="1" t="n">
        <f aca="false">F31</f>
        <v>180506332</v>
      </c>
      <c r="R30" s="1" t="n">
        <f aca="false">F32</f>
        <v>540508</v>
      </c>
      <c r="S30" s="1" t="n">
        <f aca="false">F33</f>
        <v>2992</v>
      </c>
      <c r="T30" s="1" t="n">
        <f aca="false">(Q30+R30+S30)/1024/1024/1024</f>
        <v>0.16861579567194</v>
      </c>
      <c r="U30" s="3" t="n">
        <v>0</v>
      </c>
      <c r="V30" s="4" t="n">
        <f aca="false">U30*(Constants!$A$2/100)*1024*1024*1024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180506332</v>
      </c>
      <c r="D31" s="1" t="n">
        <v>180506332</v>
      </c>
      <c r="E31" s="1" t="n">
        <v>180506332</v>
      </c>
      <c r="F31" s="1" t="n">
        <f aca="false">AVERAGE(C31:E31)</f>
        <v>180506332</v>
      </c>
      <c r="I31" s="1" t="s">
        <v>10</v>
      </c>
      <c r="J31" s="1" t="n">
        <v>180506332</v>
      </c>
      <c r="K31" s="1" t="n">
        <v>180506332</v>
      </c>
      <c r="L31" s="1" t="n">
        <v>180506332</v>
      </c>
      <c r="M31" s="1" t="n">
        <f aca="false">AVERAGE(J31:L31)</f>
        <v>180506332</v>
      </c>
      <c r="P31" s="1" t="n">
        <v>30000</v>
      </c>
      <c r="Q31" s="1" t="n">
        <f aca="false">F37</f>
        <v>720938332</v>
      </c>
      <c r="R31" s="1" t="n">
        <f aca="false">F38</f>
        <v>1080508</v>
      </c>
      <c r="S31" s="1" t="n">
        <f aca="false">F39</f>
        <v>2992</v>
      </c>
      <c r="T31" s="1" t="n">
        <f aca="false">(Q31+R31+S31)/1024/1024/1024</f>
        <v>0.672435231506825</v>
      </c>
      <c r="U31" s="3" t="n">
        <f aca="false">W4</f>
        <v>4.5</v>
      </c>
      <c r="V31" s="4" t="n">
        <f aca="false">U31*(Constants!$A$2/100)*1024*1024*1024</f>
        <v>773094113.28</v>
      </c>
    </row>
    <row r="32" customFormat="false" ht="14.25" hidden="false" customHeight="false" outlineLevel="0" collapsed="false">
      <c r="B32" s="1" t="s">
        <v>16</v>
      </c>
      <c r="C32" s="1" t="n">
        <v>540508</v>
      </c>
      <c r="D32" s="1" t="n">
        <v>540508</v>
      </c>
      <c r="E32" s="1" t="n">
        <v>540508</v>
      </c>
      <c r="F32" s="1" t="n">
        <f aca="false">AVERAGE(C32:E32)</f>
        <v>540508</v>
      </c>
      <c r="I32" s="1" t="s">
        <v>16</v>
      </c>
      <c r="J32" s="1" t="n">
        <v>540508</v>
      </c>
      <c r="K32" s="1" t="n">
        <v>540508</v>
      </c>
      <c r="L32" s="1" t="n">
        <v>540508</v>
      </c>
      <c r="M32" s="1" t="n">
        <f aca="false">AVERAGE(J32:L32)</f>
        <v>540508</v>
      </c>
      <c r="P32" s="1" t="n">
        <v>45000</v>
      </c>
      <c r="Q32" s="1" t="n">
        <f aca="false">F43</f>
        <v>1621370332</v>
      </c>
      <c r="R32" s="1" t="n">
        <f aca="false">F44</f>
        <v>1620508</v>
      </c>
      <c r="S32" s="1" t="n">
        <f aca="false">F45</f>
        <v>2992</v>
      </c>
      <c r="T32" s="1" t="n">
        <f aca="false">(Q32+R32+S32)/1024/1024/1024</f>
        <v>1.51153079420328</v>
      </c>
      <c r="U32" s="3" t="n">
        <f aca="false">W5</f>
        <v>10</v>
      </c>
      <c r="V32" s="4" t="n">
        <f aca="false">U32*(Constants!$A$2/100)*1024*1024*1024</f>
        <v>1717986918.4</v>
      </c>
    </row>
    <row r="33" customFormat="false" ht="14.25" hidden="false" customHeight="false" outlineLevel="0" collapsed="false">
      <c r="B33" s="1" t="s">
        <v>12</v>
      </c>
      <c r="C33" s="1" t="n">
        <v>2992</v>
      </c>
      <c r="D33" s="1" t="n">
        <v>2992</v>
      </c>
      <c r="E33" s="1" t="n">
        <v>2992</v>
      </c>
      <c r="F33" s="1" t="n">
        <f aca="false">AVERAGE(C33:E33)</f>
        <v>2992</v>
      </c>
      <c r="I33" s="1" t="s">
        <v>12</v>
      </c>
      <c r="J33" s="1" t="n">
        <v>1442792</v>
      </c>
      <c r="K33" s="1" t="n">
        <v>1442792</v>
      </c>
      <c r="L33" s="1" t="n">
        <v>1442792</v>
      </c>
      <c r="M33" s="1" t="n">
        <f aca="false">AVERAGE(J33:L33)</f>
        <v>1442792</v>
      </c>
      <c r="P33" s="1" t="n">
        <v>60000</v>
      </c>
      <c r="Q33" s="1" t="n">
        <f aca="false">F49</f>
        <v>2881802332</v>
      </c>
      <c r="R33" s="1" t="n">
        <f aca="false">F50</f>
        <v>2160508</v>
      </c>
      <c r="S33" s="1" t="n">
        <f aca="false">F51</f>
        <v>2992</v>
      </c>
      <c r="T33" s="1" t="n">
        <f aca="false">(Q33+R33+S33)/1024/1024/1024</f>
        <v>2.68590248376131</v>
      </c>
      <c r="U33" s="3" t="n">
        <f aca="false">W6</f>
        <v>17.8</v>
      </c>
      <c r="V33" s="4" t="n">
        <f aca="false">U33*(Constants!$A$2/100)*1024*1024*1024</f>
        <v>3058016714.752</v>
      </c>
    </row>
    <row r="34" customFormat="false" ht="14.25" hidden="false" customHeight="false" outlineLevel="0" collapsed="false">
      <c r="P34" s="1" t="n">
        <v>75000</v>
      </c>
      <c r="Q34" s="1" t="n">
        <f aca="false">F55</f>
        <v>4502234332</v>
      </c>
      <c r="R34" s="1" t="n">
        <f aca="false">F56</f>
        <v>2700508</v>
      </c>
      <c r="S34" s="1" t="n">
        <f aca="false">F57</f>
        <v>2992</v>
      </c>
      <c r="T34" s="1" t="n">
        <f aca="false">(Q34+R34+S34)/1024/1024/1024</f>
        <v>4.19555030018091</v>
      </c>
      <c r="U34" s="3" t="n">
        <f aca="false">W7</f>
        <v>27.8</v>
      </c>
      <c r="V34" s="4" t="n">
        <f aca="false">U34*(Constants!$A$2/100)*1024*1024*1024</f>
        <v>4776003633.152</v>
      </c>
    </row>
    <row r="35" customFormat="false" ht="14.25" hidden="false" customHeight="false" outlineLevel="0" collapsed="false">
      <c r="B35" s="1" t="s">
        <v>9</v>
      </c>
      <c r="C35" s="1" t="n">
        <v>30000</v>
      </c>
      <c r="I35" s="1" t="s">
        <v>9</v>
      </c>
      <c r="J35" s="1" t="n">
        <v>30000</v>
      </c>
      <c r="P35" s="1" t="n">
        <v>90000</v>
      </c>
      <c r="Q35" s="1" t="n">
        <f aca="false">F61</f>
        <v>6482666332</v>
      </c>
      <c r="R35" s="1" t="n">
        <f aca="false">F62</f>
        <v>3240508</v>
      </c>
      <c r="S35" s="1" t="n">
        <f aca="false">F63</f>
        <v>2992</v>
      </c>
      <c r="T35" s="1" t="n">
        <f aca="false">(Q35+R35+S35)/1024/1024/1024</f>
        <v>6.04047424346209</v>
      </c>
      <c r="U35" s="3" t="n">
        <f aca="false">W8</f>
        <v>40</v>
      </c>
      <c r="V35" s="4" t="n">
        <f aca="false">U35*(Constants!$A$2/100)*1024*1024*1024</f>
        <v>6871947673.6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n">
        <f aca="false">AVERAGE(C36:E36)</f>
        <v>2</v>
      </c>
      <c r="I36" s="1" t="s">
        <v>3</v>
      </c>
      <c r="J36" s="1" t="n">
        <v>1</v>
      </c>
      <c r="K36" s="1" t="n">
        <v>2</v>
      </c>
      <c r="L36" s="1" t="n">
        <v>3</v>
      </c>
      <c r="M36" s="1" t="n">
        <f aca="false">AVERAGE(J36:L36)</f>
        <v>2</v>
      </c>
      <c r="P36" s="1" t="n">
        <v>105000</v>
      </c>
      <c r="Q36" s="1" t="n">
        <f aca="false">F67</f>
        <v>8823098333</v>
      </c>
      <c r="R36" s="1" t="n">
        <f aca="false">F68</f>
        <v>3780507</v>
      </c>
      <c r="S36" s="1" t="n">
        <f aca="false">F69</f>
        <v>2992</v>
      </c>
      <c r="T36" s="1" t="n">
        <f aca="false">(Q36+R36+S36)/1024/1024/1024</f>
        <v>8.22067431360483</v>
      </c>
      <c r="U36" s="3" t="n">
        <f aca="false">W9</f>
        <v>54.5</v>
      </c>
      <c r="V36" s="4" t="n">
        <f aca="false">U36*(Constants!$A$2/100)*1024*1024*1024</f>
        <v>9363028705.28</v>
      </c>
    </row>
    <row r="37" customFormat="false" ht="14.25" hidden="false" customHeight="false" outlineLevel="0" collapsed="false">
      <c r="B37" s="1" t="s">
        <v>10</v>
      </c>
      <c r="C37" s="1" t="n">
        <v>720938332</v>
      </c>
      <c r="D37" s="1" t="n">
        <v>720938332</v>
      </c>
      <c r="E37" s="1" t="n">
        <v>720938332</v>
      </c>
      <c r="F37" s="1" t="n">
        <f aca="false">AVERAGE(C37:E37)</f>
        <v>720938332</v>
      </c>
      <c r="I37" s="1" t="s">
        <v>10</v>
      </c>
      <c r="J37" s="1" t="n">
        <v>720938332</v>
      </c>
      <c r="K37" s="1" t="n">
        <v>720938332</v>
      </c>
      <c r="L37" s="1" t="n">
        <v>720938332</v>
      </c>
      <c r="M37" s="1" t="n">
        <f aca="false">AVERAGE(J37:L37)</f>
        <v>720938332</v>
      </c>
      <c r="P37" s="1" t="n">
        <v>120000</v>
      </c>
      <c r="Q37" s="1" t="n">
        <f aca="false">F73</f>
        <v>11523530333</v>
      </c>
      <c r="R37" s="1" t="n">
        <f aca="false">F74</f>
        <v>4320507</v>
      </c>
      <c r="S37" s="1" t="n">
        <f aca="false">F75</f>
        <v>2992</v>
      </c>
      <c r="T37" s="1" t="n">
        <f aca="false">(Q37+R37+S37)/1024/1024/1024</f>
        <v>10.7361505106092</v>
      </c>
      <c r="U37" s="3" t="n">
        <f aca="false">W10</f>
        <v>71.2</v>
      </c>
      <c r="V37" s="4" t="n">
        <f aca="false">U37*(Constants!$A$2/100)*1024*1024*1024</f>
        <v>12232066859.008</v>
      </c>
    </row>
    <row r="38" customFormat="false" ht="14.25" hidden="false" customHeight="false" outlineLevel="0" collapsed="false">
      <c r="B38" s="1" t="s">
        <v>16</v>
      </c>
      <c r="C38" s="1" t="n">
        <v>1080508</v>
      </c>
      <c r="D38" s="1" t="n">
        <v>1080508</v>
      </c>
      <c r="E38" s="1" t="n">
        <v>1080508</v>
      </c>
      <c r="F38" s="1" t="n">
        <f aca="false">AVERAGE(C38:E38)</f>
        <v>1080508</v>
      </c>
      <c r="I38" s="1" t="s">
        <v>16</v>
      </c>
      <c r="J38" s="1" t="n">
        <v>1080508</v>
      </c>
      <c r="K38" s="1" t="n">
        <v>1080508</v>
      </c>
      <c r="L38" s="1" t="n">
        <v>1080508</v>
      </c>
      <c r="M38" s="1" t="n">
        <f aca="false">AVERAGE(J38:L38)</f>
        <v>1080508</v>
      </c>
      <c r="P38" s="1" t="n">
        <v>135000</v>
      </c>
      <c r="Q38" s="1" t="e">
        <f aca="false">F79</f>
        <v>#DIV/0!</v>
      </c>
      <c r="R38" s="1" t="e">
        <f aca="false">F80</f>
        <v>#DIV/0!</v>
      </c>
      <c r="S38" s="1" t="e">
        <f aca="false">F81</f>
        <v>#DIV/0!</v>
      </c>
      <c r="T38" s="1" t="e">
        <f aca="false">(Q38+R38+S38)/1024/1024/1024</f>
        <v>#DIV/0!</v>
      </c>
      <c r="U38" s="3" t="n">
        <f aca="false">W11</f>
        <v>90.1</v>
      </c>
      <c r="V38" s="4" t="n">
        <f aca="false">U38*(Constants!$A$2/100)*1024*1024*1024</f>
        <v>15479062134.784</v>
      </c>
    </row>
    <row r="39" customFormat="false" ht="14.25" hidden="false" customHeight="false" outlineLevel="0" collapsed="false">
      <c r="B39" s="1" t="s">
        <v>12</v>
      </c>
      <c r="C39" s="1" t="n">
        <v>2992</v>
      </c>
      <c r="D39" s="1" t="n">
        <v>2992</v>
      </c>
      <c r="E39" s="1" t="n">
        <v>2992</v>
      </c>
      <c r="F39" s="1" t="n">
        <f aca="false">AVERAGE(C39:E39)</f>
        <v>2992</v>
      </c>
      <c r="I39" s="1" t="s">
        <v>12</v>
      </c>
      <c r="J39" s="1" t="n">
        <v>2882792</v>
      </c>
      <c r="K39" s="1" t="n">
        <v>2882792</v>
      </c>
      <c r="L39" s="1" t="n">
        <v>2882792</v>
      </c>
      <c r="M39" s="1" t="n">
        <f aca="false">AVERAGE(J39:L39)</f>
        <v>2882792</v>
      </c>
    </row>
    <row r="41" customFormat="false" ht="14.25" hidden="false" customHeight="false" outlineLevel="0" collapsed="false">
      <c r="B41" s="1" t="s">
        <v>9</v>
      </c>
      <c r="C41" s="1" t="n">
        <v>45000</v>
      </c>
      <c r="I41" s="1" t="s">
        <v>9</v>
      </c>
      <c r="J41" s="1" t="n">
        <v>45000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n">
        <f aca="false">AVERAGE(C42:E42)</f>
        <v>2</v>
      </c>
      <c r="I42" s="1" t="s">
        <v>3</v>
      </c>
      <c r="J42" s="1" t="n">
        <v>1</v>
      </c>
      <c r="K42" s="1" t="n">
        <v>2</v>
      </c>
      <c r="L42" s="1" t="n">
        <v>3</v>
      </c>
      <c r="M42" s="1" t="n">
        <f aca="false"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1621370332</v>
      </c>
      <c r="D43" s="1" t="n">
        <v>1621370332</v>
      </c>
      <c r="E43" s="1" t="n">
        <v>1621370332</v>
      </c>
      <c r="F43" s="1" t="n">
        <f aca="false">AVERAGE(C43:E43)</f>
        <v>1621370332</v>
      </c>
      <c r="I43" s="1" t="s">
        <v>10</v>
      </c>
      <c r="J43" s="1" t="n">
        <v>1621370332</v>
      </c>
      <c r="K43" s="1" t="n">
        <v>1621370332</v>
      </c>
      <c r="L43" s="1" t="n">
        <v>1621370332</v>
      </c>
      <c r="M43" s="1" t="n">
        <f aca="false">AVERAGE(J43:L43)</f>
        <v>1621370332</v>
      </c>
      <c r="P43" s="1" t="n">
        <v>15000</v>
      </c>
      <c r="Q43" s="1" t="n">
        <f aca="false">M31</f>
        <v>180506332</v>
      </c>
      <c r="R43" s="1" t="n">
        <f aca="false">M32</f>
        <v>540508</v>
      </c>
      <c r="S43" s="1" t="n">
        <f aca="false">M33</f>
        <v>1442792</v>
      </c>
      <c r="T43" s="1" t="n">
        <f aca="false">(Q43+R43+S43)/1024/1024/1024</f>
        <v>0.169956713914871</v>
      </c>
      <c r="U43" s="3" t="n">
        <f aca="false">W16</f>
        <v>1.1</v>
      </c>
      <c r="V43" s="4" t="n">
        <f aca="false">U43*(Constants!$A$2/100)*1024*1024*1024</f>
        <v>188978561.024</v>
      </c>
    </row>
    <row r="44" customFormat="false" ht="14.25" hidden="false" customHeight="false" outlineLevel="0" collapsed="false">
      <c r="B44" s="1" t="s">
        <v>16</v>
      </c>
      <c r="C44" s="1" t="n">
        <v>1620508</v>
      </c>
      <c r="D44" s="1" t="n">
        <v>1620508</v>
      </c>
      <c r="E44" s="1" t="n">
        <v>1620508</v>
      </c>
      <c r="F44" s="1" t="n">
        <f aca="false">AVERAGE(C44:E44)</f>
        <v>1620508</v>
      </c>
      <c r="I44" s="1" t="s">
        <v>16</v>
      </c>
      <c r="J44" s="1" t="n">
        <v>1620508</v>
      </c>
      <c r="K44" s="1" t="n">
        <v>1620508</v>
      </c>
      <c r="L44" s="1" t="n">
        <v>1620508</v>
      </c>
      <c r="M44" s="1" t="n">
        <f aca="false">AVERAGE(J44:L44)</f>
        <v>1620508</v>
      </c>
      <c r="P44" s="1" t="n">
        <v>30000</v>
      </c>
      <c r="Q44" s="1" t="n">
        <f aca="false">M37</f>
        <v>720938332</v>
      </c>
      <c r="R44" s="1" t="n">
        <f aca="false">M38</f>
        <v>1080508</v>
      </c>
      <c r="S44" s="1" t="n">
        <f aca="false">M39</f>
        <v>2882792</v>
      </c>
      <c r="T44" s="1" t="n">
        <f aca="false">(Q44+R44+S44)/1024/1024/1024</f>
        <v>0.675117254257202</v>
      </c>
      <c r="U44" s="3" t="n">
        <f aca="false">W17</f>
        <v>4.5</v>
      </c>
      <c r="V44" s="4" t="n">
        <f aca="false">U44*(Constants!$A$2/100)*1024*1024*1024</f>
        <v>773094113.28</v>
      </c>
    </row>
    <row r="45" customFormat="false" ht="14.25" hidden="false" customHeight="false" outlineLevel="0" collapsed="false">
      <c r="B45" s="1" t="s">
        <v>12</v>
      </c>
      <c r="C45" s="1" t="n">
        <v>2992</v>
      </c>
      <c r="D45" s="1" t="n">
        <v>2992</v>
      </c>
      <c r="E45" s="1" t="n">
        <v>2992</v>
      </c>
      <c r="F45" s="1" t="n">
        <f aca="false">AVERAGE(C45:E45)</f>
        <v>2992</v>
      </c>
      <c r="I45" s="1" t="s">
        <v>12</v>
      </c>
      <c r="J45" s="1" t="n">
        <v>4317320</v>
      </c>
      <c r="K45" s="1" t="n">
        <v>4317320</v>
      </c>
      <c r="L45" s="1" t="n">
        <v>4317320</v>
      </c>
      <c r="M45" s="1" t="n">
        <f aca="false">AVERAGE(J45:L45)</f>
        <v>4317320</v>
      </c>
      <c r="P45" s="1" t="n">
        <v>45000</v>
      </c>
      <c r="Q45" s="1" t="n">
        <f aca="false">M43</f>
        <v>1621370332</v>
      </c>
      <c r="R45" s="1" t="n">
        <f aca="false">M44</f>
        <v>1620508</v>
      </c>
      <c r="S45" s="1" t="n">
        <f aca="false">M45</f>
        <v>4317320</v>
      </c>
      <c r="T45" s="1" t="n">
        <f aca="false">(Q45+R45+S45)/1024/1024/1024</f>
        <v>1.51554882526398</v>
      </c>
      <c r="U45" s="3" t="n">
        <f aca="false">W18</f>
        <v>10.1</v>
      </c>
      <c r="V45" s="4" t="n">
        <f aca="false">U45*(Constants!$A$2/100)*1024*1024*1024</f>
        <v>1735166787.584</v>
      </c>
    </row>
    <row r="46" customFormat="false" ht="14.25" hidden="false" customHeight="false" outlineLevel="0" collapsed="false">
      <c r="P46" s="1" t="n">
        <v>60000</v>
      </c>
      <c r="Q46" s="1" t="n">
        <f aca="false">M49</f>
        <v>2881802332</v>
      </c>
      <c r="R46" s="1" t="n">
        <f aca="false">M50</f>
        <v>2160508</v>
      </c>
      <c r="S46" s="1" t="n">
        <f aca="false">M51</f>
        <v>5735248</v>
      </c>
      <c r="T46" s="1" t="n">
        <f aca="false">(Q46+R46+S46)/1024/1024/1024</f>
        <v>2.69124106317759</v>
      </c>
      <c r="U46" s="3" t="n">
        <f aca="false">W19</f>
        <v>17.9</v>
      </c>
      <c r="V46" s="4" t="n">
        <f aca="false">U46*(Constants!$A$2/100)*1024*1024*1024</f>
        <v>3075196583.936</v>
      </c>
    </row>
    <row r="47" customFormat="false" ht="14.25" hidden="false" customHeight="false" outlineLevel="0" collapsed="false">
      <c r="B47" s="1" t="s">
        <v>9</v>
      </c>
      <c r="C47" s="1" t="n">
        <v>60000</v>
      </c>
      <c r="I47" s="1" t="s">
        <v>9</v>
      </c>
      <c r="J47" s="1" t="n">
        <v>60000</v>
      </c>
      <c r="P47" s="1" t="n">
        <v>75000</v>
      </c>
      <c r="Q47" s="1" t="n">
        <f aca="false">M55</f>
        <v>4502234332</v>
      </c>
      <c r="R47" s="1" t="n">
        <f aca="false">M56</f>
        <v>2700508</v>
      </c>
      <c r="S47" s="1" t="n">
        <f aca="false">M57</f>
        <v>7159736</v>
      </c>
      <c r="T47" s="1" t="n">
        <f aca="false">(Q47+R47+S47)/1024/1024/1024</f>
        <v>4.20221553742886</v>
      </c>
      <c r="U47" s="3" t="n">
        <f aca="false">W20</f>
        <v>27.9</v>
      </c>
      <c r="V47" s="4" t="n">
        <f aca="false">U47*(Constants!$A$2/100)*1024*1024*1024</f>
        <v>4793183502.336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n">
        <f aca="false">AVERAGE(C48:E48)</f>
        <v>2</v>
      </c>
      <c r="I48" s="1" t="s">
        <v>3</v>
      </c>
      <c r="J48" s="1" t="n">
        <v>1</v>
      </c>
      <c r="K48" s="1" t="n">
        <v>2</v>
      </c>
      <c r="L48" s="1" t="n">
        <v>3</v>
      </c>
      <c r="M48" s="1" t="n">
        <f aca="false">AVERAGE(J48:L48)</f>
        <v>2</v>
      </c>
      <c r="P48" s="1" t="n">
        <v>90000</v>
      </c>
      <c r="Q48" s="1" t="n">
        <f aca="false">M61</f>
        <v>6482666332</v>
      </c>
      <c r="R48" s="1" t="n">
        <f aca="false">M62</f>
        <v>3240508</v>
      </c>
      <c r="S48" s="1" t="n">
        <f aca="false">M63</f>
        <v>8537336</v>
      </c>
      <c r="T48" s="1" t="n">
        <f aca="false">(Q48+R48+S48)/1024/1024/1024</f>
        <v>6.04842247068882</v>
      </c>
      <c r="U48" s="3" t="n">
        <f aca="false">W21</f>
        <v>40.1</v>
      </c>
      <c r="V48" s="4" t="n">
        <f aca="false">U48*(Constants!$A$2/100)*1024*1024*1024</f>
        <v>6889127542.784</v>
      </c>
    </row>
    <row r="49" customFormat="false" ht="14.25" hidden="false" customHeight="false" outlineLevel="0" collapsed="false">
      <c r="B49" s="1" t="s">
        <v>10</v>
      </c>
      <c r="C49" s="1" t="n">
        <v>2881802332</v>
      </c>
      <c r="D49" s="1" t="n">
        <v>2881802332</v>
      </c>
      <c r="E49" s="1" t="n">
        <v>2881802332</v>
      </c>
      <c r="F49" s="1" t="n">
        <f aca="false">AVERAGE(C49:E49)</f>
        <v>2881802332</v>
      </c>
      <c r="I49" s="1" t="s">
        <v>10</v>
      </c>
      <c r="J49" s="1" t="n">
        <v>2881802332</v>
      </c>
      <c r="K49" s="1" t="n">
        <v>2881802332</v>
      </c>
      <c r="L49" s="1" t="n">
        <v>2881802332</v>
      </c>
      <c r="M49" s="1" t="n">
        <f aca="false">AVERAGE(J49:L49)</f>
        <v>2881802332</v>
      </c>
      <c r="P49" s="1" t="n">
        <v>105000</v>
      </c>
      <c r="Q49" s="1" t="n">
        <f aca="false">M67</f>
        <v>8823098333</v>
      </c>
      <c r="R49" s="1" t="n">
        <f aca="false">M68</f>
        <v>3780507</v>
      </c>
      <c r="S49" s="1" t="n">
        <f aca="false">M69</f>
        <v>9935768</v>
      </c>
      <c r="T49" s="1" t="n">
        <f aca="false">(Q49+R49+S49)/1024/1024/1024</f>
        <v>8.22992493212223</v>
      </c>
      <c r="U49" s="3" t="n">
        <f aca="false">W22</f>
        <v>54.6</v>
      </c>
      <c r="V49" s="4" t="n">
        <f aca="false">U49*(Constants!$A$2/100)*1024*1024*1024</f>
        <v>9380208574.464</v>
      </c>
    </row>
    <row r="50" customFormat="false" ht="14.25" hidden="false" customHeight="false" outlineLevel="0" collapsed="false">
      <c r="B50" s="1" t="s">
        <v>16</v>
      </c>
      <c r="C50" s="1" t="n">
        <v>2160508</v>
      </c>
      <c r="D50" s="1" t="n">
        <v>2160508</v>
      </c>
      <c r="E50" s="1" t="n">
        <v>2160508</v>
      </c>
      <c r="F50" s="1" t="n">
        <f aca="false">AVERAGE(C50:E50)</f>
        <v>2160508</v>
      </c>
      <c r="I50" s="1" t="s">
        <v>16</v>
      </c>
      <c r="J50" s="1" t="n">
        <v>2160508</v>
      </c>
      <c r="K50" s="1" t="n">
        <v>2160508</v>
      </c>
      <c r="L50" s="1" t="n">
        <v>2160508</v>
      </c>
      <c r="M50" s="1" t="n">
        <f aca="false">AVERAGE(J50:L50)</f>
        <v>2160508</v>
      </c>
      <c r="P50" s="1" t="n">
        <v>120000</v>
      </c>
      <c r="Q50" s="1" t="n">
        <f aca="false">M73</f>
        <v>11523530333</v>
      </c>
      <c r="R50" s="1" t="n">
        <f aca="false">M74</f>
        <v>4320507</v>
      </c>
      <c r="S50" s="1" t="n">
        <f aca="false">M75</f>
        <v>11505944</v>
      </c>
      <c r="T50" s="1" t="n">
        <f aca="false">(Q50+R50+S50)/1024/1024/1024</f>
        <v>10.7468634694815</v>
      </c>
      <c r="U50" s="3" t="n">
        <f aca="false">W23</f>
        <v>71.2</v>
      </c>
      <c r="V50" s="4" t="n">
        <f aca="false">U50*(Constants!$A$2/100)*1024*1024*1024</f>
        <v>12232066859.008</v>
      </c>
    </row>
    <row r="51" customFormat="false" ht="14.25" hidden="false" customHeight="false" outlineLevel="0" collapsed="false">
      <c r="B51" s="1" t="s">
        <v>12</v>
      </c>
      <c r="C51" s="1" t="n">
        <v>2992</v>
      </c>
      <c r="D51" s="1" t="n">
        <v>2992</v>
      </c>
      <c r="E51" s="1" t="n">
        <v>2992</v>
      </c>
      <c r="F51" s="1" t="n">
        <f aca="false">AVERAGE(C51:E51)</f>
        <v>2992</v>
      </c>
      <c r="I51" s="1" t="s">
        <v>12</v>
      </c>
      <c r="J51" s="1" t="n">
        <v>5735248</v>
      </c>
      <c r="K51" s="1" t="n">
        <v>5735248</v>
      </c>
      <c r="L51" s="1" t="n">
        <v>5735248</v>
      </c>
      <c r="M51" s="1" t="n">
        <f aca="false">AVERAGE(J51:L51)</f>
        <v>5735248</v>
      </c>
      <c r="P51" s="1" t="n">
        <v>135000</v>
      </c>
      <c r="Q51" s="1" t="e">
        <f aca="false">M79</f>
        <v>#DIV/0!</v>
      </c>
      <c r="R51" s="1" t="e">
        <f aca="false">M80</f>
        <v>#DIV/0!</v>
      </c>
      <c r="S51" s="1" t="e">
        <f aca="false">M81</f>
        <v>#DIV/0!</v>
      </c>
      <c r="T51" s="1" t="e">
        <f aca="false">(Q51+R51+S51)/1024/1024/1024</f>
        <v>#DIV/0!</v>
      </c>
      <c r="U51" s="3" t="n">
        <f aca="false">W24</f>
        <v>90.1</v>
      </c>
      <c r="V51" s="4" t="n">
        <f aca="false">U51*(Constants!$A$2/100)*1024*1024*1024</f>
        <v>15479062134.784</v>
      </c>
    </row>
    <row r="53" customFormat="false" ht="14.25" hidden="false" customHeight="false" outlineLevel="0" collapsed="false">
      <c r="B53" s="1" t="s">
        <v>9</v>
      </c>
      <c r="C53" s="1" t="n">
        <v>75000</v>
      </c>
      <c r="I53" s="1" t="s">
        <v>9</v>
      </c>
      <c r="J53" s="1" t="n">
        <v>75000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n">
        <f aca="false">AVERAGE(C54:E54)</f>
        <v>2</v>
      </c>
      <c r="I54" s="1" t="s">
        <v>3</v>
      </c>
      <c r="J54" s="1" t="n">
        <v>1</v>
      </c>
      <c r="K54" s="1" t="n">
        <v>2</v>
      </c>
      <c r="L54" s="1" t="n">
        <v>3</v>
      </c>
      <c r="M54" s="1" t="n">
        <f aca="false">AVERAGE(J54:L54)</f>
        <v>2</v>
      </c>
    </row>
    <row r="55" customFormat="false" ht="14.25" hidden="false" customHeight="false" outlineLevel="0" collapsed="false">
      <c r="B55" s="1" t="s">
        <v>10</v>
      </c>
      <c r="C55" s="1" t="n">
        <v>4502234332</v>
      </c>
      <c r="D55" s="1" t="n">
        <v>4502234332</v>
      </c>
      <c r="E55" s="1" t="n">
        <v>4502234332</v>
      </c>
      <c r="F55" s="1" t="n">
        <f aca="false">AVERAGE(C55:E55)</f>
        <v>4502234332</v>
      </c>
      <c r="I55" s="1" t="s">
        <v>10</v>
      </c>
      <c r="J55" s="1" t="n">
        <v>4502234332</v>
      </c>
      <c r="K55" s="1" t="n">
        <v>4502234332</v>
      </c>
      <c r="L55" s="1" t="n">
        <v>4502234332</v>
      </c>
      <c r="M55" s="1" t="n">
        <f aca="false">AVERAGE(J55:L55)</f>
        <v>4502234332</v>
      </c>
    </row>
    <row r="56" customFormat="false" ht="14.25" hidden="false" customHeight="false" outlineLevel="0" collapsed="false">
      <c r="B56" s="1" t="s">
        <v>16</v>
      </c>
      <c r="C56" s="1" t="n">
        <v>2700508</v>
      </c>
      <c r="D56" s="1" t="n">
        <v>2700508</v>
      </c>
      <c r="E56" s="1" t="n">
        <v>2700508</v>
      </c>
      <c r="F56" s="1" t="n">
        <f aca="false">AVERAGE(C56:E56)</f>
        <v>2700508</v>
      </c>
      <c r="I56" s="1" t="s">
        <v>16</v>
      </c>
      <c r="J56" s="1" t="n">
        <v>2700508</v>
      </c>
      <c r="K56" s="1" t="n">
        <v>2700508</v>
      </c>
      <c r="L56" s="1" t="n">
        <v>2700508</v>
      </c>
      <c r="M56" s="1" t="n">
        <f aca="false">AVERAGE(J56:L56)</f>
        <v>2700508</v>
      </c>
    </row>
    <row r="57" customFormat="false" ht="14.25" hidden="false" customHeight="false" outlineLevel="0" collapsed="false">
      <c r="B57" s="1" t="s">
        <v>12</v>
      </c>
      <c r="C57" s="1" t="n">
        <v>2992</v>
      </c>
      <c r="D57" s="1" t="n">
        <v>2992</v>
      </c>
      <c r="E57" s="1" t="n">
        <v>2992</v>
      </c>
      <c r="F57" s="1" t="n">
        <f aca="false">AVERAGE(C57:E57)</f>
        <v>2992</v>
      </c>
      <c r="I57" s="1" t="s">
        <v>12</v>
      </c>
      <c r="J57" s="1" t="n">
        <v>7159736</v>
      </c>
      <c r="K57" s="1" t="n">
        <v>7159736</v>
      </c>
      <c r="L57" s="1" t="n">
        <v>7159736</v>
      </c>
      <c r="M57" s="1" t="n">
        <f aca="false">AVERAGE(J57:L57)</f>
        <v>7159736</v>
      </c>
    </row>
    <row r="59" customFormat="false" ht="14.25" hidden="false" customHeight="false" outlineLevel="0" collapsed="false">
      <c r="B59" s="1" t="s">
        <v>9</v>
      </c>
      <c r="C59" s="1" t="n">
        <v>90000</v>
      </c>
      <c r="I59" s="1" t="s">
        <v>9</v>
      </c>
      <c r="J59" s="1" t="n">
        <v>90000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n">
        <f aca="false">AVERAGE(C60:E60)</f>
        <v>2</v>
      </c>
      <c r="I60" s="1" t="s">
        <v>3</v>
      </c>
      <c r="J60" s="1" t="n">
        <v>1</v>
      </c>
      <c r="K60" s="1" t="n">
        <v>2</v>
      </c>
      <c r="L60" s="1" t="n">
        <v>3</v>
      </c>
      <c r="M60" s="1" t="n">
        <f aca="false">AVERAGE(J60:L60)</f>
        <v>2</v>
      </c>
    </row>
    <row r="61" customFormat="false" ht="14.25" hidden="false" customHeight="false" outlineLevel="0" collapsed="false">
      <c r="B61" s="1" t="s">
        <v>10</v>
      </c>
      <c r="C61" s="1" t="n">
        <v>6482666332</v>
      </c>
      <c r="D61" s="1" t="n">
        <v>6482666332</v>
      </c>
      <c r="E61" s="1" t="n">
        <v>6482666332</v>
      </c>
      <c r="F61" s="1" t="n">
        <f aca="false">AVERAGE(C61:E61)</f>
        <v>6482666332</v>
      </c>
      <c r="I61" s="1" t="s">
        <v>10</v>
      </c>
      <c r="J61" s="1" t="n">
        <v>6482666332</v>
      </c>
      <c r="K61" s="1" t="n">
        <v>6482666332</v>
      </c>
      <c r="L61" s="1" t="n">
        <v>6482666332</v>
      </c>
      <c r="M61" s="1" t="n">
        <f aca="false">AVERAGE(J61:L61)</f>
        <v>6482666332</v>
      </c>
    </row>
    <row r="62" customFormat="false" ht="14.25" hidden="false" customHeight="false" outlineLevel="0" collapsed="false">
      <c r="B62" s="1" t="s">
        <v>16</v>
      </c>
      <c r="C62" s="1" t="n">
        <v>3240508</v>
      </c>
      <c r="D62" s="1" t="n">
        <v>3240508</v>
      </c>
      <c r="E62" s="1" t="n">
        <v>3240508</v>
      </c>
      <c r="F62" s="1" t="n">
        <f aca="false">AVERAGE(C62:E62)</f>
        <v>3240508</v>
      </c>
      <c r="I62" s="1" t="s">
        <v>16</v>
      </c>
      <c r="J62" s="1" t="n">
        <v>3240508</v>
      </c>
      <c r="K62" s="1" t="n">
        <v>3240508</v>
      </c>
      <c r="L62" s="1" t="n">
        <v>3240508</v>
      </c>
      <c r="M62" s="1" t="n">
        <f aca="false">AVERAGE(J62:L62)</f>
        <v>3240508</v>
      </c>
    </row>
    <row r="63" customFormat="false" ht="14.25" hidden="false" customHeight="false" outlineLevel="0" collapsed="false">
      <c r="B63" s="1" t="s">
        <v>12</v>
      </c>
      <c r="C63" s="1" t="n">
        <v>2992</v>
      </c>
      <c r="D63" s="1" t="n">
        <v>2992</v>
      </c>
      <c r="E63" s="1" t="n">
        <v>2992</v>
      </c>
      <c r="F63" s="1" t="n">
        <f aca="false">AVERAGE(C63:E63)</f>
        <v>2992</v>
      </c>
      <c r="I63" s="1" t="s">
        <v>12</v>
      </c>
      <c r="J63" s="1" t="n">
        <v>8537336</v>
      </c>
      <c r="K63" s="1" t="n">
        <v>8537336</v>
      </c>
      <c r="L63" s="1" t="n">
        <v>8537336</v>
      </c>
      <c r="M63" s="1" t="n">
        <f aca="false">AVERAGE(J63:L63)</f>
        <v>8537336</v>
      </c>
    </row>
    <row r="65" customFormat="false" ht="14.25" hidden="false" customHeight="false" outlineLevel="0" collapsed="false">
      <c r="B65" s="1" t="s">
        <v>9</v>
      </c>
      <c r="C65" s="1" t="n">
        <v>105000</v>
      </c>
      <c r="I65" s="1" t="s">
        <v>9</v>
      </c>
      <c r="J65" s="1" t="n">
        <v>105000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n">
        <f aca="false">AVERAGE(C66:E66)</f>
        <v>2</v>
      </c>
      <c r="I66" s="1" t="s">
        <v>3</v>
      </c>
      <c r="J66" s="1" t="n">
        <v>1</v>
      </c>
      <c r="K66" s="1" t="n">
        <v>2</v>
      </c>
      <c r="L66" s="1" t="n">
        <v>3</v>
      </c>
      <c r="M66" s="1" t="n">
        <f aca="false">AVERAGE(J66:L66)</f>
        <v>2</v>
      </c>
    </row>
    <row r="67" customFormat="false" ht="14.25" hidden="false" customHeight="false" outlineLevel="0" collapsed="false">
      <c r="B67" s="1" t="s">
        <v>10</v>
      </c>
      <c r="C67" s="1" t="n">
        <v>8823098333</v>
      </c>
      <c r="D67" s="1" t="n">
        <v>8823098333</v>
      </c>
      <c r="E67" s="1" t="n">
        <v>8823098333</v>
      </c>
      <c r="F67" s="1" t="n">
        <f aca="false">AVERAGE(C67:E67)</f>
        <v>8823098333</v>
      </c>
      <c r="I67" s="1" t="s">
        <v>10</v>
      </c>
      <c r="J67" s="1" t="n">
        <v>8823098333</v>
      </c>
      <c r="K67" s="1" t="n">
        <v>8823098333</v>
      </c>
      <c r="L67" s="1" t="n">
        <v>8823098333</v>
      </c>
      <c r="M67" s="1" t="n">
        <f aca="false">AVERAGE(J67:L67)</f>
        <v>8823098333</v>
      </c>
    </row>
    <row r="68" customFormat="false" ht="14.25" hidden="false" customHeight="false" outlineLevel="0" collapsed="false">
      <c r="B68" s="1" t="s">
        <v>16</v>
      </c>
      <c r="C68" s="1" t="n">
        <v>3780507</v>
      </c>
      <c r="D68" s="1" t="n">
        <v>3780507</v>
      </c>
      <c r="E68" s="1" t="n">
        <v>3780507</v>
      </c>
      <c r="F68" s="1" t="n">
        <f aca="false">AVERAGE(C68:E68)</f>
        <v>3780507</v>
      </c>
      <c r="I68" s="1" t="s">
        <v>16</v>
      </c>
      <c r="J68" s="1" t="n">
        <v>3780507</v>
      </c>
      <c r="K68" s="1" t="n">
        <v>3780507</v>
      </c>
      <c r="L68" s="1" t="n">
        <v>3780507</v>
      </c>
      <c r="M68" s="1" t="n">
        <f aca="false">AVERAGE(J68:L68)</f>
        <v>3780507</v>
      </c>
    </row>
    <row r="69" customFormat="false" ht="14.25" hidden="false" customHeight="false" outlineLevel="0" collapsed="false">
      <c r="B69" s="1" t="s">
        <v>12</v>
      </c>
      <c r="C69" s="1" t="n">
        <v>2992</v>
      </c>
      <c r="D69" s="1" t="n">
        <v>2992</v>
      </c>
      <c r="E69" s="1" t="n">
        <v>2992</v>
      </c>
      <c r="F69" s="1" t="n">
        <f aca="false">AVERAGE(C69:E69)</f>
        <v>2992</v>
      </c>
      <c r="I69" s="1" t="s">
        <v>12</v>
      </c>
      <c r="J69" s="1" t="n">
        <v>9935768</v>
      </c>
      <c r="K69" s="1" t="n">
        <v>9935768</v>
      </c>
      <c r="L69" s="1" t="n">
        <v>9935768</v>
      </c>
      <c r="M69" s="1" t="n">
        <f aca="false">AVERAGE(J69:L69)</f>
        <v>9935768</v>
      </c>
    </row>
    <row r="71" customFormat="false" ht="14.25" hidden="false" customHeight="false" outlineLevel="0" collapsed="false">
      <c r="B71" s="1" t="s">
        <v>9</v>
      </c>
      <c r="C71" s="1" t="n">
        <v>120000</v>
      </c>
      <c r="I71" s="1" t="s">
        <v>9</v>
      </c>
      <c r="J71" s="1" t="n">
        <v>120000</v>
      </c>
    </row>
    <row r="72" customFormat="false" ht="14.25" hidden="false" customHeight="false" outlineLevel="0" collapsed="false">
      <c r="B72" s="1" t="s">
        <v>3</v>
      </c>
      <c r="C72" s="1" t="n">
        <v>1</v>
      </c>
      <c r="D72" s="1" t="n">
        <v>2</v>
      </c>
      <c r="E72" s="1" t="n">
        <v>3</v>
      </c>
      <c r="F72" s="1" t="n">
        <f aca="false">AVERAGE(C72:E72)</f>
        <v>2</v>
      </c>
      <c r="I72" s="1" t="s">
        <v>3</v>
      </c>
      <c r="J72" s="1" t="n">
        <v>1</v>
      </c>
      <c r="K72" s="1" t="n">
        <v>2</v>
      </c>
      <c r="L72" s="1" t="n">
        <v>3</v>
      </c>
      <c r="M72" s="1" t="n">
        <f aca="false">AVERAGE(J72:L72)</f>
        <v>2</v>
      </c>
    </row>
    <row r="73" customFormat="false" ht="14.25" hidden="false" customHeight="false" outlineLevel="0" collapsed="false">
      <c r="B73" s="1" t="s">
        <v>10</v>
      </c>
      <c r="C73" s="1" t="n">
        <v>11523530333</v>
      </c>
      <c r="D73" s="1" t="n">
        <v>11523530333</v>
      </c>
      <c r="E73" s="1" t="n">
        <v>11523530333</v>
      </c>
      <c r="F73" s="1" t="n">
        <f aca="false">AVERAGE(C73:E73)</f>
        <v>11523530333</v>
      </c>
      <c r="I73" s="1" t="s">
        <v>10</v>
      </c>
      <c r="J73" s="1" t="n">
        <v>11523530333</v>
      </c>
      <c r="K73" s="1" t="n">
        <v>11523530333</v>
      </c>
      <c r="L73" s="1" t="n">
        <v>11523530333</v>
      </c>
      <c r="M73" s="1" t="n">
        <f aca="false">AVERAGE(J73:L73)</f>
        <v>11523530333</v>
      </c>
    </row>
    <row r="74" customFormat="false" ht="14.25" hidden="false" customHeight="false" outlineLevel="0" collapsed="false">
      <c r="B74" s="1" t="s">
        <v>16</v>
      </c>
      <c r="C74" s="1" t="n">
        <v>4320507</v>
      </c>
      <c r="D74" s="1" t="n">
        <v>4320507</v>
      </c>
      <c r="E74" s="1" t="n">
        <v>4320507</v>
      </c>
      <c r="F74" s="1" t="n">
        <f aca="false">AVERAGE(C74:E74)</f>
        <v>4320507</v>
      </c>
      <c r="I74" s="1" t="s">
        <v>16</v>
      </c>
      <c r="J74" s="1" t="n">
        <v>4320507</v>
      </c>
      <c r="K74" s="1" t="n">
        <v>4320507</v>
      </c>
      <c r="L74" s="1" t="n">
        <v>4320507</v>
      </c>
      <c r="M74" s="1" t="n">
        <f aca="false">AVERAGE(J74:L74)</f>
        <v>4320507</v>
      </c>
    </row>
    <row r="75" customFormat="false" ht="14.25" hidden="false" customHeight="false" outlineLevel="0" collapsed="false">
      <c r="B75" s="1" t="s">
        <v>12</v>
      </c>
      <c r="C75" s="1" t="n">
        <v>2992</v>
      </c>
      <c r="D75" s="1" t="n">
        <v>2992</v>
      </c>
      <c r="E75" s="1" t="n">
        <v>2992</v>
      </c>
      <c r="F75" s="1" t="n">
        <f aca="false">AVERAGE(C75:E75)</f>
        <v>2992</v>
      </c>
      <c r="I75" s="1" t="s">
        <v>12</v>
      </c>
      <c r="J75" s="1" t="n">
        <v>11505944</v>
      </c>
      <c r="K75" s="1" t="n">
        <v>11505944</v>
      </c>
      <c r="L75" s="1" t="n">
        <v>11505944</v>
      </c>
      <c r="M75" s="1" t="n">
        <f aca="false">AVERAGE(J75:L75)</f>
        <v>11505944</v>
      </c>
    </row>
    <row r="77" customFormat="false" ht="14.25" hidden="false" customHeight="false" outlineLevel="0" collapsed="false">
      <c r="B77" s="1" t="s">
        <v>9</v>
      </c>
      <c r="C77" s="1" t="n">
        <v>135000</v>
      </c>
      <c r="I77" s="1" t="s">
        <v>9</v>
      </c>
      <c r="J77" s="1" t="n">
        <v>135000</v>
      </c>
    </row>
    <row r="78" customFormat="false" ht="14.25" hidden="false" customHeight="false" outlineLevel="0" collapsed="false">
      <c r="B78" s="1" t="s">
        <v>3</v>
      </c>
      <c r="C78" s="1" t="n">
        <v>1</v>
      </c>
      <c r="D78" s="1" t="n">
        <v>2</v>
      </c>
      <c r="E78" s="1" t="n">
        <v>3</v>
      </c>
      <c r="F78" s="1" t="n">
        <f aca="false">AVERAGE(C78:E78)</f>
        <v>2</v>
      </c>
      <c r="I78" s="1" t="s">
        <v>3</v>
      </c>
      <c r="J78" s="1" t="n">
        <v>1</v>
      </c>
      <c r="K78" s="1" t="n">
        <v>2</v>
      </c>
      <c r="L78" s="1" t="n">
        <v>3</v>
      </c>
      <c r="M78" s="1" t="n">
        <f aca="false">AVERAGE(J78:L78)</f>
        <v>2</v>
      </c>
    </row>
    <row r="79" customFormat="false" ht="14.25" hidden="false" customHeight="false" outlineLevel="0" collapsed="false">
      <c r="B79" s="1" t="s">
        <v>10</v>
      </c>
      <c r="F79" s="1" t="e">
        <f aca="false">AVERAGE(C79:E79)</f>
        <v>#DIV/0!</v>
      </c>
      <c r="I79" s="1" t="s">
        <v>10</v>
      </c>
      <c r="M79" s="1" t="e">
        <f aca="false">AVERAGE(J79:L79)</f>
        <v>#DIV/0!</v>
      </c>
    </row>
    <row r="80" customFormat="false" ht="14.25" hidden="false" customHeight="false" outlineLevel="0" collapsed="false">
      <c r="B80" s="1" t="s">
        <v>16</v>
      </c>
      <c r="F80" s="1" t="e">
        <f aca="false">AVERAGE(C80:E80)</f>
        <v>#DIV/0!</v>
      </c>
      <c r="I80" s="1" t="s">
        <v>16</v>
      </c>
      <c r="M80" s="1" t="e">
        <f aca="false">AVERAGE(J80:L80)</f>
        <v>#DIV/0!</v>
      </c>
    </row>
    <row r="81" customFormat="false" ht="14.25" hidden="false" customHeight="false" outlineLevel="0" collapsed="false">
      <c r="B81" s="1" t="s">
        <v>12</v>
      </c>
      <c r="F81" s="1" t="e">
        <f aca="false">AVERAGE(C81:E81)</f>
        <v>#DIV/0!</v>
      </c>
      <c r="I81" s="1" t="s">
        <v>12</v>
      </c>
      <c r="M81" s="1" t="e">
        <f aca="false">AVERAGE(J81:L81)</f>
        <v>#DIV/0!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4"/>
  <sheetViews>
    <sheetView showFormulas="false" showGridLines="true" showRowColHeaders="true" showZeros="true" rightToLeft="false" tabSelected="false" showOutlineSymbols="true" defaultGridColor="true" view="normal" topLeftCell="AG10" colorId="64" zoomScale="85" zoomScaleNormal="85" zoomScalePageLayoutView="100" workbookViewId="0">
      <selection pane="topLeft" activeCell="T44" activeCellId="1" sqref="O74:Q110 T44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1" width="7.88"/>
    <col collapsed="false" customWidth="true" hidden="false" outlineLevel="0" max="17" min="17" style="1" width="11.87"/>
    <col collapsed="false" customWidth="true" hidden="false" outlineLevel="0" max="18" min="18" style="1" width="6.88"/>
    <col collapsed="false" customWidth="true" hidden="false" outlineLevel="0" max="19" min="19" style="1" width="7.88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0.1268</v>
      </c>
      <c r="D3" s="1" t="n">
        <v>0.1296</v>
      </c>
      <c r="E3" s="1" t="n">
        <v>0.127</v>
      </c>
      <c r="F3" s="1" t="n">
        <v>0.125</v>
      </c>
      <c r="G3" s="1" t="n">
        <v>0.1242</v>
      </c>
      <c r="H3" s="1" t="n">
        <v>0.1235</v>
      </c>
      <c r="I3" s="1" t="n">
        <v>0.1239</v>
      </c>
      <c r="J3" s="1" t="n">
        <v>0.1249</v>
      </c>
      <c r="K3" s="1" t="n">
        <v>0.1251</v>
      </c>
      <c r="L3" s="1" t="n">
        <v>0.1255</v>
      </c>
      <c r="M3" s="1" t="n">
        <v>0.1265</v>
      </c>
      <c r="N3" s="1" t="n">
        <v>0.1255</v>
      </c>
      <c r="O3" s="1" t="n">
        <f aca="false">MIN(C3:N3)</f>
        <v>0.1235</v>
      </c>
      <c r="P3" s="1" t="n">
        <f aca="false">MAX(C3:N3)</f>
        <v>0.1296</v>
      </c>
      <c r="Q3" s="1" t="n">
        <f aca="false">(SUM(C3:N3)-O3-P3)/10</f>
        <v>0.12544</v>
      </c>
      <c r="S3" s="1" t="n">
        <v>7500</v>
      </c>
      <c r="T3" s="1" t="n">
        <v>1.4</v>
      </c>
      <c r="U3" s="1" t="n">
        <v>1.4</v>
      </c>
      <c r="V3" s="1" t="n">
        <v>1.4</v>
      </c>
      <c r="W3" s="1" t="n">
        <f aca="false">AVERAGE(T3:V3)</f>
        <v>1.4</v>
      </c>
    </row>
    <row r="4" customFormat="false" ht="14.25" hidden="false" customHeight="false" outlineLevel="0" collapsed="false">
      <c r="B4" s="1" t="n">
        <v>15000</v>
      </c>
      <c r="C4" s="1" t="n">
        <v>0.5899</v>
      </c>
      <c r="D4" s="1" t="n">
        <v>0.5974</v>
      </c>
      <c r="E4" s="1" t="n">
        <v>0.5923</v>
      </c>
      <c r="F4" s="1" t="n">
        <v>0.5908</v>
      </c>
      <c r="G4" s="1" t="n">
        <v>0.5911</v>
      </c>
      <c r="H4" s="1" t="n">
        <v>0.5909</v>
      </c>
      <c r="I4" s="1" t="n">
        <v>0.589</v>
      </c>
      <c r="J4" s="1" t="n">
        <v>0.5807</v>
      </c>
      <c r="K4" s="1" t="n">
        <v>0.5854</v>
      </c>
      <c r="L4" s="1" t="n">
        <v>0.5885</v>
      </c>
      <c r="M4" s="1" t="n">
        <v>0.5933</v>
      </c>
      <c r="N4" s="1" t="n">
        <v>0.5919</v>
      </c>
      <c r="O4" s="1" t="n">
        <f aca="false">MIN(C4:N4)</f>
        <v>0.5807</v>
      </c>
      <c r="P4" s="1" t="n">
        <f aca="false">MAX(C4:N4)</f>
        <v>0.5974</v>
      </c>
      <c r="Q4" s="1" t="n">
        <f aca="false">(SUM(C4:N4)-O4-P4)/10</f>
        <v>0.59031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1.3609</v>
      </c>
      <c r="D5" s="1" t="n">
        <v>1.3623</v>
      </c>
      <c r="E5" s="1" t="n">
        <v>1.402</v>
      </c>
      <c r="F5" s="1" t="n">
        <v>1.3819</v>
      </c>
      <c r="G5" s="1" t="n">
        <v>1.4232</v>
      </c>
      <c r="H5" s="1" t="n">
        <v>1.3837</v>
      </c>
      <c r="I5" s="1" t="n">
        <v>1.3728</v>
      </c>
      <c r="J5" s="1" t="n">
        <v>1.3603</v>
      </c>
      <c r="K5" s="1" t="n">
        <v>1.3567</v>
      </c>
      <c r="L5" s="1" t="n">
        <v>1.3603</v>
      </c>
      <c r="M5" s="1" t="n">
        <v>1.3623</v>
      </c>
      <c r="N5" s="1" t="n">
        <v>1.3568</v>
      </c>
      <c r="O5" s="1" t="n">
        <f aca="false">MIN(C5:N5)</f>
        <v>1.3567</v>
      </c>
      <c r="P5" s="1" t="n">
        <f aca="false">MAX(C5:N5)</f>
        <v>1.4232</v>
      </c>
      <c r="Q5" s="1" t="n">
        <f aca="false">(SUM(C5:N5)-O5-P5)/10</f>
        <v>1.37033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2.4719</v>
      </c>
      <c r="D6" s="1" t="n">
        <v>2.5256</v>
      </c>
      <c r="E6" s="1" t="n">
        <v>2.4752</v>
      </c>
      <c r="F6" s="1" t="n">
        <v>2.4982</v>
      </c>
      <c r="G6" s="1" t="n">
        <v>2.5046</v>
      </c>
      <c r="H6" s="1" t="n">
        <v>2.4568</v>
      </c>
      <c r="I6" s="1" t="n">
        <v>2.463</v>
      </c>
      <c r="J6" s="1" t="n">
        <v>2.4626</v>
      </c>
      <c r="K6" s="1" t="n">
        <v>2.459</v>
      </c>
      <c r="L6" s="1" t="n">
        <v>2.4562</v>
      </c>
      <c r="M6" s="1" t="n">
        <v>2.4867</v>
      </c>
      <c r="N6" s="1" t="n">
        <v>2.5091</v>
      </c>
      <c r="O6" s="1" t="n">
        <f aca="false">MIN(C6:N6)</f>
        <v>2.4562</v>
      </c>
      <c r="P6" s="1" t="n">
        <f aca="false">MAX(C6:N6)</f>
        <v>2.5256</v>
      </c>
      <c r="Q6" s="1" t="n">
        <f aca="false">(SUM(C6:N6)-O6-P6)/10</f>
        <v>2.47871</v>
      </c>
      <c r="S6" s="1" t="n">
        <v>30000</v>
      </c>
      <c r="T6" s="1" t="n">
        <v>22.2</v>
      </c>
      <c r="U6" s="1" t="n">
        <v>22.2</v>
      </c>
      <c r="V6" s="1" t="n">
        <v>22.2</v>
      </c>
      <c r="W6" s="1" t="n">
        <f aca="false">AVERAGE(T6:V6)</f>
        <v>22.2</v>
      </c>
    </row>
    <row r="7" customFormat="false" ht="14.25" hidden="false" customHeight="false" outlineLevel="0" collapsed="false">
      <c r="B7" s="1" t="n">
        <v>37500</v>
      </c>
      <c r="C7" s="1" t="n">
        <v>3.9127</v>
      </c>
      <c r="D7" s="1" t="n">
        <v>3.909</v>
      </c>
      <c r="E7" s="1" t="n">
        <v>3.9049</v>
      </c>
      <c r="F7" s="1" t="n">
        <v>3.8232</v>
      </c>
      <c r="G7" s="1" t="n">
        <v>3.9032</v>
      </c>
      <c r="H7" s="1" t="n">
        <v>3.8396</v>
      </c>
      <c r="I7" s="1" t="n">
        <v>3.9263</v>
      </c>
      <c r="J7" s="1" t="n">
        <v>3.9487</v>
      </c>
      <c r="K7" s="1" t="n">
        <v>3.9362</v>
      </c>
      <c r="L7" s="1" t="n">
        <v>3.9419</v>
      </c>
      <c r="M7" s="1" t="n">
        <v>3.8471</v>
      </c>
      <c r="N7" s="1" t="n">
        <v>3.9191</v>
      </c>
      <c r="O7" s="1" t="n">
        <f aca="false">MIN(C7:N7)</f>
        <v>3.8232</v>
      </c>
      <c r="P7" s="1" t="n">
        <f aca="false">MAX(C7:N7)</f>
        <v>3.9487</v>
      </c>
      <c r="Q7" s="1" t="n">
        <f aca="false">(SUM(C7:N7)-O7-P7)/10</f>
        <v>3.904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5.6901</v>
      </c>
      <c r="D8" s="1" t="n">
        <v>5.5364</v>
      </c>
      <c r="E8" s="1" t="n">
        <v>5.7275</v>
      </c>
      <c r="F8" s="1" t="n">
        <v>5.6667</v>
      </c>
      <c r="G8" s="1" t="n">
        <v>5.6847</v>
      </c>
      <c r="H8" s="1" t="n">
        <v>5.5727</v>
      </c>
      <c r="I8" s="1" t="n">
        <v>5.5471</v>
      </c>
      <c r="J8" s="1" t="n">
        <v>5.5654</v>
      </c>
      <c r="K8" s="1" t="n">
        <v>5.6308</v>
      </c>
      <c r="L8" s="1" t="n">
        <v>5.5266</v>
      </c>
      <c r="M8" s="1" t="n">
        <v>5.6422</v>
      </c>
      <c r="N8" s="1" t="n">
        <v>5.5603</v>
      </c>
      <c r="O8" s="1" t="n">
        <f aca="false">MIN(C8:N8)</f>
        <v>5.5266</v>
      </c>
      <c r="P8" s="1" t="n">
        <f aca="false">MAX(C8:N8)</f>
        <v>5.7275</v>
      </c>
      <c r="Q8" s="1" t="n">
        <f aca="false">(SUM(C8:N8)-O8-P8)/10</f>
        <v>5.60964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7.5692</v>
      </c>
      <c r="D9" s="1" t="n">
        <v>7.5672</v>
      </c>
      <c r="E9" s="1" t="n">
        <v>7.5611</v>
      </c>
      <c r="F9" s="1" t="n">
        <v>7.6993</v>
      </c>
      <c r="G9" s="1" t="n">
        <v>7.678</v>
      </c>
      <c r="H9" s="1" t="n">
        <v>7.6937</v>
      </c>
      <c r="I9" s="1" t="n">
        <v>7.5161</v>
      </c>
      <c r="J9" s="1" t="n">
        <v>7.6216</v>
      </c>
      <c r="K9" s="1" t="n">
        <v>7.7056</v>
      </c>
      <c r="L9" s="1" t="n">
        <v>7.7555</v>
      </c>
      <c r="M9" s="1" t="n">
        <v>7.7221</v>
      </c>
      <c r="N9" s="1" t="n">
        <v>7.7077</v>
      </c>
      <c r="O9" s="1" t="n">
        <f aca="false">MIN(C9:N9)</f>
        <v>7.5161</v>
      </c>
      <c r="P9" s="1" t="n">
        <f aca="false">MAX(C9:N9)</f>
        <v>7.7555</v>
      </c>
      <c r="Q9" s="1" t="n">
        <f aca="false">(SUM(C9:N9)-O9-P9)/10</f>
        <v>7.65255</v>
      </c>
      <c r="S9" s="1" t="n">
        <v>52500</v>
      </c>
      <c r="T9" s="1" t="n">
        <v>69</v>
      </c>
      <c r="U9" s="1" t="n">
        <v>69</v>
      </c>
      <c r="V9" s="1" t="n">
        <v>69</v>
      </c>
      <c r="W9" s="1" t="n">
        <f aca="false">AVERAGE(T9:V9)</f>
        <v>69</v>
      </c>
    </row>
    <row r="10" customFormat="false" ht="14.25" hidden="false" customHeight="false" outlineLevel="0" collapsed="false">
      <c r="B10" s="1" t="n">
        <v>60000</v>
      </c>
      <c r="C10" s="1" t="n">
        <v>10.129</v>
      </c>
      <c r="D10" s="1" t="n">
        <v>9.8435</v>
      </c>
      <c r="E10" s="1" t="n">
        <v>10.0645</v>
      </c>
      <c r="F10" s="1" t="n">
        <v>10.0353</v>
      </c>
      <c r="G10" s="1" t="n">
        <v>9.9461</v>
      </c>
      <c r="H10" s="1" t="n">
        <v>10.1692</v>
      </c>
      <c r="I10" s="1" t="n">
        <v>10.0447</v>
      </c>
      <c r="J10" s="1" t="n">
        <v>10.0214</v>
      </c>
      <c r="K10" s="1" t="n">
        <v>10.0818</v>
      </c>
      <c r="L10" s="1" t="n">
        <v>10.073</v>
      </c>
      <c r="M10" s="1" t="n">
        <v>10.0331</v>
      </c>
      <c r="N10" s="1" t="n">
        <v>9.8445</v>
      </c>
      <c r="O10" s="1" t="n">
        <f aca="false">MIN(C10:N10)</f>
        <v>9.8435</v>
      </c>
      <c r="P10" s="1" t="n">
        <f aca="false">MAX(C10:N10)</f>
        <v>10.1692</v>
      </c>
      <c r="Q10" s="1" t="n">
        <f aca="false">(SUM(C10:N10)-O10-P10)/10</f>
        <v>10.02734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1" customFormat="false" ht="14.25" hidden="false" customHeight="false" outlineLevel="0" collapsed="false">
      <c r="O11" s="1"/>
      <c r="W11" s="1"/>
    </row>
    <row r="12" customFormat="false" ht="14.25" hidden="false" customHeight="false" outlineLevel="0" collapsed="false">
      <c r="O12" s="1"/>
      <c r="W12" s="1"/>
    </row>
    <row r="13" customFormat="false" ht="14.25" hidden="false" customHeight="false" outlineLevel="0" collapsed="false">
      <c r="O13" s="1"/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7500</v>
      </c>
      <c r="C16" s="1" t="n">
        <v>0.106</v>
      </c>
      <c r="D16" s="1" t="n">
        <v>0.106</v>
      </c>
      <c r="E16" s="1" t="n">
        <v>0.107</v>
      </c>
      <c r="F16" s="1" t="n">
        <v>0.107</v>
      </c>
      <c r="G16" s="1" t="n">
        <v>0.106</v>
      </c>
      <c r="H16" s="1" t="n">
        <v>0.108</v>
      </c>
      <c r="I16" s="1" t="n">
        <v>0.108</v>
      </c>
      <c r="J16" s="1" t="n">
        <v>0.106</v>
      </c>
      <c r="K16" s="1" t="n">
        <v>0.105</v>
      </c>
      <c r="L16" s="1" t="n">
        <v>0.105</v>
      </c>
      <c r="M16" s="1" t="n">
        <v>0.105</v>
      </c>
      <c r="N16" s="1" t="n">
        <v>0.104</v>
      </c>
      <c r="O16" s="1" t="n">
        <f aca="false">MIN(C16:N16)</f>
        <v>0.104</v>
      </c>
      <c r="P16" s="1" t="n">
        <f aca="false">MAX(C16:N16)</f>
        <v>0.108</v>
      </c>
      <c r="Q16" s="1" t="n">
        <f aca="false">(SUM(C16:N16)-O16-P16)/10</f>
        <v>0.1061</v>
      </c>
      <c r="S16" s="1" t="n">
        <v>7500</v>
      </c>
      <c r="T16" s="1" t="n">
        <v>1.4</v>
      </c>
      <c r="U16" s="1" t="n">
        <v>1.4</v>
      </c>
      <c r="V16" s="1" t="n">
        <v>1.4</v>
      </c>
      <c r="W16" s="1" t="n">
        <f aca="false">AVERAGE(T16:V16)</f>
        <v>1.4</v>
      </c>
    </row>
    <row r="17" customFormat="false" ht="14.25" hidden="false" customHeight="false" outlineLevel="0" collapsed="false">
      <c r="B17" s="1" t="n">
        <v>15000</v>
      </c>
      <c r="C17" s="1" t="n">
        <v>0.517</v>
      </c>
      <c r="D17" s="1" t="n">
        <v>0.518</v>
      </c>
      <c r="E17" s="1" t="n">
        <v>0.522</v>
      </c>
      <c r="F17" s="1" t="n">
        <v>0.519</v>
      </c>
      <c r="G17" s="1" t="n">
        <v>0.519</v>
      </c>
      <c r="H17" s="1" t="n">
        <v>0.519</v>
      </c>
      <c r="I17" s="1" t="n">
        <v>0.525</v>
      </c>
      <c r="J17" s="1" t="n">
        <v>0.528</v>
      </c>
      <c r="K17" s="1" t="n">
        <v>0.538</v>
      </c>
      <c r="L17" s="1" t="n">
        <v>0.528</v>
      </c>
      <c r="M17" s="1" t="n">
        <v>0.538</v>
      </c>
      <c r="N17" s="1" t="n">
        <v>0.517</v>
      </c>
      <c r="O17" s="1" t="n">
        <f aca="false">MIN(C17:N17)</f>
        <v>0.517</v>
      </c>
      <c r="P17" s="1" t="n">
        <f aca="false">MAX(C17:N17)</f>
        <v>0.538</v>
      </c>
      <c r="Q17" s="1" t="n">
        <f aca="false">(SUM(C17:N17)-O17-P17)/10</f>
        <v>0.5233</v>
      </c>
      <c r="S17" s="1" t="n">
        <v>15000</v>
      </c>
      <c r="T17" s="1" t="n">
        <v>5.6</v>
      </c>
      <c r="U17" s="1" t="n">
        <v>5.6</v>
      </c>
      <c r="V17" s="1" t="n">
        <v>5.6</v>
      </c>
      <c r="W17" s="1" t="n">
        <f aca="false">AVERAGE(T17:V17)</f>
        <v>5.6</v>
      </c>
    </row>
    <row r="18" customFormat="false" ht="14.25" hidden="false" customHeight="false" outlineLevel="0" collapsed="false">
      <c r="B18" s="1" t="n">
        <v>22500</v>
      </c>
      <c r="C18" s="1" t="n">
        <v>1.263</v>
      </c>
      <c r="D18" s="1" t="n">
        <v>1.274</v>
      </c>
      <c r="E18" s="1" t="n">
        <v>1.268</v>
      </c>
      <c r="F18" s="1" t="n">
        <v>1.263</v>
      </c>
      <c r="G18" s="1" t="n">
        <v>1.242</v>
      </c>
      <c r="H18" s="1" t="n">
        <v>1.264</v>
      </c>
      <c r="I18" s="1" t="n">
        <v>1.264</v>
      </c>
      <c r="J18" s="1" t="n">
        <v>1.271</v>
      </c>
      <c r="K18" s="1" t="n">
        <v>1.265</v>
      </c>
      <c r="L18" s="1" t="n">
        <v>1.261</v>
      </c>
      <c r="M18" s="1" t="n">
        <v>1.26</v>
      </c>
      <c r="N18" s="1" t="n">
        <v>1.264</v>
      </c>
      <c r="O18" s="1" t="n">
        <f aca="false">MIN(C18:N18)</f>
        <v>1.242</v>
      </c>
      <c r="P18" s="1" t="n">
        <f aca="false">MAX(C18:N18)</f>
        <v>1.274</v>
      </c>
      <c r="Q18" s="1" t="n">
        <f aca="false">(SUM(C18:N18)-O18-P18)/10</f>
        <v>1.2643</v>
      </c>
      <c r="S18" s="1" t="n">
        <v>22500</v>
      </c>
      <c r="T18" s="1" t="n">
        <v>12.5</v>
      </c>
      <c r="U18" s="1" t="n">
        <v>12.5</v>
      </c>
      <c r="V18" s="1" t="n">
        <v>12.5</v>
      </c>
      <c r="W18" s="1" t="n">
        <f aca="false">AVERAGE(T18:V18)</f>
        <v>12.5</v>
      </c>
    </row>
    <row r="19" customFormat="false" ht="14.25" hidden="false" customHeight="false" outlineLevel="0" collapsed="false">
      <c r="B19" s="1" t="n">
        <v>30000</v>
      </c>
      <c r="C19" s="1" t="n">
        <v>2.308</v>
      </c>
      <c r="D19" s="1" t="n">
        <v>2.353</v>
      </c>
      <c r="E19" s="1" t="n">
        <v>2.308</v>
      </c>
      <c r="F19" s="1" t="n">
        <v>2.322</v>
      </c>
      <c r="G19" s="1" t="n">
        <v>2.32</v>
      </c>
      <c r="H19" s="1" t="n">
        <v>2.375</v>
      </c>
      <c r="I19" s="1" t="n">
        <v>2.335</v>
      </c>
      <c r="J19" s="1" t="n">
        <v>2.317</v>
      </c>
      <c r="K19" s="1" t="n">
        <v>2.323</v>
      </c>
      <c r="L19" s="1" t="n">
        <v>2.344</v>
      </c>
      <c r="M19" s="1" t="n">
        <v>2.315</v>
      </c>
      <c r="N19" s="1" t="n">
        <v>2.358</v>
      </c>
      <c r="O19" s="1" t="n">
        <f aca="false">MIN(C19:N19)</f>
        <v>2.308</v>
      </c>
      <c r="P19" s="1" t="n">
        <f aca="false">MAX(C19:N19)</f>
        <v>2.375</v>
      </c>
      <c r="Q19" s="1" t="n">
        <f aca="false">(SUM(C19:N19)-O19-P19)/10</f>
        <v>2.3295</v>
      </c>
      <c r="S19" s="1" t="n">
        <v>30000</v>
      </c>
      <c r="T19" s="1" t="n">
        <v>22.2</v>
      </c>
      <c r="U19" s="1" t="n">
        <v>22.2</v>
      </c>
      <c r="V19" s="1" t="n">
        <v>22.2</v>
      </c>
      <c r="W19" s="1" t="n">
        <f aca="false">AVERAGE(T19:V19)</f>
        <v>22.2</v>
      </c>
    </row>
    <row r="20" customFormat="false" ht="14.25" hidden="false" customHeight="false" outlineLevel="0" collapsed="false">
      <c r="B20" s="1" t="n">
        <v>37500</v>
      </c>
      <c r="C20" s="1" t="n">
        <v>3.624</v>
      </c>
      <c r="D20" s="1" t="n">
        <v>3.616</v>
      </c>
      <c r="E20" s="1" t="n">
        <v>3.64</v>
      </c>
      <c r="F20" s="1" t="n">
        <v>3.629</v>
      </c>
      <c r="G20" s="1" t="n">
        <v>3.633</v>
      </c>
      <c r="H20" s="1" t="n">
        <v>3.688</v>
      </c>
      <c r="I20" s="1" t="n">
        <v>3.631</v>
      </c>
      <c r="J20" s="1" t="n">
        <v>3.638</v>
      </c>
      <c r="K20" s="1" t="n">
        <v>3.674</v>
      </c>
      <c r="L20" s="1" t="n">
        <v>3.676</v>
      </c>
      <c r="M20" s="1" t="n">
        <v>3.63</v>
      </c>
      <c r="N20" s="1" t="n">
        <v>3.635</v>
      </c>
      <c r="O20" s="1" t="n">
        <f aca="false">MIN(C20:N20)</f>
        <v>3.616</v>
      </c>
      <c r="P20" s="1" t="n">
        <f aca="false">MAX(C20:N20)</f>
        <v>3.688</v>
      </c>
      <c r="Q20" s="1" t="n">
        <f aca="false">(SUM(C20:N20)-O20-P20)/10</f>
        <v>3.641</v>
      </c>
      <c r="S20" s="1" t="n">
        <v>37500</v>
      </c>
      <c r="T20" s="1" t="n">
        <v>35.1</v>
      </c>
      <c r="U20" s="1" t="n">
        <v>35.1</v>
      </c>
      <c r="V20" s="1" t="n">
        <v>35.1</v>
      </c>
      <c r="W20" s="1" t="n">
        <f aca="false">AVERAGE(T20:V20)</f>
        <v>35.1</v>
      </c>
    </row>
    <row r="21" customFormat="false" ht="14.25" hidden="false" customHeight="false" outlineLevel="0" collapsed="false">
      <c r="B21" s="1" t="n">
        <v>45000</v>
      </c>
      <c r="C21" s="1" t="n">
        <v>5.314</v>
      </c>
      <c r="D21" s="1" t="n">
        <v>5.294</v>
      </c>
      <c r="E21" s="1" t="n">
        <v>5.214</v>
      </c>
      <c r="F21" s="1" t="n">
        <v>5.242</v>
      </c>
      <c r="G21" s="1" t="n">
        <v>5.304</v>
      </c>
      <c r="H21" s="1" t="n">
        <v>5.246</v>
      </c>
      <c r="I21" s="1" t="n">
        <v>5.288</v>
      </c>
      <c r="J21" s="1" t="n">
        <v>5.222</v>
      </c>
      <c r="K21" s="1" t="n">
        <v>5.239</v>
      </c>
      <c r="L21" s="1" t="n">
        <v>5.371</v>
      </c>
      <c r="M21" s="1" t="n">
        <v>5.255</v>
      </c>
      <c r="N21" s="1" t="n">
        <v>5.265</v>
      </c>
      <c r="O21" s="1" t="n">
        <f aca="false">MIN(C21:N21)</f>
        <v>5.214</v>
      </c>
      <c r="P21" s="1" t="n">
        <f aca="false">MAX(C21:N21)</f>
        <v>5.371</v>
      </c>
      <c r="Q21" s="1" t="n">
        <f aca="false">(SUM(C21:N21)-O21-P21)/10</f>
        <v>5.2669</v>
      </c>
      <c r="S21" s="1" t="n">
        <v>45000</v>
      </c>
      <c r="T21" s="1" t="n">
        <v>50.1</v>
      </c>
      <c r="U21" s="1" t="n">
        <v>50.1</v>
      </c>
      <c r="V21" s="1" t="n">
        <v>50.1</v>
      </c>
      <c r="W21" s="1" t="n">
        <f aca="false">AVERAGE(T21:V21)</f>
        <v>50.1</v>
      </c>
    </row>
    <row r="22" customFormat="false" ht="14.25" hidden="false" customHeight="false" outlineLevel="0" collapsed="false">
      <c r="B22" s="1" t="n">
        <v>52500</v>
      </c>
      <c r="C22" s="1" t="n">
        <v>7.157</v>
      </c>
      <c r="D22" s="1" t="n">
        <v>7.149</v>
      </c>
      <c r="E22" s="1" t="n">
        <v>7.193</v>
      </c>
      <c r="F22" s="1" t="n">
        <v>7.158</v>
      </c>
      <c r="G22" s="1" t="n">
        <v>7.228</v>
      </c>
      <c r="H22" s="1" t="n">
        <v>7.297</v>
      </c>
      <c r="I22" s="1" t="n">
        <v>7.41</v>
      </c>
      <c r="J22" s="1" t="n">
        <v>7.373</v>
      </c>
      <c r="K22" s="1" t="n">
        <v>7.309</v>
      </c>
      <c r="L22" s="1" t="n">
        <v>7.142</v>
      </c>
      <c r="M22" s="1" t="n">
        <v>7.209</v>
      </c>
      <c r="N22" s="1" t="n">
        <v>7.2</v>
      </c>
      <c r="O22" s="1" t="n">
        <f aca="false">MIN(C22:N22)</f>
        <v>7.142</v>
      </c>
      <c r="P22" s="1" t="n">
        <f aca="false">MAX(C22:N22)</f>
        <v>7.41</v>
      </c>
      <c r="Q22" s="1" t="n">
        <f aca="false">(SUM(C22:N22)-O22-P22)/10</f>
        <v>7.2273</v>
      </c>
      <c r="S22" s="1" t="n">
        <v>52500</v>
      </c>
      <c r="T22" s="1" t="n">
        <v>69</v>
      </c>
      <c r="U22" s="1" t="n">
        <v>69</v>
      </c>
      <c r="V22" s="1" t="n">
        <v>69</v>
      </c>
      <c r="W22" s="1" t="n">
        <f aca="false">AVERAGE(T22:V22)</f>
        <v>69</v>
      </c>
    </row>
    <row r="23" customFormat="false" ht="14.25" hidden="false" customHeight="false" outlineLevel="0" collapsed="false">
      <c r="B23" s="1" t="n">
        <v>60000</v>
      </c>
      <c r="C23" s="1" t="n">
        <v>9.208</v>
      </c>
      <c r="D23" s="1" t="n">
        <v>9.316</v>
      </c>
      <c r="E23" s="1" t="n">
        <v>9.353</v>
      </c>
      <c r="F23" s="1" t="n">
        <v>9.202</v>
      </c>
      <c r="G23" s="1" t="n">
        <v>9.32</v>
      </c>
      <c r="H23" s="1" t="n">
        <v>9.482</v>
      </c>
      <c r="I23" s="1" t="n">
        <v>9.437</v>
      </c>
      <c r="J23" s="1" t="n">
        <v>9.432</v>
      </c>
      <c r="K23" s="1" t="n">
        <v>9.438</v>
      </c>
      <c r="L23" s="1" t="n">
        <v>9.622</v>
      </c>
      <c r="M23" s="1" t="n">
        <v>9.609</v>
      </c>
      <c r="N23" s="1" t="n">
        <v>9.364</v>
      </c>
      <c r="O23" s="1" t="n">
        <f aca="false">MIN(C23:N23)</f>
        <v>9.202</v>
      </c>
      <c r="P23" s="1" t="n">
        <f aca="false">MAX(C23:N23)</f>
        <v>9.622</v>
      </c>
      <c r="Q23" s="1" t="n">
        <f aca="false">(SUM(C23:N23)-O23-P23)/10</f>
        <v>9.3959</v>
      </c>
      <c r="S23" s="1" t="n">
        <v>60000</v>
      </c>
      <c r="T23" s="1" t="n">
        <v>89.5</v>
      </c>
      <c r="U23" s="1" t="n">
        <v>89.5</v>
      </c>
      <c r="V23" s="1" t="n">
        <v>89.5</v>
      </c>
      <c r="W23" s="1" t="n">
        <f aca="false">AVERAGE(T23:V23)</f>
        <v>89.5</v>
      </c>
    </row>
    <row r="24" customFormat="false" ht="14.25" hidden="false" customHeight="false" outlineLevel="0" collapsed="false">
      <c r="O24" s="1"/>
      <c r="W24" s="1"/>
    </row>
    <row r="25" customFormat="false" ht="14.25" hidden="false" customHeight="false" outlineLevel="0" collapsed="false">
      <c r="O25" s="1"/>
      <c r="W25" s="1"/>
    </row>
    <row r="27" customFormat="false" ht="14.25" hidden="false" customHeight="false" outlineLevel="0" collapsed="false">
      <c r="A27" s="1" t="s">
        <v>8</v>
      </c>
    </row>
    <row r="28" customFormat="false" ht="14.25" hidden="false" customHeight="false" outlineLevel="0" collapsed="false">
      <c r="A28" s="1" t="s">
        <v>2</v>
      </c>
      <c r="B28" s="1" t="s">
        <v>9</v>
      </c>
      <c r="C28" s="1" t="n">
        <v>7500</v>
      </c>
      <c r="H28" s="1" t="s">
        <v>7</v>
      </c>
      <c r="I28" s="1" t="s">
        <v>9</v>
      </c>
      <c r="J28" s="1" t="n">
        <v>7500</v>
      </c>
    </row>
    <row r="29" customFormat="false" ht="14.25" hidden="false" customHeight="false" outlineLevel="0" collapsed="false">
      <c r="B29" s="1" t="s">
        <v>3</v>
      </c>
      <c r="C29" s="1" t="n">
        <v>1</v>
      </c>
      <c r="D29" s="1" t="n">
        <v>2</v>
      </c>
      <c r="E29" s="1" t="n">
        <v>3</v>
      </c>
      <c r="F29" s="1" t="s">
        <v>6</v>
      </c>
      <c r="I29" s="1" t="s">
        <v>3</v>
      </c>
      <c r="J29" s="1" t="n">
        <v>1</v>
      </c>
      <c r="K29" s="1" t="n">
        <v>2</v>
      </c>
      <c r="L29" s="1" t="n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10</v>
      </c>
      <c r="C30" s="1" t="n">
        <v>225194163</v>
      </c>
      <c r="D30" s="1" t="n">
        <v>225194163</v>
      </c>
      <c r="E30" s="1" t="n">
        <v>225194163</v>
      </c>
      <c r="F30" s="1" t="n">
        <f aca="false">SUM(C30:E30)/3</f>
        <v>225194163</v>
      </c>
      <c r="I30" s="1" t="s">
        <v>10</v>
      </c>
      <c r="J30" s="1" t="n">
        <v>225194163</v>
      </c>
      <c r="K30" s="1" t="n">
        <v>225194163</v>
      </c>
      <c r="L30" s="1" t="n">
        <v>225194163</v>
      </c>
      <c r="M30" s="1" t="n">
        <f aca="false">SUM(J30:L30)/3</f>
        <v>225194163</v>
      </c>
      <c r="P30" s="1" t="n">
        <v>7500</v>
      </c>
      <c r="Q30" s="1" t="n">
        <f aca="false">F30</f>
        <v>225194163</v>
      </c>
      <c r="R30" s="1" t="n">
        <f aca="false">F31</f>
        <v>60453</v>
      </c>
      <c r="S30" s="1" t="n">
        <f aca="false">F32</f>
        <v>2768</v>
      </c>
      <c r="T30" s="1" t="n">
        <f aca="false">(Q30+R30+S30)/1024/1024/1024</f>
        <v>0.209787286818027</v>
      </c>
      <c r="U30" s="1" t="n">
        <f aca="false">W3</f>
        <v>1.4</v>
      </c>
      <c r="V30" s="4" t="n">
        <f aca="false">U30*(Constants!$A$2/100)*1024*1024*1024</f>
        <v>240518168.576</v>
      </c>
    </row>
    <row r="31" customFormat="false" ht="14.25" hidden="false" customHeight="false" outlineLevel="0" collapsed="false">
      <c r="B31" s="1" t="s">
        <v>16</v>
      </c>
      <c r="C31" s="1" t="n">
        <v>60453</v>
      </c>
      <c r="D31" s="1" t="n">
        <v>60453</v>
      </c>
      <c r="E31" s="1" t="n">
        <v>60453</v>
      </c>
      <c r="F31" s="1" t="n">
        <f aca="false">SUM(C31:E31)/3</f>
        <v>60453</v>
      </c>
      <c r="I31" s="1" t="s">
        <v>16</v>
      </c>
      <c r="J31" s="1" t="n">
        <v>60453</v>
      </c>
      <c r="K31" s="1" t="n">
        <v>60453</v>
      </c>
      <c r="L31" s="1" t="n">
        <v>60453</v>
      </c>
      <c r="M31" s="1" t="n">
        <f aca="false">SUM(J31:L31)/3</f>
        <v>60453</v>
      </c>
      <c r="P31" s="1" t="n">
        <v>15000</v>
      </c>
      <c r="Q31" s="1" t="n">
        <f aca="false">F36</f>
        <v>900314164</v>
      </c>
      <c r="R31" s="1" t="n">
        <f aca="false">F37</f>
        <v>120452</v>
      </c>
      <c r="S31" s="1" t="n">
        <f aca="false">F38</f>
        <v>2768</v>
      </c>
      <c r="T31" s="1" t="n">
        <f aca="false">(Q31+R31+S31)/1024/1024/1024</f>
        <v>0.838597662746906</v>
      </c>
      <c r="U31" s="1" t="n">
        <f aca="false">W4</f>
        <v>5.6</v>
      </c>
      <c r="V31" s="4" t="n">
        <f aca="false">U31*(Constants!$A$2/100)*1024*1024*1024</f>
        <v>962072674.304</v>
      </c>
    </row>
    <row r="32" customFormat="false" ht="14.25" hidden="false" customHeight="false" outlineLevel="0" collapsed="false">
      <c r="B32" s="1" t="s">
        <v>12</v>
      </c>
      <c r="C32" s="1" t="n">
        <v>2768</v>
      </c>
      <c r="D32" s="1" t="n">
        <v>2768</v>
      </c>
      <c r="E32" s="1" t="n">
        <v>2768</v>
      </c>
      <c r="F32" s="1" t="n">
        <f aca="false">SUM(C32:E32)/3</f>
        <v>2768</v>
      </c>
      <c r="I32" s="1" t="s">
        <v>12</v>
      </c>
      <c r="J32" s="1" t="n">
        <v>722248</v>
      </c>
      <c r="K32" s="1" t="n">
        <v>722248</v>
      </c>
      <c r="L32" s="1" t="n">
        <v>722248</v>
      </c>
      <c r="M32" s="1" t="n">
        <f aca="false">SUM(J32:L32)/3</f>
        <v>722248</v>
      </c>
      <c r="P32" s="1" t="n">
        <v>22500</v>
      </c>
      <c r="Q32" s="1" t="n">
        <f aca="false">F42</f>
        <v>2025434164</v>
      </c>
      <c r="R32" s="1" t="n">
        <f aca="false">F43</f>
        <v>180452</v>
      </c>
      <c r="S32" s="1" t="n">
        <f aca="false">F44</f>
        <v>2768</v>
      </c>
      <c r="T32" s="1" t="n">
        <f aca="false">(Q32+R32+S32)/1024/1024/1024</f>
        <v>1.88650319725275</v>
      </c>
      <c r="U32" s="1" t="n">
        <f aca="false">W5</f>
        <v>12.5</v>
      </c>
      <c r="V32" s="4" t="n">
        <f aca="false">U32*(Constants!$A$2/100)*1024*1024*1024</f>
        <v>2147483648</v>
      </c>
    </row>
    <row r="33" customFormat="false" ht="14.25" hidden="false" customHeight="false" outlineLevel="0" collapsed="false">
      <c r="P33" s="1" t="n">
        <v>30000</v>
      </c>
      <c r="Q33" s="1" t="n">
        <f aca="false">F48</f>
        <v>3600554164</v>
      </c>
      <c r="R33" s="1" t="n">
        <f aca="false">F49</f>
        <v>240452</v>
      </c>
      <c r="S33" s="1" t="n">
        <f aca="false">F50</f>
        <v>2768</v>
      </c>
      <c r="T33" s="1" t="n">
        <f aca="false">(Q33+R33+S33)/1024/1024/1024</f>
        <v>3.35350389033556</v>
      </c>
      <c r="U33" s="1" t="n">
        <f aca="false">W6</f>
        <v>22.2</v>
      </c>
      <c r="V33" s="4" t="n">
        <f aca="false">U33*(Constants!$A$2/100)*1024*1024*1024</f>
        <v>3813930958.848</v>
      </c>
    </row>
    <row r="34" customFormat="false" ht="14.25" hidden="false" customHeight="false" outlineLevel="0" collapsed="false">
      <c r="B34" s="1" t="s">
        <v>9</v>
      </c>
      <c r="C34" s="1" t="n">
        <v>15000</v>
      </c>
      <c r="I34" s="1" t="s">
        <v>9</v>
      </c>
      <c r="J34" s="1" t="n">
        <v>15000</v>
      </c>
      <c r="P34" s="1" t="n">
        <v>37500</v>
      </c>
      <c r="Q34" s="1" t="n">
        <f aca="false">F54</f>
        <v>5625674164</v>
      </c>
      <c r="R34" s="1" t="n">
        <f aca="false">F55</f>
        <v>300452</v>
      </c>
      <c r="S34" s="1" t="n">
        <f aca="false">F56</f>
        <v>2768</v>
      </c>
      <c r="T34" s="1" t="n">
        <f aca="false">(Q34+R34+S34)/1024/1024/1024</f>
        <v>5.23959974199533</v>
      </c>
      <c r="U34" s="1" t="n">
        <f aca="false">W7</f>
        <v>35.1</v>
      </c>
      <c r="V34" s="4" t="n">
        <f aca="false">U34*(Constants!$A$2/100)*1024*1024*1024</f>
        <v>6030134083.584</v>
      </c>
    </row>
    <row r="35" customFormat="false" ht="14.25" hidden="false" customHeight="false" outlineLevel="0" collapsed="false">
      <c r="B35" s="1" t="s">
        <v>3</v>
      </c>
      <c r="C35" s="1" t="n">
        <v>1</v>
      </c>
      <c r="D35" s="1" t="n">
        <v>2</v>
      </c>
      <c r="E35" s="1" t="n">
        <v>3</v>
      </c>
      <c r="F35" s="1" t="s">
        <v>6</v>
      </c>
      <c r="I35" s="1" t="s">
        <v>3</v>
      </c>
      <c r="J35" s="1" t="n">
        <v>1</v>
      </c>
      <c r="K35" s="1" t="n">
        <v>2</v>
      </c>
      <c r="L35" s="1" t="n">
        <v>3</v>
      </c>
      <c r="M35" s="1" t="s">
        <v>6</v>
      </c>
      <c r="P35" s="1" t="n">
        <v>45000</v>
      </c>
      <c r="Q35" s="1" t="n">
        <f aca="false">F60</f>
        <v>8100794164</v>
      </c>
      <c r="R35" s="1" t="n">
        <f aca="false">F61</f>
        <v>360452</v>
      </c>
      <c r="S35" s="1" t="n">
        <f aca="false">F62</f>
        <v>2768</v>
      </c>
      <c r="T35" s="1" t="n">
        <f aca="false">(Q35+R35+S35)/1024/1024/1024</f>
        <v>7.54479075223208</v>
      </c>
      <c r="U35" s="1" t="n">
        <f aca="false">W8</f>
        <v>50.1</v>
      </c>
      <c r="V35" s="4" t="n">
        <f aca="false">U35*(Constants!$A$2/100)*1024*1024*1024</f>
        <v>8607114461.184</v>
      </c>
    </row>
    <row r="36" customFormat="false" ht="14.25" hidden="false" customHeight="false" outlineLevel="0" collapsed="false">
      <c r="B36" s="1" t="s">
        <v>10</v>
      </c>
      <c r="C36" s="1" t="n">
        <v>900314164</v>
      </c>
      <c r="D36" s="1" t="n">
        <v>900314164</v>
      </c>
      <c r="E36" s="1" t="n">
        <v>900314164</v>
      </c>
      <c r="F36" s="1" t="n">
        <f aca="false">SUM(C36:E36)/3</f>
        <v>900314164</v>
      </c>
      <c r="I36" s="1" t="s">
        <v>10</v>
      </c>
      <c r="J36" s="1" t="n">
        <v>900314164</v>
      </c>
      <c r="K36" s="1" t="n">
        <v>900314164</v>
      </c>
      <c r="L36" s="1" t="n">
        <v>900314164</v>
      </c>
      <c r="M36" s="1" t="n">
        <f aca="false">SUM(J36:L36)/3</f>
        <v>900314164</v>
      </c>
      <c r="P36" s="1" t="n">
        <v>52500</v>
      </c>
      <c r="Q36" s="1" t="n">
        <f aca="false">F66</f>
        <v>11025914164</v>
      </c>
      <c r="R36" s="1" t="n">
        <f aca="false">F67</f>
        <v>420452</v>
      </c>
      <c r="S36" s="1" t="n">
        <f aca="false">F68</f>
        <v>2768</v>
      </c>
      <c r="T36" s="1" t="n">
        <f aca="false">(Q36+R36+S36)/1024/1024/1024</f>
        <v>10.2690769210458</v>
      </c>
      <c r="U36" s="1" t="n">
        <f aca="false">W9</f>
        <v>69</v>
      </c>
      <c r="V36" s="4" t="n">
        <f aca="false">U36*(Constants!$A$2/100)*1024*1024*1024</f>
        <v>11854109736.96</v>
      </c>
    </row>
    <row r="37" customFormat="false" ht="14.25" hidden="false" customHeight="false" outlineLevel="0" collapsed="false">
      <c r="B37" s="1" t="s">
        <v>16</v>
      </c>
      <c r="C37" s="1" t="n">
        <v>120452</v>
      </c>
      <c r="D37" s="1" t="n">
        <v>120452</v>
      </c>
      <c r="E37" s="1" t="n">
        <v>120452</v>
      </c>
      <c r="F37" s="1" t="n">
        <f aca="false">SUM(C37:E37)/3</f>
        <v>120452</v>
      </c>
      <c r="I37" s="1" t="s">
        <v>16</v>
      </c>
      <c r="J37" s="1" t="n">
        <v>120452</v>
      </c>
      <c r="K37" s="1" t="n">
        <v>120452</v>
      </c>
      <c r="L37" s="1" t="n">
        <v>120452</v>
      </c>
      <c r="M37" s="1" t="n">
        <f aca="false">SUM(J37:L37)/3</f>
        <v>120452</v>
      </c>
      <c r="P37" s="1" t="n">
        <v>60000</v>
      </c>
      <c r="Q37" s="1" t="n">
        <f aca="false">F72</f>
        <v>14401034164</v>
      </c>
      <c r="R37" s="1" t="n">
        <f aca="false">F73</f>
        <v>480452</v>
      </c>
      <c r="S37" s="1" t="n">
        <f aca="false">F74</f>
        <v>2768</v>
      </c>
      <c r="T37" s="1" t="n">
        <f aca="false">(Q37+R37+S37)/1024/1024/1024</f>
        <v>13.4124582484365</v>
      </c>
      <c r="U37" s="1" t="n">
        <f aca="false">W10</f>
        <v>89.5</v>
      </c>
      <c r="V37" s="4" t="n">
        <f aca="false">U37*(Constants!$A$2/100)*1024*1024*1024</f>
        <v>15375982919.68</v>
      </c>
    </row>
    <row r="38" customFormat="false" ht="14.25" hidden="false" customHeight="false" outlineLevel="0" collapsed="false">
      <c r="B38" s="1" t="s">
        <v>12</v>
      </c>
      <c r="C38" s="1" t="n">
        <v>2768</v>
      </c>
      <c r="D38" s="1" t="n">
        <v>2768</v>
      </c>
      <c r="E38" s="1" t="n">
        <v>2768</v>
      </c>
      <c r="F38" s="1" t="n">
        <f aca="false">SUM(C38:E38)/3</f>
        <v>2768</v>
      </c>
      <c r="I38" s="1" t="s">
        <v>12</v>
      </c>
      <c r="J38" s="1" t="n">
        <v>1457808</v>
      </c>
      <c r="K38" s="1" t="n">
        <v>1457808</v>
      </c>
      <c r="L38" s="1" t="n">
        <v>1457808</v>
      </c>
      <c r="M38" s="1" t="n">
        <f aca="false">SUM(J38:L38)/3</f>
        <v>1457808</v>
      </c>
      <c r="V38" s="4"/>
    </row>
    <row r="40" customFormat="false" ht="14.25" hidden="false" customHeight="false" outlineLevel="0" collapsed="false">
      <c r="B40" s="1" t="s">
        <v>9</v>
      </c>
      <c r="C40" s="1" t="n">
        <v>22500</v>
      </c>
      <c r="I40" s="1" t="s">
        <v>9</v>
      </c>
      <c r="J40" s="1" t="n">
        <v>22500</v>
      </c>
    </row>
    <row r="41" customFormat="false" ht="14.25" hidden="false" customHeight="false" outlineLevel="0" collapsed="false">
      <c r="B41" s="1" t="s">
        <v>3</v>
      </c>
      <c r="C41" s="1" t="n">
        <v>1</v>
      </c>
      <c r="D41" s="1" t="n">
        <v>2</v>
      </c>
      <c r="E41" s="1" t="n">
        <v>3</v>
      </c>
      <c r="F41" s="1" t="s">
        <v>6</v>
      </c>
      <c r="I41" s="1" t="s">
        <v>3</v>
      </c>
      <c r="J41" s="1" t="n">
        <v>1</v>
      </c>
      <c r="K41" s="1" t="n">
        <v>2</v>
      </c>
      <c r="L41" s="1" t="n">
        <v>3</v>
      </c>
      <c r="M41" s="1" t="s">
        <v>6</v>
      </c>
    </row>
    <row r="42" customFormat="false" ht="14.25" hidden="false" customHeight="false" outlineLevel="0" collapsed="false">
      <c r="B42" s="1" t="s">
        <v>10</v>
      </c>
      <c r="C42" s="1" t="n">
        <v>2025434164</v>
      </c>
      <c r="D42" s="1" t="n">
        <v>2025434164</v>
      </c>
      <c r="E42" s="1" t="n">
        <v>2025434164</v>
      </c>
      <c r="F42" s="1" t="n">
        <f aca="false">SUM(C42:E42)/3</f>
        <v>2025434164</v>
      </c>
      <c r="I42" s="1" t="s">
        <v>10</v>
      </c>
      <c r="J42" s="1" t="n">
        <v>2025434164</v>
      </c>
      <c r="K42" s="1" t="n">
        <v>2025434164</v>
      </c>
      <c r="L42" s="1" t="n">
        <v>2025434164</v>
      </c>
      <c r="M42" s="1" t="n">
        <f aca="false">SUM(J42:L42)/3</f>
        <v>2025434164</v>
      </c>
    </row>
    <row r="43" customFormat="false" ht="14.25" hidden="false" customHeight="false" outlineLevel="0" collapsed="false">
      <c r="B43" s="1" t="s">
        <v>16</v>
      </c>
      <c r="C43" s="1" t="n">
        <v>180452</v>
      </c>
      <c r="D43" s="1" t="n">
        <v>180452</v>
      </c>
      <c r="E43" s="1" t="n">
        <v>180452</v>
      </c>
      <c r="F43" s="1" t="n">
        <f aca="false">SUM(C43:E43)/3</f>
        <v>180452</v>
      </c>
      <c r="I43" s="1" t="s">
        <v>16</v>
      </c>
      <c r="J43" s="1" t="n">
        <v>180452</v>
      </c>
      <c r="K43" s="1" t="n">
        <v>180452</v>
      </c>
      <c r="L43" s="1" t="n">
        <v>180452</v>
      </c>
      <c r="M43" s="1" t="n">
        <f aca="false"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customFormat="false" ht="14.25" hidden="false" customHeight="false" outlineLevel="0" collapsed="false">
      <c r="B44" s="1" t="s">
        <v>12</v>
      </c>
      <c r="C44" s="1" t="n">
        <v>2768</v>
      </c>
      <c r="D44" s="1" t="n">
        <v>2768</v>
      </c>
      <c r="E44" s="1" t="n">
        <v>2768</v>
      </c>
      <c r="F44" s="1" t="n">
        <f aca="false">SUM(C44:E44)/3</f>
        <v>2768</v>
      </c>
      <c r="I44" s="1" t="s">
        <v>12</v>
      </c>
      <c r="J44" s="1" t="n">
        <v>2172648</v>
      </c>
      <c r="K44" s="1" t="n">
        <v>2172648</v>
      </c>
      <c r="L44" s="1" t="n">
        <v>2172648</v>
      </c>
      <c r="M44" s="1" t="n">
        <f aca="false">SUM(J44:L44)/3</f>
        <v>2172648</v>
      </c>
      <c r="P44" s="1" t="n">
        <v>7500</v>
      </c>
      <c r="Q44" s="1" t="n">
        <f aca="false">M30</f>
        <v>225194163</v>
      </c>
      <c r="R44" s="1" t="n">
        <f aca="false">M31</f>
        <v>60453</v>
      </c>
      <c r="S44" s="1" t="n">
        <f aca="false">M32</f>
        <v>722248</v>
      </c>
      <c r="T44" s="1" t="n">
        <f aca="false">(Q44+R44+S44)/1024/1024/1024</f>
        <v>0.210457354784012</v>
      </c>
      <c r="U44" s="1" t="n">
        <f aca="false">W16</f>
        <v>1.4</v>
      </c>
      <c r="V44" s="4" t="n">
        <f aca="false">U44*(Constants!$A$2/100)*1024*1024*1024</f>
        <v>240518168.576</v>
      </c>
    </row>
    <row r="45" customFormat="false" ht="14.25" hidden="false" customHeight="false" outlineLevel="0" collapsed="false">
      <c r="P45" s="1" t="n">
        <v>15000</v>
      </c>
      <c r="Q45" s="1" t="n">
        <f aca="false">M36</f>
        <v>900314164</v>
      </c>
      <c r="R45" s="1" t="n">
        <f aca="false">M37</f>
        <v>120452</v>
      </c>
      <c r="S45" s="1" t="n">
        <f aca="false">M38</f>
        <v>1457808</v>
      </c>
      <c r="T45" s="1" t="n">
        <f aca="false">(Q45+R45+S45)/1024/1024/1024</f>
        <v>0.839952774345875</v>
      </c>
      <c r="U45" s="1" t="n">
        <f aca="false">W17</f>
        <v>5.6</v>
      </c>
      <c r="V45" s="4" t="n">
        <f aca="false">U45*(Constants!$A$2/100)*1024*1024*1024</f>
        <v>962072674.304</v>
      </c>
    </row>
    <row r="46" customFormat="false" ht="14.25" hidden="false" customHeight="false" outlineLevel="0" collapsed="false">
      <c r="B46" s="1" t="s">
        <v>9</v>
      </c>
      <c r="C46" s="1" t="n">
        <v>30000</v>
      </c>
      <c r="I46" s="1" t="s">
        <v>9</v>
      </c>
      <c r="J46" s="1" t="n">
        <v>30000</v>
      </c>
      <c r="P46" s="1" t="n">
        <v>22500</v>
      </c>
      <c r="Q46" s="1" t="n">
        <f aca="false">M42</f>
        <v>2025434164</v>
      </c>
      <c r="R46" s="1" t="n">
        <f aca="false">M43</f>
        <v>180452</v>
      </c>
      <c r="S46" s="1" t="n">
        <f aca="false">M44</f>
        <v>2172648</v>
      </c>
      <c r="T46" s="1" t="n">
        <f aca="false">(Q46+R46+S46)/1024/1024/1024</f>
        <v>1.88852405548096</v>
      </c>
      <c r="U46" s="1" t="n">
        <f aca="false">W18</f>
        <v>12.5</v>
      </c>
      <c r="V46" s="4" t="n">
        <f aca="false">U46*(Constants!$A$2/100)*1024*1024*1024</f>
        <v>2147483648</v>
      </c>
    </row>
    <row r="47" customFormat="false" ht="14.25" hidden="false" customHeight="false" outlineLevel="0" collapsed="false">
      <c r="B47" s="1" t="s">
        <v>3</v>
      </c>
      <c r="C47" s="1" t="n">
        <v>1</v>
      </c>
      <c r="D47" s="1" t="n">
        <v>2</v>
      </c>
      <c r="E47" s="1" t="n">
        <v>3</v>
      </c>
      <c r="F47" s="1" t="s">
        <v>6</v>
      </c>
      <c r="I47" s="1" t="s">
        <v>3</v>
      </c>
      <c r="J47" s="1" t="n">
        <v>1</v>
      </c>
      <c r="K47" s="1" t="n">
        <v>2</v>
      </c>
      <c r="L47" s="1" t="n">
        <v>3</v>
      </c>
      <c r="M47" s="1" t="s">
        <v>6</v>
      </c>
      <c r="P47" s="1" t="n">
        <v>30000</v>
      </c>
      <c r="Q47" s="1" t="n">
        <f aca="false">M48</f>
        <v>3600554164</v>
      </c>
      <c r="R47" s="1" t="n">
        <f aca="false">M49</f>
        <v>240452</v>
      </c>
      <c r="S47" s="1" t="n">
        <f aca="false">M50</f>
        <v>2895048</v>
      </c>
      <c r="T47" s="1" t="n">
        <f aca="false">(Q47+R47+S47)/1024/1024/1024</f>
        <v>3.35619753599167</v>
      </c>
      <c r="U47" s="1" t="n">
        <f aca="false">W19</f>
        <v>22.2</v>
      </c>
      <c r="V47" s="4" t="n">
        <f aca="false">U47*(Constants!$A$2/100)*1024*1024*1024</f>
        <v>3813930958.848</v>
      </c>
    </row>
    <row r="48" customFormat="false" ht="14.25" hidden="false" customHeight="false" outlineLevel="0" collapsed="false">
      <c r="B48" s="1" t="s">
        <v>10</v>
      </c>
      <c r="C48" s="1" t="n">
        <v>3600554164</v>
      </c>
      <c r="D48" s="1" t="n">
        <v>3600554164</v>
      </c>
      <c r="E48" s="1" t="n">
        <v>3600554164</v>
      </c>
      <c r="F48" s="1" t="n">
        <f aca="false">SUM(C48:E48)/3</f>
        <v>3600554164</v>
      </c>
      <c r="I48" s="1" t="s">
        <v>10</v>
      </c>
      <c r="J48" s="1" t="n">
        <v>3600554164</v>
      </c>
      <c r="K48" s="1" t="n">
        <v>3600554164</v>
      </c>
      <c r="L48" s="1" t="n">
        <v>3600554164</v>
      </c>
      <c r="M48" s="1" t="n">
        <f aca="false">SUM(J48:L48)/3</f>
        <v>3600554164</v>
      </c>
      <c r="P48" s="1" t="n">
        <v>37500</v>
      </c>
      <c r="Q48" s="1" t="n">
        <f aca="false">M54</f>
        <v>5625674164</v>
      </c>
      <c r="R48" s="1" t="n">
        <f aca="false">M55</f>
        <v>300452</v>
      </c>
      <c r="S48" s="1" t="n">
        <f aca="false">M56</f>
        <v>3605080</v>
      </c>
      <c r="T48" s="1" t="n">
        <f aca="false">(Q48+R48+S48)/1024/1024/1024</f>
        <v>5.24295465648174</v>
      </c>
      <c r="U48" s="1" t="n">
        <f aca="false">W20</f>
        <v>35.1</v>
      </c>
      <c r="V48" s="4" t="n">
        <f aca="false">U48*(Constants!$A$2/100)*1024*1024*1024</f>
        <v>6030134083.584</v>
      </c>
    </row>
    <row r="49" customFormat="false" ht="14.25" hidden="false" customHeight="false" outlineLevel="0" collapsed="false">
      <c r="B49" s="1" t="s">
        <v>16</v>
      </c>
      <c r="C49" s="1" t="n">
        <v>240452</v>
      </c>
      <c r="D49" s="1" t="n">
        <v>240452</v>
      </c>
      <c r="E49" s="1" t="n">
        <v>240452</v>
      </c>
      <c r="F49" s="1" t="n">
        <f aca="false">SUM(C49:E49)/3</f>
        <v>240452</v>
      </c>
      <c r="I49" s="1" t="s">
        <v>16</v>
      </c>
      <c r="J49" s="1" t="n">
        <v>240452</v>
      </c>
      <c r="K49" s="1" t="n">
        <v>240452</v>
      </c>
      <c r="L49" s="1" t="n">
        <v>240452</v>
      </c>
      <c r="M49" s="1" t="n">
        <f aca="false">SUM(J49:L49)/3</f>
        <v>240452</v>
      </c>
      <c r="P49" s="1" t="n">
        <v>45000</v>
      </c>
      <c r="Q49" s="1" t="n">
        <f aca="false">M60</f>
        <v>8100794164</v>
      </c>
      <c r="R49" s="1" t="n">
        <f aca="false">M61</f>
        <v>360452</v>
      </c>
      <c r="S49" s="1" t="n">
        <f aca="false">M62</f>
        <v>4307336</v>
      </c>
      <c r="T49" s="1" t="n">
        <f aca="false">(Q49+R49+S49)/1024/1024/1024</f>
        <v>7.54879969358444</v>
      </c>
      <c r="U49" s="1" t="n">
        <f aca="false">W21</f>
        <v>50.1</v>
      </c>
      <c r="V49" s="4" t="n">
        <f aca="false">U49*(Constants!$A$2/100)*1024*1024*1024</f>
        <v>8607114461.184</v>
      </c>
    </row>
    <row r="50" customFormat="false" ht="14.25" hidden="false" customHeight="false" outlineLevel="0" collapsed="false">
      <c r="B50" s="1" t="s">
        <v>12</v>
      </c>
      <c r="C50" s="1" t="n">
        <v>2768</v>
      </c>
      <c r="D50" s="1" t="n">
        <v>2768</v>
      </c>
      <c r="E50" s="1" t="n">
        <v>2768</v>
      </c>
      <c r="F50" s="1" t="n">
        <f aca="false">SUM(C50:E50)/3</f>
        <v>2768</v>
      </c>
      <c r="I50" s="1" t="s">
        <v>12</v>
      </c>
      <c r="J50" s="1" t="n">
        <v>2895048</v>
      </c>
      <c r="K50" s="1" t="n">
        <v>2895048</v>
      </c>
      <c r="L50" s="1" t="n">
        <v>2895048</v>
      </c>
      <c r="M50" s="1" t="n">
        <f aca="false">SUM(J50:L50)/3</f>
        <v>2895048</v>
      </c>
      <c r="P50" s="1" t="n">
        <v>52500</v>
      </c>
      <c r="Q50" s="1" t="n">
        <f aca="false">M66</f>
        <v>11025914164</v>
      </c>
      <c r="R50" s="1" t="n">
        <f aca="false">M67</f>
        <v>420452</v>
      </c>
      <c r="S50" s="1" t="n">
        <f aca="false">M68</f>
        <v>5030040</v>
      </c>
      <c r="T50" s="1" t="n">
        <f aca="false">(Q50+R50+S50)/1024/1024/1024</f>
        <v>10.2737589329481</v>
      </c>
      <c r="U50" s="1" t="n">
        <f aca="false">W22</f>
        <v>69</v>
      </c>
      <c r="V50" s="4" t="n">
        <f aca="false">U50*(Constants!$A$2/100)*1024*1024*1024</f>
        <v>11854109736.96</v>
      </c>
    </row>
    <row r="51" customFormat="false" ht="14.25" hidden="false" customHeight="false" outlineLevel="0" collapsed="false">
      <c r="P51" s="1" t="n">
        <v>60000</v>
      </c>
      <c r="Q51" s="1" t="n">
        <f aca="false">M72</f>
        <v>14401034164</v>
      </c>
      <c r="R51" s="1" t="n">
        <f aca="false">M73</f>
        <v>480452</v>
      </c>
      <c r="S51" s="1" t="n">
        <f aca="false">M74</f>
        <v>5801592</v>
      </c>
      <c r="T51" s="1" t="n">
        <f aca="false">(Q51+R51+S51)/1024/1024/1024</f>
        <v>13.4178588241339</v>
      </c>
      <c r="U51" s="1" t="n">
        <f aca="false">W23</f>
        <v>89.5</v>
      </c>
      <c r="V51" s="4" t="n">
        <f aca="false">U51*(Constants!$A$2/100)*1024*1024*1024</f>
        <v>15375982919.68</v>
      </c>
    </row>
    <row r="52" customFormat="false" ht="14.25" hidden="false" customHeight="false" outlineLevel="0" collapsed="false">
      <c r="B52" s="1" t="s">
        <v>9</v>
      </c>
      <c r="C52" s="1" t="n">
        <v>37500</v>
      </c>
      <c r="I52" s="1" t="s">
        <v>9</v>
      </c>
      <c r="J52" s="1" t="n">
        <v>37500</v>
      </c>
    </row>
    <row r="53" customFormat="false" ht="14.25" hidden="false" customHeight="false" outlineLevel="0" collapsed="false">
      <c r="B53" s="1" t="s">
        <v>3</v>
      </c>
      <c r="C53" s="1" t="n">
        <v>1</v>
      </c>
      <c r="D53" s="1" t="n">
        <v>2</v>
      </c>
      <c r="E53" s="1" t="n">
        <v>3</v>
      </c>
      <c r="F53" s="1" t="s">
        <v>6</v>
      </c>
      <c r="I53" s="1" t="s">
        <v>3</v>
      </c>
      <c r="J53" s="1" t="n">
        <v>1</v>
      </c>
      <c r="K53" s="1" t="n">
        <v>2</v>
      </c>
      <c r="L53" s="1" t="n">
        <v>3</v>
      </c>
      <c r="M53" s="1" t="s">
        <v>6</v>
      </c>
    </row>
    <row r="54" customFormat="false" ht="14.25" hidden="false" customHeight="false" outlineLevel="0" collapsed="false">
      <c r="B54" s="1" t="s">
        <v>10</v>
      </c>
      <c r="C54" s="1" t="n">
        <v>5625674164</v>
      </c>
      <c r="D54" s="1" t="n">
        <v>5625674164</v>
      </c>
      <c r="E54" s="1" t="n">
        <v>5625674164</v>
      </c>
      <c r="F54" s="1" t="n">
        <f aca="false">SUM(C54:E54)/3</f>
        <v>5625674164</v>
      </c>
      <c r="I54" s="1" t="s">
        <v>10</v>
      </c>
      <c r="J54" s="1" t="n">
        <v>5625674164</v>
      </c>
      <c r="K54" s="1" t="n">
        <v>5625674164</v>
      </c>
      <c r="L54" s="1" t="n">
        <v>5625674164</v>
      </c>
      <c r="M54" s="1" t="n">
        <f aca="false">SUM(J54:L54)/3</f>
        <v>5625674164</v>
      </c>
    </row>
    <row r="55" customFormat="false" ht="14.25" hidden="false" customHeight="false" outlineLevel="0" collapsed="false">
      <c r="B55" s="1" t="s">
        <v>16</v>
      </c>
      <c r="C55" s="1" t="n">
        <v>300452</v>
      </c>
      <c r="D55" s="1" t="n">
        <v>300452</v>
      </c>
      <c r="E55" s="1" t="n">
        <v>300452</v>
      </c>
      <c r="F55" s="1" t="n">
        <f aca="false">SUM(C55:E55)/3</f>
        <v>300452</v>
      </c>
      <c r="I55" s="1" t="s">
        <v>16</v>
      </c>
      <c r="J55" s="1" t="n">
        <v>300452</v>
      </c>
      <c r="K55" s="1" t="n">
        <v>300452</v>
      </c>
      <c r="L55" s="1" t="n">
        <v>300452</v>
      </c>
      <c r="M55" s="1" t="n">
        <f aca="false">SUM(J55:L55)/3</f>
        <v>300452</v>
      </c>
    </row>
    <row r="56" customFormat="false" ht="14.25" hidden="false" customHeight="false" outlineLevel="0" collapsed="false">
      <c r="B56" s="1" t="s">
        <v>12</v>
      </c>
      <c r="C56" s="1" t="n">
        <v>2768</v>
      </c>
      <c r="D56" s="1" t="n">
        <v>2768</v>
      </c>
      <c r="E56" s="1" t="n">
        <v>2768</v>
      </c>
      <c r="F56" s="1" t="n">
        <f aca="false">SUM(C56:E56)/3</f>
        <v>2768</v>
      </c>
      <c r="I56" s="1" t="s">
        <v>12</v>
      </c>
      <c r="J56" s="1" t="n">
        <v>3605080</v>
      </c>
      <c r="K56" s="1" t="n">
        <v>3605080</v>
      </c>
      <c r="L56" s="1" t="n">
        <v>3605080</v>
      </c>
      <c r="M56" s="1" t="n">
        <f aca="false">SUM(J56:L56)/3</f>
        <v>3605080</v>
      </c>
    </row>
    <row r="58" customFormat="false" ht="14.25" hidden="false" customHeight="false" outlineLevel="0" collapsed="false">
      <c r="B58" s="1" t="s">
        <v>9</v>
      </c>
      <c r="C58" s="1" t="n">
        <v>45000</v>
      </c>
      <c r="I58" s="1" t="s">
        <v>9</v>
      </c>
      <c r="J58" s="1" t="n">
        <v>45000</v>
      </c>
    </row>
    <row r="59" customFormat="false" ht="14.25" hidden="false" customHeight="false" outlineLevel="0" collapsed="false">
      <c r="B59" s="1" t="s">
        <v>3</v>
      </c>
      <c r="C59" s="1" t="n">
        <v>1</v>
      </c>
      <c r="D59" s="1" t="n">
        <v>2</v>
      </c>
      <c r="E59" s="1" t="n">
        <v>3</v>
      </c>
      <c r="F59" s="1" t="s">
        <v>6</v>
      </c>
      <c r="I59" s="1" t="s">
        <v>3</v>
      </c>
      <c r="J59" s="1" t="n">
        <v>1</v>
      </c>
      <c r="K59" s="1" t="n">
        <v>2</v>
      </c>
      <c r="L59" s="1" t="n">
        <v>3</v>
      </c>
      <c r="M59" s="1" t="s">
        <v>6</v>
      </c>
    </row>
    <row r="60" customFormat="false" ht="14.25" hidden="false" customHeight="false" outlineLevel="0" collapsed="false">
      <c r="B60" s="1" t="s">
        <v>10</v>
      </c>
      <c r="C60" s="1" t="n">
        <v>8100794164</v>
      </c>
      <c r="D60" s="1" t="n">
        <v>8100794164</v>
      </c>
      <c r="E60" s="1" t="n">
        <v>8100794164</v>
      </c>
      <c r="F60" s="1" t="n">
        <f aca="false">SUM(C60:E60)/3</f>
        <v>8100794164</v>
      </c>
      <c r="I60" s="1" t="s">
        <v>10</v>
      </c>
      <c r="J60" s="1" t="n">
        <v>8100794164</v>
      </c>
      <c r="K60" s="1" t="n">
        <v>8100794164</v>
      </c>
      <c r="L60" s="1" t="n">
        <v>8100794164</v>
      </c>
      <c r="M60" s="1" t="n">
        <f aca="false">SUM(J60:L60)/3</f>
        <v>8100794164</v>
      </c>
    </row>
    <row r="61" customFormat="false" ht="14.25" hidden="false" customHeight="false" outlineLevel="0" collapsed="false">
      <c r="B61" s="1" t="s">
        <v>16</v>
      </c>
      <c r="C61" s="1" t="n">
        <v>360452</v>
      </c>
      <c r="D61" s="1" t="n">
        <v>360452</v>
      </c>
      <c r="E61" s="1" t="n">
        <v>360452</v>
      </c>
      <c r="F61" s="1" t="n">
        <f aca="false">SUM(C61:E61)/3</f>
        <v>360452</v>
      </c>
      <c r="I61" s="1" t="s">
        <v>16</v>
      </c>
      <c r="J61" s="1" t="n">
        <v>360452</v>
      </c>
      <c r="K61" s="1" t="n">
        <v>360452</v>
      </c>
      <c r="L61" s="1" t="n">
        <v>360452</v>
      </c>
      <c r="M61" s="1" t="n">
        <f aca="false">SUM(J61:L61)/3</f>
        <v>360452</v>
      </c>
    </row>
    <row r="62" customFormat="false" ht="14.25" hidden="false" customHeight="false" outlineLevel="0" collapsed="false">
      <c r="B62" s="1" t="s">
        <v>12</v>
      </c>
      <c r="C62" s="1" t="n">
        <v>2768</v>
      </c>
      <c r="D62" s="1" t="n">
        <v>2768</v>
      </c>
      <c r="E62" s="1" t="n">
        <v>2768</v>
      </c>
      <c r="F62" s="1" t="n">
        <f aca="false">SUM(C62:E62)/3</f>
        <v>2768</v>
      </c>
      <c r="I62" s="1" t="s">
        <v>12</v>
      </c>
      <c r="J62" s="1" t="n">
        <v>4307336</v>
      </c>
      <c r="K62" s="1" t="n">
        <v>4307336</v>
      </c>
      <c r="L62" s="1" t="n">
        <v>4307336</v>
      </c>
      <c r="M62" s="1" t="n">
        <f aca="false">SUM(J62:L62)/3</f>
        <v>4307336</v>
      </c>
    </row>
    <row r="64" customFormat="false" ht="14.25" hidden="false" customHeight="false" outlineLevel="0" collapsed="false">
      <c r="B64" s="1" t="s">
        <v>9</v>
      </c>
      <c r="C64" s="1" t="n">
        <v>52500</v>
      </c>
      <c r="I64" s="1" t="s">
        <v>9</v>
      </c>
      <c r="J64" s="1" t="n">
        <v>52500</v>
      </c>
    </row>
    <row r="65" customFormat="false" ht="14.25" hidden="false" customHeight="false" outlineLevel="0" collapsed="false">
      <c r="B65" s="1" t="s">
        <v>3</v>
      </c>
      <c r="C65" s="1" t="n">
        <v>1</v>
      </c>
      <c r="D65" s="1" t="n">
        <v>2</v>
      </c>
      <c r="E65" s="1" t="n">
        <v>3</v>
      </c>
      <c r="F65" s="1" t="s">
        <v>6</v>
      </c>
      <c r="I65" s="1" t="s">
        <v>3</v>
      </c>
      <c r="J65" s="1" t="n">
        <v>1</v>
      </c>
      <c r="K65" s="1" t="n">
        <v>2</v>
      </c>
      <c r="L65" s="1" t="n">
        <v>3</v>
      </c>
      <c r="M65" s="1" t="s">
        <v>6</v>
      </c>
    </row>
    <row r="66" customFormat="false" ht="14.25" hidden="false" customHeight="false" outlineLevel="0" collapsed="false">
      <c r="B66" s="1" t="s">
        <v>10</v>
      </c>
      <c r="C66" s="1" t="n">
        <v>11025914164</v>
      </c>
      <c r="D66" s="1" t="n">
        <v>11025914164</v>
      </c>
      <c r="E66" s="1" t="n">
        <v>11025914164</v>
      </c>
      <c r="F66" s="1" t="n">
        <f aca="false">SUM(C66:E66)/3</f>
        <v>11025914164</v>
      </c>
      <c r="I66" s="1" t="s">
        <v>10</v>
      </c>
      <c r="J66" s="1" t="n">
        <v>11025914164</v>
      </c>
      <c r="K66" s="1" t="n">
        <v>11025914164</v>
      </c>
      <c r="L66" s="1" t="n">
        <v>11025914164</v>
      </c>
      <c r="M66" s="1" t="n">
        <f aca="false">SUM(J66:L66)/3</f>
        <v>11025914164</v>
      </c>
    </row>
    <row r="67" customFormat="false" ht="14.25" hidden="false" customHeight="false" outlineLevel="0" collapsed="false">
      <c r="B67" s="1" t="s">
        <v>16</v>
      </c>
      <c r="C67" s="1" t="n">
        <v>420452</v>
      </c>
      <c r="D67" s="1" t="n">
        <v>420452</v>
      </c>
      <c r="E67" s="1" t="n">
        <v>420452</v>
      </c>
      <c r="F67" s="1" t="n">
        <f aca="false">SUM(C67:E67)/3</f>
        <v>420452</v>
      </c>
      <c r="I67" s="1" t="s">
        <v>16</v>
      </c>
      <c r="J67" s="1" t="n">
        <v>420452</v>
      </c>
      <c r="K67" s="1" t="n">
        <v>420452</v>
      </c>
      <c r="L67" s="1" t="n">
        <v>420452</v>
      </c>
      <c r="M67" s="1" t="n">
        <f aca="false">SUM(J67:L67)/3</f>
        <v>420452</v>
      </c>
    </row>
    <row r="68" customFormat="false" ht="14.25" hidden="false" customHeight="false" outlineLevel="0" collapsed="false">
      <c r="B68" s="1" t="s">
        <v>12</v>
      </c>
      <c r="C68" s="1" t="n">
        <v>2768</v>
      </c>
      <c r="D68" s="1" t="n">
        <v>2768</v>
      </c>
      <c r="E68" s="1" t="n">
        <v>2768</v>
      </c>
      <c r="F68" s="1" t="n">
        <f aca="false">SUM(C68:E68)/3</f>
        <v>2768</v>
      </c>
      <c r="I68" s="1" t="s">
        <v>12</v>
      </c>
      <c r="J68" s="1" t="n">
        <v>5030040</v>
      </c>
      <c r="K68" s="1" t="n">
        <v>5030040</v>
      </c>
      <c r="L68" s="1" t="n">
        <v>5030040</v>
      </c>
      <c r="M68" s="1" t="n">
        <f aca="false">SUM(J68:L68)/3</f>
        <v>5030040</v>
      </c>
    </row>
    <row r="70" customFormat="false" ht="14.25" hidden="false" customHeight="false" outlineLevel="0" collapsed="false">
      <c r="B70" s="1" t="s">
        <v>9</v>
      </c>
      <c r="C70" s="1" t="n">
        <v>60000</v>
      </c>
      <c r="I70" s="1" t="s">
        <v>9</v>
      </c>
      <c r="J70" s="1" t="n">
        <v>60000</v>
      </c>
    </row>
    <row r="71" customFormat="false" ht="14.25" hidden="false" customHeight="false" outlineLevel="0" collapsed="false">
      <c r="B71" s="1" t="s">
        <v>3</v>
      </c>
      <c r="C71" s="1" t="n">
        <v>1</v>
      </c>
      <c r="D71" s="1" t="n">
        <v>2</v>
      </c>
      <c r="E71" s="1" t="n">
        <v>3</v>
      </c>
      <c r="F71" s="1" t="s">
        <v>6</v>
      </c>
      <c r="I71" s="1" t="s">
        <v>3</v>
      </c>
      <c r="J71" s="1" t="n">
        <v>1</v>
      </c>
      <c r="K71" s="1" t="n">
        <v>2</v>
      </c>
      <c r="L71" s="1" t="n">
        <v>3</v>
      </c>
      <c r="M71" s="1" t="s">
        <v>6</v>
      </c>
    </row>
    <row r="72" customFormat="false" ht="14.25" hidden="false" customHeight="false" outlineLevel="0" collapsed="false">
      <c r="B72" s="1" t="s">
        <v>10</v>
      </c>
      <c r="C72" s="1" t="n">
        <v>14401034164</v>
      </c>
      <c r="D72" s="1" t="n">
        <v>14401034164</v>
      </c>
      <c r="E72" s="1" t="n">
        <v>14401034164</v>
      </c>
      <c r="F72" s="1" t="n">
        <f aca="false">SUM(C72:E72)/3</f>
        <v>14401034164</v>
      </c>
      <c r="I72" s="1" t="s">
        <v>10</v>
      </c>
      <c r="J72" s="1" t="n">
        <v>14401034164</v>
      </c>
      <c r="K72" s="1" t="n">
        <v>14401034164</v>
      </c>
      <c r="L72" s="1" t="n">
        <v>14401034164</v>
      </c>
      <c r="M72" s="1" t="n">
        <f aca="false">SUM(J72:L72)/3</f>
        <v>14401034164</v>
      </c>
    </row>
    <row r="73" customFormat="false" ht="14.25" hidden="false" customHeight="false" outlineLevel="0" collapsed="false">
      <c r="B73" s="1" t="s">
        <v>16</v>
      </c>
      <c r="C73" s="1" t="n">
        <v>480452</v>
      </c>
      <c r="D73" s="1" t="n">
        <v>480452</v>
      </c>
      <c r="E73" s="1" t="n">
        <v>480452</v>
      </c>
      <c r="F73" s="1" t="n">
        <f aca="false">SUM(C73:E73)/3</f>
        <v>480452</v>
      </c>
      <c r="I73" s="1" t="s">
        <v>16</v>
      </c>
      <c r="J73" s="1" t="n">
        <v>480452</v>
      </c>
      <c r="K73" s="1" t="n">
        <v>480452</v>
      </c>
      <c r="L73" s="1" t="n">
        <v>480452</v>
      </c>
      <c r="M73" s="1" t="n">
        <f aca="false">SUM(J73:L73)/3</f>
        <v>480452</v>
      </c>
    </row>
    <row r="74" customFormat="false" ht="14.25" hidden="false" customHeight="false" outlineLevel="0" collapsed="false">
      <c r="B74" s="1" t="s">
        <v>12</v>
      </c>
      <c r="C74" s="1" t="n">
        <v>2768</v>
      </c>
      <c r="D74" s="1" t="n">
        <v>2768</v>
      </c>
      <c r="E74" s="1" t="n">
        <v>2768</v>
      </c>
      <c r="F74" s="1" t="n">
        <f aca="false">SUM(C74:E74)/3</f>
        <v>2768</v>
      </c>
      <c r="I74" s="1" t="s">
        <v>12</v>
      </c>
      <c r="J74" s="1" t="n">
        <v>5801592</v>
      </c>
      <c r="K74" s="1" t="n">
        <v>5801592</v>
      </c>
      <c r="L74" s="1" t="n">
        <v>5801592</v>
      </c>
      <c r="M74" s="1" t="n">
        <f aca="false">SUM(J74:L74)/3</f>
        <v>5801592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4"/>
  <sheetViews>
    <sheetView showFormulas="false" showGridLines="true" showRowColHeaders="true" showZeros="true" rightToLeft="false" tabSelected="false" showOutlineSymbols="true" defaultGridColor="true" view="normal" topLeftCell="P1" colorId="64" zoomScale="85" zoomScaleNormal="85" zoomScalePageLayoutView="100" workbookViewId="0">
      <selection pane="topLeft" activeCell="T42" activeCellId="1" sqref="O74:Q110 T42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7.13"/>
    <col collapsed="false" customWidth="true" hidden="false" outlineLevel="0" max="17" min="17" style="1" width="12.13"/>
    <col collapsed="false" customWidth="true" hidden="false" outlineLevel="0" max="18" min="18" style="1" width="8.13"/>
    <col collapsed="false" customWidth="true" hidden="false" outlineLevel="0" max="19" min="19" style="1" width="7.25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0.045</v>
      </c>
      <c r="D3" s="1" t="n">
        <v>0.0457</v>
      </c>
      <c r="E3" s="1" t="n">
        <v>0.0445</v>
      </c>
      <c r="F3" s="1" t="n">
        <v>0.0469</v>
      </c>
      <c r="G3" s="1" t="n">
        <v>0.0445</v>
      </c>
      <c r="H3" s="1" t="n">
        <v>0.0449</v>
      </c>
      <c r="I3" s="1" t="n">
        <v>0.0452</v>
      </c>
      <c r="J3" s="1" t="n">
        <v>0.047</v>
      </c>
      <c r="K3" s="1" t="n">
        <v>0.0463</v>
      </c>
      <c r="L3" s="1" t="n">
        <v>0.0446</v>
      </c>
      <c r="M3" s="1" t="n">
        <v>0.0483</v>
      </c>
      <c r="N3" s="1" t="n">
        <v>0.0463</v>
      </c>
      <c r="O3" s="1" t="n">
        <f aca="false">MIN(C3:N3)</f>
        <v>0.0445</v>
      </c>
      <c r="P3" s="1" t="n">
        <f aca="false">MAX(C3:N3)</f>
        <v>0.0483</v>
      </c>
      <c r="Q3" s="1" t="n">
        <f aca="false">(SUM(C3:N3)-O3-P3)/10</f>
        <v>0.04564</v>
      </c>
      <c r="S3" s="1" t="n">
        <v>7500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15000</v>
      </c>
      <c r="C4" s="1" t="n">
        <v>0.1809</v>
      </c>
      <c r="D4" s="1" t="n">
        <v>0.1837</v>
      </c>
      <c r="E4" s="1" t="n">
        <v>0.181</v>
      </c>
      <c r="F4" s="1" t="n">
        <v>0.1808</v>
      </c>
      <c r="G4" s="1" t="n">
        <v>0.1798</v>
      </c>
      <c r="H4" s="1" t="n">
        <v>0.1799</v>
      </c>
      <c r="I4" s="1" t="n">
        <v>0.1788</v>
      </c>
      <c r="J4" s="1" t="n">
        <v>0.1817</v>
      </c>
      <c r="K4" s="1" t="n">
        <v>0.1857</v>
      </c>
      <c r="L4" s="1" t="n">
        <v>0.1844</v>
      </c>
      <c r="M4" s="1" t="n">
        <v>0.1816</v>
      </c>
      <c r="N4" s="1" t="n">
        <v>0.181</v>
      </c>
      <c r="O4" s="1" t="n">
        <f aca="false">MIN(C4:N4)</f>
        <v>0.1788</v>
      </c>
      <c r="P4" s="1" t="n">
        <f aca="false">MAX(C4:N4)</f>
        <v>0.1857</v>
      </c>
      <c r="Q4" s="1" t="n">
        <f aca="false">(SUM(C4:N4)-O4-P4)/10</f>
        <v>0.18148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0.4017</v>
      </c>
      <c r="D5" s="1" t="n">
        <v>0.412</v>
      </c>
      <c r="E5" s="1" t="n">
        <v>0.4075</v>
      </c>
      <c r="F5" s="1" t="n">
        <v>0.412</v>
      </c>
      <c r="G5" s="1" t="n">
        <v>0.4133</v>
      </c>
      <c r="H5" s="1" t="n">
        <v>0.3986</v>
      </c>
      <c r="I5" s="1" t="n">
        <v>0.3991</v>
      </c>
      <c r="J5" s="1" t="n">
        <v>0.4019</v>
      </c>
      <c r="K5" s="1" t="n">
        <v>0.4007</v>
      </c>
      <c r="L5" s="1" t="n">
        <v>0.4095</v>
      </c>
      <c r="M5" s="1" t="n">
        <v>0.4085</v>
      </c>
      <c r="N5" s="1" t="n">
        <v>0.4034</v>
      </c>
      <c r="O5" s="1" t="n">
        <f aca="false">MIN(C5:N5)</f>
        <v>0.3986</v>
      </c>
      <c r="P5" s="1" t="n">
        <f aca="false">MAX(C5:N5)</f>
        <v>0.4133</v>
      </c>
      <c r="Q5" s="1" t="n">
        <f aca="false">(SUM(C5:N5)-O5-P5)/10</f>
        <v>0.40563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0.7109</v>
      </c>
      <c r="D6" s="1" t="n">
        <v>0.727</v>
      </c>
      <c r="E6" s="1" t="n">
        <v>0.7232</v>
      </c>
      <c r="F6" s="1" t="n">
        <v>0.7121</v>
      </c>
      <c r="G6" s="1" t="n">
        <v>0.7121</v>
      </c>
      <c r="H6" s="1" t="n">
        <v>0.7073</v>
      </c>
      <c r="I6" s="1" t="n">
        <v>0.711</v>
      </c>
      <c r="J6" s="1" t="n">
        <v>0.7043</v>
      </c>
      <c r="K6" s="1" t="n">
        <v>0.7112</v>
      </c>
      <c r="L6" s="1" t="n">
        <v>0.7108</v>
      </c>
      <c r="M6" s="1" t="n">
        <v>0.7204</v>
      </c>
      <c r="N6" s="1" t="n">
        <v>0.7109</v>
      </c>
      <c r="O6" s="1" t="n">
        <f aca="false">MIN(C6:N6)</f>
        <v>0.7043</v>
      </c>
      <c r="P6" s="1" t="n">
        <f aca="false">MAX(C6:N6)</f>
        <v>0.727</v>
      </c>
      <c r="Q6" s="1" t="n">
        <f aca="false">(SUM(C6:N6)-O6-P6)/10</f>
        <v>0.71299</v>
      </c>
      <c r="S6" s="1" t="n">
        <v>30000</v>
      </c>
      <c r="T6" s="1" t="n">
        <v>22.3</v>
      </c>
      <c r="U6" s="1" t="n">
        <v>22.3</v>
      </c>
      <c r="V6" s="1" t="n">
        <v>22.3</v>
      </c>
      <c r="W6" s="1" t="n">
        <f aca="false">AVERAGE(T6:V6)</f>
        <v>22.3</v>
      </c>
    </row>
    <row r="7" customFormat="false" ht="14.25" hidden="false" customHeight="false" outlineLevel="0" collapsed="false">
      <c r="B7" s="1" t="n">
        <v>37500</v>
      </c>
      <c r="C7" s="1" t="n">
        <v>1.0806</v>
      </c>
      <c r="D7" s="1" t="n">
        <v>1.0653</v>
      </c>
      <c r="E7" s="1" t="n">
        <v>1.0654</v>
      </c>
      <c r="F7" s="1" t="n">
        <v>1.0643</v>
      </c>
      <c r="G7" s="1" t="n">
        <v>1.0676</v>
      </c>
      <c r="H7" s="1" t="n">
        <v>1.0738</v>
      </c>
      <c r="I7" s="1" t="n">
        <v>1.0745</v>
      </c>
      <c r="J7" s="1" t="n">
        <v>1.0746</v>
      </c>
      <c r="K7" s="1" t="n">
        <v>1.0656</v>
      </c>
      <c r="L7" s="1" t="n">
        <v>1.066</v>
      </c>
      <c r="M7" s="1" t="n">
        <v>1.0669</v>
      </c>
      <c r="N7" s="1" t="n">
        <v>1.0662</v>
      </c>
      <c r="O7" s="1" t="n">
        <f aca="false">MIN(C7:N7)</f>
        <v>1.0643</v>
      </c>
      <c r="P7" s="1" t="n">
        <f aca="false">MAX(C7:N7)</f>
        <v>1.0806</v>
      </c>
      <c r="Q7" s="1" t="n">
        <f aca="false">(SUM(C7:N7)-O7-P7)/10</f>
        <v>1.06859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1.5304</v>
      </c>
      <c r="D8" s="1" t="n">
        <v>1.53</v>
      </c>
      <c r="E8" s="1" t="n">
        <v>1.5297</v>
      </c>
      <c r="F8" s="1" t="n">
        <v>1.5435</v>
      </c>
      <c r="G8" s="1" t="n">
        <v>1.5454</v>
      </c>
      <c r="H8" s="1" t="n">
        <v>1.5442</v>
      </c>
      <c r="I8" s="1" t="n">
        <v>1.5436</v>
      </c>
      <c r="J8" s="1" t="n">
        <v>1.5332</v>
      </c>
      <c r="K8" s="1" t="n">
        <v>1.5353</v>
      </c>
      <c r="L8" s="1" t="n">
        <v>1.5342</v>
      </c>
      <c r="M8" s="1" t="n">
        <v>1.5327</v>
      </c>
      <c r="N8" s="1" t="n">
        <v>1.5315</v>
      </c>
      <c r="O8" s="1" t="n">
        <f aca="false">MIN(C8:N8)</f>
        <v>1.5297</v>
      </c>
      <c r="P8" s="1" t="n">
        <f aca="false">MAX(C8:N8)</f>
        <v>1.5454</v>
      </c>
      <c r="Q8" s="1" t="n">
        <f aca="false">(SUM(C8:N8)-O8-P8)/10</f>
        <v>1.53586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2.0823</v>
      </c>
      <c r="D9" s="1" t="n">
        <v>2.0846</v>
      </c>
      <c r="E9" s="1" t="n">
        <v>2.0849</v>
      </c>
      <c r="F9" s="1" t="n">
        <v>2.0904</v>
      </c>
      <c r="G9" s="1" t="n">
        <v>2.0884</v>
      </c>
      <c r="H9" s="1" t="n">
        <v>2.1167</v>
      </c>
      <c r="I9" s="1" t="n">
        <v>2.0841</v>
      </c>
      <c r="J9" s="1" t="n">
        <v>2.083</v>
      </c>
      <c r="K9" s="1" t="n">
        <v>2.0813</v>
      </c>
      <c r="L9" s="1" t="n">
        <v>2.0837</v>
      </c>
      <c r="M9" s="1" t="n">
        <v>2.0828</v>
      </c>
      <c r="N9" s="1" t="n">
        <v>2.083</v>
      </c>
      <c r="O9" s="1" t="n">
        <f aca="false">MIN(C9:N9)</f>
        <v>2.0813</v>
      </c>
      <c r="P9" s="1" t="n">
        <f aca="false">MAX(C9:N9)</f>
        <v>2.1167</v>
      </c>
      <c r="Q9" s="1" t="n">
        <f aca="false">(SUM(C9:N9)-O9-P9)/10</f>
        <v>2.08472</v>
      </c>
      <c r="S9" s="1" t="n">
        <v>52500</v>
      </c>
      <c r="T9" s="1" t="n">
        <v>69.1</v>
      </c>
      <c r="U9" s="1" t="n">
        <v>69.1</v>
      </c>
      <c r="V9" s="1" t="n">
        <v>69.1</v>
      </c>
      <c r="W9" s="1" t="n">
        <f aca="false">AVERAGE(T9:V9)</f>
        <v>69.1</v>
      </c>
    </row>
    <row r="10" customFormat="false" ht="14.25" hidden="false" customHeight="false" outlineLevel="0" collapsed="false">
      <c r="B10" s="1" t="n">
        <v>60000</v>
      </c>
      <c r="C10" s="1" t="n">
        <v>2.7275</v>
      </c>
      <c r="D10" s="1" t="n">
        <v>2.7279</v>
      </c>
      <c r="E10" s="1" t="n">
        <v>2.747</v>
      </c>
      <c r="F10" s="1" t="n">
        <v>2.7274</v>
      </c>
      <c r="G10" s="1" t="n">
        <v>2.7309</v>
      </c>
      <c r="H10" s="1" t="n">
        <v>2.7321</v>
      </c>
      <c r="I10" s="1" t="n">
        <v>2.7296</v>
      </c>
      <c r="J10" s="1" t="n">
        <v>2.7464</v>
      </c>
      <c r="K10" s="1" t="n">
        <v>2.747</v>
      </c>
      <c r="L10" s="1" t="n">
        <v>2.7455</v>
      </c>
      <c r="M10" s="1" t="n">
        <v>2.7475</v>
      </c>
      <c r="N10" s="1" t="n">
        <v>2.7477</v>
      </c>
      <c r="O10" s="1" t="n">
        <f aca="false">MIN(C10:N10)</f>
        <v>2.7274</v>
      </c>
      <c r="P10" s="1" t="n">
        <f aca="false">MAX(C10:N10)</f>
        <v>2.7477</v>
      </c>
      <c r="Q10" s="1" t="n">
        <f aca="false">(SUM(C10:N10)-O10-P10)/10</f>
        <v>2.73814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1" customFormat="false" ht="14.25" hidden="false" customHeight="false" outlineLevel="0" collapsed="false">
      <c r="L11" s="1"/>
      <c r="M11" s="1"/>
      <c r="N11" s="1"/>
      <c r="O11" s="1"/>
      <c r="W11" s="1"/>
    </row>
    <row r="12" customFormat="false" ht="14.25" hidden="false" customHeight="false" outlineLevel="0" collapsed="false">
      <c r="L12" s="1"/>
      <c r="M12" s="1"/>
      <c r="N12" s="1"/>
      <c r="O12" s="1"/>
      <c r="W12" s="1"/>
    </row>
    <row r="13" customFormat="false" ht="14.25" hidden="false" customHeight="false" outlineLevel="0" collapsed="false">
      <c r="L13" s="1"/>
      <c r="M13" s="1"/>
      <c r="N13" s="1"/>
      <c r="O13" s="1"/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7500</v>
      </c>
      <c r="C16" s="1" t="n">
        <v>0.033</v>
      </c>
      <c r="D16" s="1" t="n">
        <v>0.033</v>
      </c>
      <c r="E16" s="1" t="n">
        <v>0.034</v>
      </c>
      <c r="F16" s="1" t="n">
        <v>0.034</v>
      </c>
      <c r="G16" s="1" t="n">
        <v>0.032</v>
      </c>
      <c r="H16" s="1" t="n">
        <v>0.033</v>
      </c>
      <c r="I16" s="1" t="n">
        <v>0.035</v>
      </c>
      <c r="J16" s="1" t="n">
        <v>0.034</v>
      </c>
      <c r="K16" s="1" t="n">
        <v>0.032</v>
      </c>
      <c r="L16" s="1" t="n">
        <v>0.033</v>
      </c>
      <c r="M16" s="1" t="n">
        <v>0.035</v>
      </c>
      <c r="N16" s="1" t="n">
        <v>0.035</v>
      </c>
      <c r="O16" s="1" t="n">
        <f aca="false">MIN(C16:N16)</f>
        <v>0.032</v>
      </c>
      <c r="P16" s="1" t="n">
        <f aca="false">MAX(C16:N16)</f>
        <v>0.035</v>
      </c>
      <c r="Q16" s="1" t="n">
        <f aca="false">(SUM(C16:N16)-O16-P16)/10</f>
        <v>0.0336</v>
      </c>
      <c r="S16" s="1" t="n">
        <v>7500</v>
      </c>
      <c r="W16" s="1" t="e">
        <f aca="false">AVERAGE(T16:V16)</f>
        <v>#DIV/0!</v>
      </c>
    </row>
    <row r="17" customFormat="false" ht="14.25" hidden="false" customHeight="false" outlineLevel="0" collapsed="false">
      <c r="B17" s="1" t="n">
        <v>15000</v>
      </c>
      <c r="C17" s="1" t="n">
        <v>0.133</v>
      </c>
      <c r="D17" s="1" t="n">
        <v>0.134</v>
      </c>
      <c r="E17" s="1" t="n">
        <v>0.134</v>
      </c>
      <c r="F17" s="1" t="n">
        <v>0.132</v>
      </c>
      <c r="G17" s="1" t="n">
        <v>0.135</v>
      </c>
      <c r="H17" s="1" t="n">
        <v>0.135</v>
      </c>
      <c r="I17" s="1" t="n">
        <v>0.131</v>
      </c>
      <c r="J17" s="1" t="n">
        <v>0.13</v>
      </c>
      <c r="K17" s="1" t="n">
        <v>0.132</v>
      </c>
      <c r="L17" s="1" t="n">
        <v>0.134</v>
      </c>
      <c r="M17" s="1" t="n">
        <v>0.132</v>
      </c>
      <c r="N17" s="1" t="n">
        <v>0.135</v>
      </c>
      <c r="O17" s="1" t="n">
        <f aca="false">MIN(C17:N17)</f>
        <v>0.13</v>
      </c>
      <c r="P17" s="1" t="n">
        <f aca="false">MAX(C17:N17)</f>
        <v>0.135</v>
      </c>
      <c r="Q17" s="1" t="n">
        <f aca="false">(SUM(C17:N17)-O17-P17)/10</f>
        <v>0.1332</v>
      </c>
      <c r="S17" s="1" t="n">
        <v>15000</v>
      </c>
      <c r="T17" s="1" t="n">
        <v>5.6</v>
      </c>
      <c r="U17" s="1" t="n">
        <v>5.6</v>
      </c>
      <c r="V17" s="1" t="n">
        <v>5.6</v>
      </c>
      <c r="W17" s="1" t="n">
        <f aca="false">AVERAGE(T17:V17)</f>
        <v>5.6</v>
      </c>
    </row>
    <row r="18" customFormat="false" ht="14.25" hidden="false" customHeight="false" outlineLevel="0" collapsed="false">
      <c r="B18" s="1" t="n">
        <v>22500</v>
      </c>
      <c r="C18" s="1" t="n">
        <v>0.299</v>
      </c>
      <c r="D18" s="1" t="n">
        <v>0.296</v>
      </c>
      <c r="E18" s="1" t="n">
        <v>0.299</v>
      </c>
      <c r="F18" s="1" t="n">
        <v>0.302</v>
      </c>
      <c r="G18" s="1" t="n">
        <v>0.293</v>
      </c>
      <c r="H18" s="1" t="n">
        <v>0.295</v>
      </c>
      <c r="I18" s="1" t="n">
        <v>0.298</v>
      </c>
      <c r="J18" s="1" t="n">
        <v>0.3</v>
      </c>
      <c r="K18" s="1" t="n">
        <v>0.293</v>
      </c>
      <c r="L18" s="1" t="n">
        <v>0.301</v>
      </c>
      <c r="M18" s="1" t="n">
        <v>0.293</v>
      </c>
      <c r="N18" s="1" t="n">
        <v>0.295</v>
      </c>
      <c r="O18" s="1" t="n">
        <f aca="false">MIN(C18:N18)</f>
        <v>0.293</v>
      </c>
      <c r="P18" s="1" t="n">
        <f aca="false">MAX(C18:N18)</f>
        <v>0.302</v>
      </c>
      <c r="Q18" s="1" t="n">
        <f aca="false">(SUM(C18:N18)-O18-P18)/10</f>
        <v>0.2969</v>
      </c>
      <c r="S18" s="1" t="n">
        <v>22500</v>
      </c>
      <c r="T18" s="1" t="n">
        <v>12.5</v>
      </c>
      <c r="U18" s="1" t="n">
        <v>12.5</v>
      </c>
      <c r="V18" s="1" t="n">
        <v>12.5</v>
      </c>
      <c r="W18" s="1" t="n">
        <f aca="false">AVERAGE(T18:V18)</f>
        <v>12.5</v>
      </c>
    </row>
    <row r="19" customFormat="false" ht="14.25" hidden="false" customHeight="false" outlineLevel="0" collapsed="false">
      <c r="B19" s="1" t="n">
        <v>30000</v>
      </c>
      <c r="C19" s="1" t="n">
        <v>0.521</v>
      </c>
      <c r="D19" s="1" t="n">
        <v>0.523</v>
      </c>
      <c r="E19" s="1" t="n">
        <v>0.525</v>
      </c>
      <c r="F19" s="1" t="n">
        <v>0.524</v>
      </c>
      <c r="G19" s="1" t="n">
        <v>0.522</v>
      </c>
      <c r="H19" s="1" t="n">
        <v>0.528</v>
      </c>
      <c r="I19" s="1" t="n">
        <v>0.532</v>
      </c>
      <c r="J19" s="1" t="n">
        <v>0.525</v>
      </c>
      <c r="K19" s="1" t="n">
        <v>0.533</v>
      </c>
      <c r="L19" s="1" t="n">
        <v>0.524</v>
      </c>
      <c r="M19" s="1" t="n">
        <v>0.517</v>
      </c>
      <c r="N19" s="1" t="n">
        <v>0.519</v>
      </c>
      <c r="O19" s="1" t="n">
        <f aca="false">MIN(C19:N19)</f>
        <v>0.517</v>
      </c>
      <c r="P19" s="1" t="n">
        <f aca="false">MAX(C19:N19)</f>
        <v>0.533</v>
      </c>
      <c r="Q19" s="1" t="n">
        <f aca="false">(SUM(C19:N19)-O19-P19)/10</f>
        <v>0.5243</v>
      </c>
      <c r="S19" s="1" t="n">
        <v>30000</v>
      </c>
      <c r="T19" s="1" t="n">
        <v>22.3</v>
      </c>
      <c r="U19" s="1" t="n">
        <v>22.3</v>
      </c>
      <c r="V19" s="1" t="n">
        <v>22.3</v>
      </c>
      <c r="W19" s="1" t="n">
        <f aca="false">AVERAGE(T19:V19)</f>
        <v>22.3</v>
      </c>
    </row>
    <row r="20" customFormat="false" ht="14.25" hidden="false" customHeight="false" outlineLevel="0" collapsed="false">
      <c r="B20" s="1" t="n">
        <v>37500</v>
      </c>
      <c r="C20" s="1" t="n">
        <v>0.75</v>
      </c>
      <c r="D20" s="1" t="n">
        <v>0.751</v>
      </c>
      <c r="E20" s="1" t="n">
        <v>0.744</v>
      </c>
      <c r="F20" s="1" t="n">
        <v>0.752</v>
      </c>
      <c r="G20" s="1" t="n">
        <v>0.751</v>
      </c>
      <c r="H20" s="1" t="n">
        <v>0.746</v>
      </c>
      <c r="I20" s="1" t="n">
        <v>0.747</v>
      </c>
      <c r="J20" s="1" t="n">
        <v>0.751</v>
      </c>
      <c r="K20" s="1" t="n">
        <v>0.75</v>
      </c>
      <c r="L20" s="1" t="n">
        <v>0.751</v>
      </c>
      <c r="M20" s="1" t="n">
        <v>0.744</v>
      </c>
      <c r="N20" s="1" t="n">
        <v>0.745</v>
      </c>
      <c r="O20" s="1" t="n">
        <f aca="false">MIN(C20:N20)</f>
        <v>0.744</v>
      </c>
      <c r="P20" s="1" t="n">
        <f aca="false">MAX(C20:N20)</f>
        <v>0.752</v>
      </c>
      <c r="Q20" s="1" t="n">
        <f aca="false">(SUM(C20:N20)-O20-P20)/10</f>
        <v>0.7486</v>
      </c>
      <c r="S20" s="1" t="n">
        <v>37500</v>
      </c>
      <c r="T20" s="1" t="n">
        <v>35.1</v>
      </c>
      <c r="U20" s="1" t="n">
        <v>35.1</v>
      </c>
      <c r="V20" s="1" t="n">
        <v>35.1</v>
      </c>
      <c r="W20" s="1" t="n">
        <f aca="false">AVERAGE(T20:V20)</f>
        <v>35.1</v>
      </c>
    </row>
    <row r="21" customFormat="false" ht="14.25" hidden="false" customHeight="false" outlineLevel="0" collapsed="false">
      <c r="B21" s="1" t="n">
        <v>45000</v>
      </c>
      <c r="C21" s="1" t="n">
        <v>1.065</v>
      </c>
      <c r="D21" s="1" t="n">
        <v>1.07</v>
      </c>
      <c r="E21" s="1" t="n">
        <v>1.083</v>
      </c>
      <c r="F21" s="1" t="n">
        <v>1.069</v>
      </c>
      <c r="G21" s="1" t="n">
        <v>1.068</v>
      </c>
      <c r="H21" s="1" t="n">
        <v>1.07</v>
      </c>
      <c r="I21" s="1" t="n">
        <v>1.091</v>
      </c>
      <c r="J21" s="1" t="n">
        <v>1.093</v>
      </c>
      <c r="K21" s="1" t="n">
        <v>1.089</v>
      </c>
      <c r="L21" s="1" t="n">
        <v>1.079</v>
      </c>
      <c r="M21" s="1" t="n">
        <v>1.087</v>
      </c>
      <c r="N21" s="1" t="n">
        <v>1.088</v>
      </c>
      <c r="O21" s="1" t="n">
        <f aca="false">MIN(C21:N21)</f>
        <v>1.065</v>
      </c>
      <c r="P21" s="1" t="n">
        <f aca="false">MAX(C21:N21)</f>
        <v>1.093</v>
      </c>
      <c r="Q21" s="1" t="n">
        <f aca="false">(SUM(C21:N21)-O21-P21)/10</f>
        <v>1.0794</v>
      </c>
      <c r="S21" s="1" t="n">
        <v>45000</v>
      </c>
      <c r="T21" s="1" t="n">
        <v>50.1</v>
      </c>
      <c r="U21" s="1" t="n">
        <v>50.1</v>
      </c>
      <c r="V21" s="1" t="n">
        <v>50.1</v>
      </c>
      <c r="W21" s="1" t="n">
        <f aca="false">AVERAGE(T21:V21)</f>
        <v>50.1</v>
      </c>
    </row>
    <row r="22" customFormat="false" ht="14.25" hidden="false" customHeight="false" outlineLevel="0" collapsed="false">
      <c r="B22" s="1" t="n">
        <v>52500</v>
      </c>
      <c r="C22" s="1" t="n">
        <v>1.489</v>
      </c>
      <c r="D22" s="1" t="n">
        <v>1.489</v>
      </c>
      <c r="E22" s="1" t="n">
        <v>1.49</v>
      </c>
      <c r="F22" s="1" t="n">
        <v>1.49</v>
      </c>
      <c r="G22" s="1" t="n">
        <v>1.479</v>
      </c>
      <c r="H22" s="1" t="n">
        <v>1.485</v>
      </c>
      <c r="I22" s="1" t="n">
        <v>1.486</v>
      </c>
      <c r="J22" s="1" t="n">
        <v>1.469</v>
      </c>
      <c r="K22" s="1" t="n">
        <v>1.462</v>
      </c>
      <c r="L22" s="1" t="n">
        <v>1.495</v>
      </c>
      <c r="M22" s="1" t="n">
        <v>1.495</v>
      </c>
      <c r="N22" s="1" t="n">
        <v>1.495</v>
      </c>
      <c r="O22" s="1" t="n">
        <f aca="false">MIN(C22:N22)</f>
        <v>1.462</v>
      </c>
      <c r="P22" s="1" t="n">
        <f aca="false">MAX(C22:N22)</f>
        <v>1.495</v>
      </c>
      <c r="Q22" s="1" t="n">
        <f aca="false">(SUM(C22:N22)-O22-P22)/10</f>
        <v>1.4867</v>
      </c>
      <c r="S22" s="1" t="n">
        <v>52500</v>
      </c>
      <c r="T22" s="1" t="n">
        <v>69.1</v>
      </c>
      <c r="U22" s="1" t="n">
        <v>69.1</v>
      </c>
      <c r="V22" s="1" t="n">
        <v>69.1</v>
      </c>
      <c r="W22" s="1" t="n">
        <f aca="false">AVERAGE(T22:V22)</f>
        <v>69.1</v>
      </c>
    </row>
    <row r="23" customFormat="false" ht="14.25" hidden="false" customHeight="false" outlineLevel="0" collapsed="false">
      <c r="B23" s="1" t="n">
        <v>60000</v>
      </c>
      <c r="C23" s="1" t="n">
        <v>1.956</v>
      </c>
      <c r="D23" s="1" t="n">
        <v>1.934</v>
      </c>
      <c r="E23" s="1" t="n">
        <v>1.934</v>
      </c>
      <c r="F23" s="1" t="n">
        <v>1.947</v>
      </c>
      <c r="G23" s="1" t="n">
        <v>1.946</v>
      </c>
      <c r="H23" s="1" t="n">
        <v>1.958</v>
      </c>
      <c r="I23" s="1" t="n">
        <v>1.954</v>
      </c>
      <c r="J23" s="1" t="n">
        <v>1.933</v>
      </c>
      <c r="K23" s="1" t="n">
        <v>1.953</v>
      </c>
      <c r="L23" s="1" t="n">
        <v>1.949</v>
      </c>
      <c r="M23" s="1" t="n">
        <v>1.954</v>
      </c>
      <c r="N23" s="1" t="n">
        <v>1.945</v>
      </c>
      <c r="O23" s="1" t="n">
        <f aca="false">MIN(C23:N23)</f>
        <v>1.933</v>
      </c>
      <c r="P23" s="1" t="n">
        <f aca="false">MAX(C23:N23)</f>
        <v>1.958</v>
      </c>
      <c r="Q23" s="1" t="n">
        <f aca="false">(SUM(C23:N23)-O23-P23)/10</f>
        <v>1.9472</v>
      </c>
      <c r="S23" s="1" t="n">
        <v>60000</v>
      </c>
      <c r="T23" s="1" t="n">
        <v>89.5</v>
      </c>
      <c r="U23" s="1" t="n">
        <v>89.5</v>
      </c>
      <c r="V23" s="1" t="n">
        <v>89.5</v>
      </c>
      <c r="W23" s="1" t="n">
        <f aca="false">AVERAGE(T23:V23)</f>
        <v>89.5</v>
      </c>
    </row>
    <row r="24" customFormat="false" ht="14.25" hidden="false" customHeight="false" outlineLevel="0" collapsed="false">
      <c r="L24" s="1"/>
      <c r="M24" s="1"/>
      <c r="N24" s="1"/>
      <c r="O24" s="1"/>
      <c r="W24" s="1"/>
    </row>
    <row r="25" customFormat="false" ht="14.25" hidden="false" customHeight="false" outlineLevel="0" collapsed="false">
      <c r="L25" s="1"/>
      <c r="M25" s="1"/>
      <c r="N25" s="1"/>
      <c r="O25" s="1"/>
      <c r="W25" s="1"/>
    </row>
    <row r="26" customFormat="false" ht="14.25" hidden="false" customHeight="false" outlineLevel="0" collapsed="false">
      <c r="L26" s="1"/>
      <c r="M26" s="1"/>
      <c r="N26" s="1"/>
      <c r="O26" s="1"/>
      <c r="W26" s="1"/>
    </row>
    <row r="27" customFormat="false" ht="14.25" hidden="false" customHeight="false" outlineLevel="0" collapsed="false">
      <c r="A27" s="1" t="s">
        <v>8</v>
      </c>
    </row>
    <row r="28" customFormat="false" ht="14.25" hidden="false" customHeight="false" outlineLevel="0" collapsed="false">
      <c r="A28" s="1" t="s">
        <v>2</v>
      </c>
      <c r="B28" s="1" t="s">
        <v>9</v>
      </c>
      <c r="C28" s="1" t="n">
        <v>7500</v>
      </c>
      <c r="H28" s="1" t="s">
        <v>7</v>
      </c>
      <c r="I28" s="1" t="s">
        <v>9</v>
      </c>
      <c r="J28" s="1" t="n">
        <v>7500</v>
      </c>
    </row>
    <row r="29" customFormat="false" ht="14.25" hidden="false" customHeight="false" outlineLevel="0" collapsed="false">
      <c r="B29" s="1" t="s">
        <v>3</v>
      </c>
      <c r="C29" s="1" t="n">
        <v>1</v>
      </c>
      <c r="D29" s="1" t="n">
        <v>2</v>
      </c>
      <c r="E29" s="1" t="n">
        <v>3</v>
      </c>
      <c r="F29" s="1" t="s">
        <v>6</v>
      </c>
      <c r="I29" s="1" t="s">
        <v>3</v>
      </c>
      <c r="J29" s="1" t="n">
        <v>1</v>
      </c>
      <c r="K29" s="1" t="n">
        <v>2</v>
      </c>
      <c r="L29" s="1" t="n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10</v>
      </c>
      <c r="C30" s="1" t="n">
        <v>225742189</v>
      </c>
      <c r="D30" s="1" t="n">
        <v>225742189</v>
      </c>
      <c r="E30" s="1" t="n">
        <v>225742189</v>
      </c>
      <c r="F30" s="1" t="n">
        <f aca="false">SUM(C30:E30)/3</f>
        <v>225742189</v>
      </c>
      <c r="I30" s="1" t="s">
        <v>10</v>
      </c>
      <c r="J30" s="1" t="n">
        <v>225674109</v>
      </c>
      <c r="K30" s="1" t="n">
        <v>225674109</v>
      </c>
      <c r="L30" s="1" t="n">
        <v>225674109</v>
      </c>
      <c r="M30" s="1" t="n">
        <f aca="false">SUM(J30:L30)/3</f>
        <v>225674109</v>
      </c>
      <c r="P30" s="1" t="n">
        <v>7500</v>
      </c>
      <c r="Q30" s="1" t="n">
        <f aca="false">F30</f>
        <v>225742189</v>
      </c>
      <c r="R30" s="1" t="n">
        <f aca="false">F31</f>
        <v>301507</v>
      </c>
      <c r="S30" s="1" t="n">
        <f aca="false">F32</f>
        <v>11136</v>
      </c>
      <c r="T30" s="1" t="n">
        <f aca="false">(Q30+R30+S30)/1024/1024/1024</f>
        <v>0.210529968142509</v>
      </c>
      <c r="U30" s="1" t="e">
        <f aca="false">W3</f>
        <v>#DIV/0!</v>
      </c>
      <c r="V30" s="4" t="e">
        <f aca="false">U30*(Constants!$A$2/100)*1024*1024*1024</f>
        <v>#DIV/0!</v>
      </c>
    </row>
    <row r="31" customFormat="false" ht="14.25" hidden="false" customHeight="false" outlineLevel="0" collapsed="false">
      <c r="B31" s="1" t="s">
        <v>16</v>
      </c>
      <c r="C31" s="1" t="n">
        <v>301507</v>
      </c>
      <c r="D31" s="1" t="n">
        <v>301507</v>
      </c>
      <c r="E31" s="1" t="n">
        <v>301507</v>
      </c>
      <c r="F31" s="1" t="n">
        <f aca="false">SUM(C31:E31)/3</f>
        <v>301507</v>
      </c>
      <c r="I31" s="1" t="s">
        <v>16</v>
      </c>
      <c r="J31" s="1" t="n">
        <v>314620</v>
      </c>
      <c r="K31" s="1" t="n">
        <v>314620</v>
      </c>
      <c r="L31" s="1" t="n">
        <v>314620</v>
      </c>
      <c r="M31" s="1" t="n">
        <f aca="false">SUM(J31:L31)/3</f>
        <v>314620</v>
      </c>
      <c r="P31" s="1" t="n">
        <v>15000</v>
      </c>
      <c r="Q31" s="1" t="n">
        <f aca="false">F36</f>
        <v>901498174</v>
      </c>
      <c r="R31" s="1" t="n">
        <f aca="false">F37</f>
        <v>603842</v>
      </c>
      <c r="S31" s="1" t="n">
        <f aca="false">F38</f>
        <v>18224</v>
      </c>
      <c r="T31" s="1" t="n">
        <f aca="false">(Q31+R31+S31)/1024/1024/1024</f>
        <v>0.840164944529533</v>
      </c>
      <c r="U31" s="1" t="n">
        <f aca="false">W4</f>
        <v>5.6</v>
      </c>
      <c r="V31" s="4" t="n">
        <f aca="false">U31*(Constants!$A$2/100)*1024*1024*1024</f>
        <v>962072674.304</v>
      </c>
    </row>
    <row r="32" customFormat="false" ht="14.25" hidden="false" customHeight="false" outlineLevel="0" collapsed="false">
      <c r="B32" s="1" t="s">
        <v>12</v>
      </c>
      <c r="C32" s="1" t="n">
        <v>11136</v>
      </c>
      <c r="D32" s="1" t="n">
        <v>11136</v>
      </c>
      <c r="E32" s="1" t="n">
        <v>11136</v>
      </c>
      <c r="F32" s="1" t="n">
        <f aca="false">SUM(C32:E32)/3</f>
        <v>11136</v>
      </c>
      <c r="I32" s="1" t="s">
        <v>12</v>
      </c>
      <c r="J32" s="1" t="n">
        <v>3008</v>
      </c>
      <c r="K32" s="1" t="n">
        <v>3008</v>
      </c>
      <c r="L32" s="1" t="n">
        <v>3008</v>
      </c>
      <c r="M32" s="1" t="n">
        <f aca="false">SUM(J32:L32)/3</f>
        <v>3008</v>
      </c>
      <c r="P32" s="1" t="n">
        <v>22500</v>
      </c>
      <c r="Q32" s="1" t="n">
        <f aca="false">F42</f>
        <v>2026874110</v>
      </c>
      <c r="R32" s="1" t="n">
        <f aca="false">F43</f>
        <v>900442</v>
      </c>
      <c r="S32" s="1" t="n">
        <f aca="false">F44</f>
        <v>3080</v>
      </c>
      <c r="T32" s="1" t="n">
        <f aca="false">(Q32+R32+S32)/1024/1024/1024</f>
        <v>1.88851508498192</v>
      </c>
      <c r="U32" s="1" t="n">
        <f aca="false">W5</f>
        <v>12.5</v>
      </c>
      <c r="V32" s="4" t="n">
        <f aca="false">U32*(Constants!$A$2/100)*1024*1024*1024</f>
        <v>2147483648</v>
      </c>
    </row>
    <row r="33" customFormat="false" ht="14.25" hidden="false" customHeight="false" outlineLevel="0" collapsed="false">
      <c r="P33" s="1" t="n">
        <v>30000</v>
      </c>
      <c r="Q33" s="1" t="n">
        <f aca="false">F48</f>
        <v>3602474158</v>
      </c>
      <c r="R33" s="1" t="n">
        <f aca="false">F49</f>
        <v>1202876</v>
      </c>
      <c r="S33" s="1" t="n">
        <f aca="false">F50</f>
        <v>3080</v>
      </c>
      <c r="T33" s="1" t="n">
        <f aca="false">(Q33+R33+S33)/1024/1024/1024</f>
        <v>3.35618864186108</v>
      </c>
      <c r="U33" s="1" t="n">
        <f aca="false">W6</f>
        <v>22.3</v>
      </c>
      <c r="V33" s="4" t="n">
        <f aca="false">U33*(Constants!$A$2/100)*1024*1024*1024</f>
        <v>3831110828.032</v>
      </c>
    </row>
    <row r="34" customFormat="false" ht="14.25" hidden="false" customHeight="false" outlineLevel="0" collapsed="false">
      <c r="B34" s="1" t="s">
        <v>9</v>
      </c>
      <c r="C34" s="1" t="n">
        <v>15000</v>
      </c>
      <c r="I34" s="1" t="s">
        <v>9</v>
      </c>
      <c r="J34" s="1" t="n">
        <v>15000</v>
      </c>
      <c r="P34" s="1" t="n">
        <v>37500</v>
      </c>
      <c r="Q34" s="1" t="n">
        <f aca="false">F54</f>
        <v>5628074158</v>
      </c>
      <c r="R34" s="1" t="n">
        <f aca="false">F55</f>
        <v>1500458</v>
      </c>
      <c r="S34" s="1" t="n">
        <f aca="false">F56</f>
        <v>3080</v>
      </c>
      <c r="T34" s="1" t="n">
        <f aca="false">(Q34+R34+S34)/1024/1024/1024</f>
        <v>5.24295279383659</v>
      </c>
      <c r="U34" s="1" t="n">
        <f aca="false">W7</f>
        <v>35.1</v>
      </c>
      <c r="V34" s="4" t="n">
        <f aca="false">U34*(Constants!$A$2/100)*1024*1024*1024</f>
        <v>6030134083.584</v>
      </c>
    </row>
    <row r="35" customFormat="false" ht="14.25" hidden="false" customHeight="false" outlineLevel="0" collapsed="false">
      <c r="B35" s="1" t="s">
        <v>3</v>
      </c>
      <c r="C35" s="1" t="n">
        <v>1</v>
      </c>
      <c r="D35" s="1" t="n">
        <v>2</v>
      </c>
      <c r="E35" s="1" t="n">
        <v>3</v>
      </c>
      <c r="F35" s="1" t="s">
        <v>6</v>
      </c>
      <c r="I35" s="1" t="s">
        <v>3</v>
      </c>
      <c r="J35" s="1" t="n">
        <v>1</v>
      </c>
      <c r="K35" s="1" t="n">
        <v>2</v>
      </c>
      <c r="L35" s="1" t="n">
        <v>3</v>
      </c>
      <c r="M35" s="1" t="s">
        <v>6</v>
      </c>
      <c r="P35" s="1" t="n">
        <v>45000</v>
      </c>
      <c r="Q35" s="1" t="n">
        <f aca="false">F60</f>
        <v>8103674158</v>
      </c>
      <c r="R35" s="1" t="n">
        <f aca="false">F61</f>
        <v>1830828</v>
      </c>
      <c r="S35" s="1" t="n">
        <f aca="false">F62</f>
        <v>3080</v>
      </c>
      <c r="T35" s="1" t="n">
        <f aca="false">(Q35+R35+S35)/1024/1024/1024</f>
        <v>7.54884264059365</v>
      </c>
      <c r="U35" s="1" t="n">
        <f aca="false">W8</f>
        <v>50.1</v>
      </c>
      <c r="V35" s="4" t="n">
        <f aca="false">U35*(Constants!$A$2/100)*1024*1024*1024</f>
        <v>8607114461.184</v>
      </c>
    </row>
    <row r="36" customFormat="false" ht="14.25" hidden="false" customHeight="false" outlineLevel="0" collapsed="false">
      <c r="B36" s="1" t="s">
        <v>10</v>
      </c>
      <c r="C36" s="1" t="n">
        <v>901498174</v>
      </c>
      <c r="D36" s="1" t="n">
        <v>901498174</v>
      </c>
      <c r="E36" s="1" t="n">
        <v>901498174</v>
      </c>
      <c r="F36" s="1" t="n">
        <f aca="false">SUM(C36:E36)/3</f>
        <v>901498174</v>
      </c>
      <c r="I36" s="1" t="s">
        <v>10</v>
      </c>
      <c r="J36" s="1" t="n">
        <v>901274158</v>
      </c>
      <c r="K36" s="1" t="n">
        <v>901274158</v>
      </c>
      <c r="L36" s="1" t="n">
        <v>901274158</v>
      </c>
      <c r="M36" s="1" t="n">
        <f aca="false">SUM(J36:L36)/3</f>
        <v>901274158</v>
      </c>
      <c r="P36" s="1" t="n">
        <v>52500</v>
      </c>
      <c r="Q36" s="1" t="n">
        <f aca="false">F66</f>
        <v>11029297374</v>
      </c>
      <c r="R36" s="1" t="n">
        <f aca="false">F67</f>
        <v>2100842</v>
      </c>
      <c r="S36" s="1" t="n">
        <f aca="false">F68</f>
        <v>55496</v>
      </c>
      <c r="T36" s="1" t="n">
        <f aca="false">(Q36+R36+S36)/1024/1024/1024</f>
        <v>10.2738418728113</v>
      </c>
      <c r="U36" s="1" t="n">
        <f aca="false">W9</f>
        <v>69.1</v>
      </c>
      <c r="V36" s="4" t="n">
        <f aca="false">U36*(Constants!$A$2/100)*1024*1024*1024</f>
        <v>11871289606.144</v>
      </c>
    </row>
    <row r="37" customFormat="false" ht="14.25" hidden="false" customHeight="false" outlineLevel="0" collapsed="false">
      <c r="B37" s="1" t="s">
        <v>16</v>
      </c>
      <c r="C37" s="1" t="n">
        <v>603842</v>
      </c>
      <c r="D37" s="1" t="n">
        <v>603842</v>
      </c>
      <c r="E37" s="1" t="n">
        <v>603842</v>
      </c>
      <c r="F37" s="1" t="n">
        <f aca="false">SUM(C37:E37)/3</f>
        <v>603842</v>
      </c>
      <c r="I37" s="1" t="s">
        <v>16</v>
      </c>
      <c r="J37" s="1" t="n">
        <v>600458</v>
      </c>
      <c r="K37" s="1" t="n">
        <v>600458</v>
      </c>
      <c r="L37" s="1" t="n">
        <v>600458</v>
      </c>
      <c r="M37" s="1" t="n">
        <f aca="false">SUM(J37:L37)/3</f>
        <v>600458</v>
      </c>
      <c r="P37" s="1" t="n">
        <v>60000</v>
      </c>
      <c r="Q37" s="1" t="n">
        <f aca="false">F72</f>
        <v>14404873942</v>
      </c>
      <c r="R37" s="1" t="n">
        <f aca="false">F73</f>
        <v>2459436</v>
      </c>
      <c r="S37" s="1" t="n">
        <f aca="false">F74</f>
        <v>3080</v>
      </c>
      <c r="T37" s="1" t="n">
        <f aca="false">(Q37+R37+S37)/1024/1024/1024</f>
        <v>13.417877683416</v>
      </c>
      <c r="U37" s="1" t="n">
        <f aca="false">W10</f>
        <v>89.5</v>
      </c>
      <c r="V37" s="4" t="n">
        <f aca="false">U37*(Constants!$A$2/100)*1024*1024*1024</f>
        <v>15375982919.68</v>
      </c>
    </row>
    <row r="38" customFormat="false" ht="14.25" hidden="false" customHeight="false" outlineLevel="0" collapsed="false">
      <c r="B38" s="1" t="s">
        <v>12</v>
      </c>
      <c r="C38" s="1" t="n">
        <v>18224</v>
      </c>
      <c r="D38" s="1" t="n">
        <v>18224</v>
      </c>
      <c r="E38" s="1" t="n">
        <v>18224</v>
      </c>
      <c r="F38" s="1" t="n">
        <f aca="false">SUM(C38:E38)/3</f>
        <v>18224</v>
      </c>
      <c r="I38" s="1" t="s">
        <v>12</v>
      </c>
      <c r="J38" s="1" t="n">
        <v>3008</v>
      </c>
      <c r="K38" s="1" t="n">
        <v>3008</v>
      </c>
      <c r="L38" s="1" t="n">
        <v>3008</v>
      </c>
      <c r="M38" s="1" t="n">
        <f aca="false">SUM(J38:L38)/3</f>
        <v>3008</v>
      </c>
      <c r="V38" s="4"/>
    </row>
    <row r="40" customFormat="false" ht="14.25" hidden="false" customHeight="false" outlineLevel="0" collapsed="false">
      <c r="B40" s="1" t="s">
        <v>9</v>
      </c>
      <c r="C40" s="1" t="n">
        <v>22500</v>
      </c>
      <c r="I40" s="1" t="s">
        <v>9</v>
      </c>
      <c r="J40" s="1" t="n">
        <v>22500</v>
      </c>
    </row>
    <row r="41" customFormat="false" ht="14.25" hidden="false" customHeight="false" outlineLevel="0" collapsed="false">
      <c r="B41" s="1" t="s">
        <v>3</v>
      </c>
      <c r="C41" s="1" t="n">
        <v>1</v>
      </c>
      <c r="D41" s="1" t="n">
        <v>2</v>
      </c>
      <c r="E41" s="1" t="n">
        <v>3</v>
      </c>
      <c r="F41" s="1" t="s">
        <v>6</v>
      </c>
      <c r="I41" s="1" t="s">
        <v>3</v>
      </c>
      <c r="J41" s="1" t="n">
        <v>1</v>
      </c>
      <c r="K41" s="1" t="n">
        <v>2</v>
      </c>
      <c r="L41" s="1" t="n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customFormat="false" ht="14.25" hidden="false" customHeight="false" outlineLevel="0" collapsed="false">
      <c r="B42" s="1" t="s">
        <v>10</v>
      </c>
      <c r="C42" s="1" t="n">
        <v>2026874110</v>
      </c>
      <c r="D42" s="1" t="n">
        <v>2026874110</v>
      </c>
      <c r="E42" s="1" t="n">
        <v>2026874110</v>
      </c>
      <c r="F42" s="1" t="n">
        <f aca="false">SUM(C42:E42)/3</f>
        <v>2026874110</v>
      </c>
      <c r="I42" s="1" t="s">
        <v>10</v>
      </c>
      <c r="J42" s="1" t="n">
        <v>2026874158</v>
      </c>
      <c r="K42" s="1" t="n">
        <v>2026874158</v>
      </c>
      <c r="L42" s="1" t="n">
        <v>2026874158</v>
      </c>
      <c r="M42" s="1" t="n">
        <f aca="false">SUM(J42:L42)/3</f>
        <v>2026874158</v>
      </c>
      <c r="P42" s="1" t="n">
        <v>7500</v>
      </c>
      <c r="Q42" s="1" t="n">
        <f aca="false">M30</f>
        <v>225674109</v>
      </c>
      <c r="R42" s="1" t="n">
        <f aca="false">M31</f>
        <v>314620</v>
      </c>
      <c r="T42" s="1" t="n">
        <f aca="false">(Q42+R42+S42)/1024/1024/1024</f>
        <v>0.21046840492636</v>
      </c>
      <c r="U42" s="1" t="e">
        <f aca="false">W16</f>
        <v>#DIV/0!</v>
      </c>
      <c r="V42" s="4" t="e">
        <f aca="false">U42*(Constants!$A$2/100)*1024*1024*1024</f>
        <v>#DIV/0!</v>
      </c>
    </row>
    <row r="43" customFormat="false" ht="14.25" hidden="false" customHeight="false" outlineLevel="0" collapsed="false">
      <c r="B43" s="1" t="s">
        <v>16</v>
      </c>
      <c r="C43" s="1" t="n">
        <v>900442</v>
      </c>
      <c r="D43" s="1" t="n">
        <v>900442</v>
      </c>
      <c r="E43" s="1" t="n">
        <v>900442</v>
      </c>
      <c r="F43" s="1" t="n">
        <f aca="false">SUM(C43:E43)/3</f>
        <v>900442</v>
      </c>
      <c r="I43" s="1" t="s">
        <v>16</v>
      </c>
      <c r="J43" s="1" t="n">
        <v>900474</v>
      </c>
      <c r="K43" s="1" t="n">
        <v>900474</v>
      </c>
      <c r="L43" s="1" t="n">
        <v>900474</v>
      </c>
      <c r="M43" s="1" t="n">
        <f aca="false">SUM(J43:L43)/3</f>
        <v>900474</v>
      </c>
      <c r="P43" s="1" t="n">
        <v>15000</v>
      </c>
      <c r="Q43" s="1" t="n">
        <f aca="false">M36</f>
        <v>901274158</v>
      </c>
      <c r="R43" s="1" t="n">
        <f aca="false">M37</f>
        <v>600458</v>
      </c>
      <c r="T43" s="1" t="n">
        <f aca="false">(Q43+R43+S43)/1024/1024/1024</f>
        <v>0.839936189353466</v>
      </c>
      <c r="U43" s="1" t="n">
        <f aca="false">W17</f>
        <v>5.6</v>
      </c>
      <c r="V43" s="4" t="n">
        <f aca="false">U43*(Constants!$A$2/100)*1024*1024*1024</f>
        <v>962072674.304</v>
      </c>
    </row>
    <row r="44" customFormat="false" ht="14.25" hidden="false" customHeight="false" outlineLevel="0" collapsed="false">
      <c r="B44" s="1" t="s">
        <v>12</v>
      </c>
      <c r="C44" s="1" t="n">
        <v>3080</v>
      </c>
      <c r="D44" s="1" t="n">
        <v>3080</v>
      </c>
      <c r="E44" s="1" t="n">
        <v>3080</v>
      </c>
      <c r="F44" s="1" t="n">
        <f aca="false">SUM(C44:E44)/3</f>
        <v>3080</v>
      </c>
      <c r="I44" s="1" t="s">
        <v>12</v>
      </c>
      <c r="J44" s="1" t="n">
        <v>3008</v>
      </c>
      <c r="K44" s="1" t="n">
        <v>3008</v>
      </c>
      <c r="L44" s="1" t="n">
        <v>3008</v>
      </c>
      <c r="M44" s="1" t="n">
        <f aca="false">SUM(J44:L44)/3</f>
        <v>3008</v>
      </c>
      <c r="P44" s="1" t="n">
        <v>22500</v>
      </c>
      <c r="Q44" s="1" t="n">
        <f aca="false">M42</f>
        <v>2026874158</v>
      </c>
      <c r="R44" s="1" t="n">
        <f aca="false">M43</f>
        <v>900474</v>
      </c>
      <c r="T44" s="1" t="n">
        <f aca="false">(Q44+R44+S44)/1024/1024/1024</f>
        <v>1.88851229101419</v>
      </c>
      <c r="U44" s="1" t="n">
        <f aca="false">W18</f>
        <v>12.5</v>
      </c>
      <c r="V44" s="4" t="n">
        <f aca="false">U44*(Constants!$A$2/100)*1024*1024*1024</f>
        <v>2147483648</v>
      </c>
    </row>
    <row r="45" customFormat="false" ht="14.25" hidden="false" customHeight="false" outlineLevel="0" collapsed="false">
      <c r="P45" s="1" t="n">
        <v>30000</v>
      </c>
      <c r="Q45" s="1" t="n">
        <f aca="false">M48</f>
        <v>3602474110</v>
      </c>
      <c r="R45" s="1" t="n">
        <f aca="false">M49</f>
        <v>1229724</v>
      </c>
      <c r="T45" s="1" t="n">
        <f aca="false">(Q45+R45+S45)/1024/1024/1024</f>
        <v>3.35621073283255</v>
      </c>
      <c r="U45" s="1" t="n">
        <f aca="false">W19</f>
        <v>22.3</v>
      </c>
      <c r="V45" s="4" t="n">
        <f aca="false">U45*(Constants!$A$2/100)*1024*1024*1024</f>
        <v>3831110828.032</v>
      </c>
    </row>
    <row r="46" customFormat="false" ht="14.25" hidden="false" customHeight="false" outlineLevel="0" collapsed="false">
      <c r="B46" s="1" t="s">
        <v>9</v>
      </c>
      <c r="C46" s="1" t="n">
        <v>30000</v>
      </c>
      <c r="I46" s="1" t="s">
        <v>9</v>
      </c>
      <c r="J46" s="1" t="n">
        <v>30000</v>
      </c>
      <c r="P46" s="1" t="n">
        <v>37500</v>
      </c>
      <c r="Q46" s="1" t="n">
        <f aca="false">M54</f>
        <v>5628074110</v>
      </c>
      <c r="R46" s="1" t="n">
        <f aca="false">M55</f>
        <v>1531852</v>
      </c>
      <c r="T46" s="1" t="n">
        <f aca="false">(Q46+R46+S46)/1024/1024/1024</f>
        <v>5.24297911860049</v>
      </c>
      <c r="U46" s="1" t="n">
        <f aca="false">W20</f>
        <v>35.1</v>
      </c>
      <c r="V46" s="4" t="n">
        <f aca="false">U46*(Constants!$A$2/100)*1024*1024*1024</f>
        <v>6030134083.584</v>
      </c>
    </row>
    <row r="47" customFormat="false" ht="14.25" hidden="false" customHeight="false" outlineLevel="0" collapsed="false">
      <c r="B47" s="1" t="s">
        <v>3</v>
      </c>
      <c r="C47" s="1" t="n">
        <v>1</v>
      </c>
      <c r="D47" s="1" t="n">
        <v>2</v>
      </c>
      <c r="E47" s="1" t="n">
        <v>3</v>
      </c>
      <c r="F47" s="1" t="s">
        <v>6</v>
      </c>
      <c r="I47" s="1" t="s">
        <v>3</v>
      </c>
      <c r="J47" s="1" t="n">
        <v>1</v>
      </c>
      <c r="K47" s="1" t="n">
        <v>2</v>
      </c>
      <c r="L47" s="1" t="n">
        <v>3</v>
      </c>
      <c r="M47" s="1" t="s">
        <v>6</v>
      </c>
      <c r="P47" s="1" t="n">
        <v>45000</v>
      </c>
      <c r="Q47" s="1" t="n">
        <f aca="false">M60</f>
        <v>8103674086</v>
      </c>
      <c r="R47" s="1" t="n">
        <f aca="false">M61</f>
        <v>1835980</v>
      </c>
      <c r="T47" s="1" t="n">
        <f aca="false">(Q47+R47+S47)/1024/1024/1024</f>
        <v>7.5488445032388</v>
      </c>
      <c r="U47" s="1" t="n">
        <f aca="false">W21</f>
        <v>50.1</v>
      </c>
      <c r="V47" s="4" t="n">
        <f aca="false">U47*(Constants!$A$2/100)*1024*1024*1024</f>
        <v>8607114461.184</v>
      </c>
    </row>
    <row r="48" customFormat="false" ht="14.25" hidden="false" customHeight="false" outlineLevel="0" collapsed="false">
      <c r="B48" s="1" t="s">
        <v>10</v>
      </c>
      <c r="C48" s="1" t="n">
        <v>3602474158</v>
      </c>
      <c r="D48" s="1" t="n">
        <v>3602474158</v>
      </c>
      <c r="E48" s="1" t="n">
        <v>3602474158</v>
      </c>
      <c r="F48" s="1" t="n">
        <f aca="false">SUM(C48:E48)/3</f>
        <v>3602474158</v>
      </c>
      <c r="I48" s="1" t="s">
        <v>10</v>
      </c>
      <c r="J48" s="1" t="n">
        <v>3602474110</v>
      </c>
      <c r="K48" s="1" t="n">
        <v>3602474110</v>
      </c>
      <c r="L48" s="1" t="n">
        <v>3602474110</v>
      </c>
      <c r="M48" s="1" t="n">
        <f aca="false">SUM(J48:L48)/3</f>
        <v>3602474110</v>
      </c>
      <c r="P48" s="1" t="n">
        <v>52500</v>
      </c>
      <c r="Q48" s="1" t="n">
        <f aca="false">M66</f>
        <v>11029273678</v>
      </c>
      <c r="R48" s="1" t="n">
        <f aca="false">M67</f>
        <v>2100138</v>
      </c>
      <c r="T48" s="1" t="n">
        <f aca="false">(Q48+R48+S48)/1024/1024/1024</f>
        <v>10.2737674638629</v>
      </c>
      <c r="U48" s="1" t="n">
        <f aca="false">W22</f>
        <v>69.1</v>
      </c>
      <c r="V48" s="4" t="n">
        <f aca="false">U48*(Constants!$A$2/100)*1024*1024*1024</f>
        <v>11871289606.144</v>
      </c>
    </row>
    <row r="49" customFormat="false" ht="14.25" hidden="false" customHeight="false" outlineLevel="0" collapsed="false">
      <c r="B49" s="1" t="s">
        <v>16</v>
      </c>
      <c r="C49" s="1" t="n">
        <v>1202876</v>
      </c>
      <c r="D49" s="1" t="n">
        <v>1202876</v>
      </c>
      <c r="E49" s="1" t="n">
        <v>1202876</v>
      </c>
      <c r="F49" s="1" t="n">
        <f aca="false">SUM(C49:E49)/3</f>
        <v>1202876</v>
      </c>
      <c r="I49" s="1" t="s">
        <v>16</v>
      </c>
      <c r="J49" s="1" t="n">
        <v>1229724</v>
      </c>
      <c r="K49" s="1" t="n">
        <v>1229724</v>
      </c>
      <c r="L49" s="1" t="n">
        <v>1229724</v>
      </c>
      <c r="M49" s="1" t="n">
        <f aca="false">SUM(J49:L49)/3</f>
        <v>1229724</v>
      </c>
      <c r="P49" s="1" t="n">
        <v>60000</v>
      </c>
      <c r="Q49" s="1" t="n">
        <f aca="false">M72</f>
        <v>14404874038</v>
      </c>
      <c r="R49" s="1" t="n">
        <f aca="false">M73</f>
        <v>2471276</v>
      </c>
      <c r="T49" s="1" t="n">
        <f aca="false">(Q49+R49+S49)/1024/1024/1024</f>
        <v>13.4178859312087</v>
      </c>
      <c r="U49" s="1" t="n">
        <f aca="false">W23</f>
        <v>89.5</v>
      </c>
      <c r="V49" s="4" t="n">
        <f aca="false">U49*(Constants!$A$2/100)*1024*1024*1024</f>
        <v>15375982919.68</v>
      </c>
    </row>
    <row r="50" customFormat="false" ht="14.25" hidden="false" customHeight="false" outlineLevel="0" collapsed="false">
      <c r="B50" s="1" t="s">
        <v>12</v>
      </c>
      <c r="C50" s="1" t="n">
        <v>3080</v>
      </c>
      <c r="D50" s="1" t="n">
        <v>3080</v>
      </c>
      <c r="E50" s="1" t="n">
        <v>3080</v>
      </c>
      <c r="F50" s="1" t="n">
        <f aca="false">SUM(C50:E50)/3</f>
        <v>3080</v>
      </c>
      <c r="I50" s="1" t="s">
        <v>12</v>
      </c>
      <c r="J50" s="1" t="n">
        <v>3008</v>
      </c>
      <c r="K50" s="1" t="n">
        <v>3008</v>
      </c>
      <c r="L50" s="1" t="n">
        <v>3008</v>
      </c>
      <c r="M50" s="1" t="n">
        <f aca="false">SUM(J50:L50)/3</f>
        <v>3008</v>
      </c>
    </row>
    <row r="52" customFormat="false" ht="14.25" hidden="false" customHeight="false" outlineLevel="0" collapsed="false">
      <c r="B52" s="1" t="s">
        <v>9</v>
      </c>
      <c r="C52" s="1" t="n">
        <v>37500</v>
      </c>
      <c r="I52" s="1" t="s">
        <v>9</v>
      </c>
      <c r="J52" s="1" t="n">
        <v>37500</v>
      </c>
    </row>
    <row r="53" customFormat="false" ht="14.25" hidden="false" customHeight="false" outlineLevel="0" collapsed="false">
      <c r="B53" s="1" t="s">
        <v>3</v>
      </c>
      <c r="C53" s="1" t="n">
        <v>1</v>
      </c>
      <c r="D53" s="1" t="n">
        <v>2</v>
      </c>
      <c r="E53" s="1" t="n">
        <v>3</v>
      </c>
      <c r="F53" s="1" t="s">
        <v>6</v>
      </c>
      <c r="I53" s="1" t="s">
        <v>3</v>
      </c>
      <c r="J53" s="1" t="n">
        <v>1</v>
      </c>
      <c r="K53" s="1" t="n">
        <v>2</v>
      </c>
      <c r="L53" s="1" t="n">
        <v>3</v>
      </c>
      <c r="M53" s="1" t="s">
        <v>6</v>
      </c>
    </row>
    <row r="54" customFormat="false" ht="14.25" hidden="false" customHeight="false" outlineLevel="0" collapsed="false">
      <c r="B54" s="1" t="s">
        <v>10</v>
      </c>
      <c r="C54" s="1" t="n">
        <v>5628074158</v>
      </c>
      <c r="D54" s="1" t="n">
        <v>5628074158</v>
      </c>
      <c r="E54" s="1" t="n">
        <v>5628074158</v>
      </c>
      <c r="F54" s="1" t="n">
        <f aca="false">SUM(C54:E54)/3</f>
        <v>5628074158</v>
      </c>
      <c r="I54" s="1" t="s">
        <v>10</v>
      </c>
      <c r="J54" s="1" t="n">
        <v>5628074110</v>
      </c>
      <c r="K54" s="1" t="n">
        <v>5628074110</v>
      </c>
      <c r="L54" s="1" t="n">
        <v>5628074110</v>
      </c>
      <c r="M54" s="1" t="n">
        <f aca="false">SUM(J54:L54)/3</f>
        <v>5628074110</v>
      </c>
    </row>
    <row r="55" customFormat="false" ht="14.25" hidden="false" customHeight="false" outlineLevel="0" collapsed="false">
      <c r="B55" s="1" t="s">
        <v>16</v>
      </c>
      <c r="C55" s="1" t="n">
        <v>1500458</v>
      </c>
      <c r="D55" s="1" t="n">
        <v>1500458</v>
      </c>
      <c r="E55" s="1" t="n">
        <v>1500458</v>
      </c>
      <c r="F55" s="1" t="n">
        <f aca="false">SUM(C55:E55)/3</f>
        <v>1500458</v>
      </c>
      <c r="I55" s="1" t="s">
        <v>16</v>
      </c>
      <c r="J55" s="1" t="n">
        <v>1531852</v>
      </c>
      <c r="K55" s="1" t="n">
        <v>1531852</v>
      </c>
      <c r="L55" s="1" t="n">
        <v>1531852</v>
      </c>
      <c r="M55" s="1" t="n">
        <f aca="false">SUM(J55:L55)/3</f>
        <v>1531852</v>
      </c>
    </row>
    <row r="56" customFormat="false" ht="14.25" hidden="false" customHeight="false" outlineLevel="0" collapsed="false">
      <c r="B56" s="1" t="s">
        <v>12</v>
      </c>
      <c r="C56" s="1" t="n">
        <v>3080</v>
      </c>
      <c r="D56" s="1" t="n">
        <v>3080</v>
      </c>
      <c r="E56" s="1" t="n">
        <v>3080</v>
      </c>
      <c r="F56" s="1" t="n">
        <f aca="false">SUM(C56:E56)/3</f>
        <v>3080</v>
      </c>
      <c r="I56" s="1" t="s">
        <v>12</v>
      </c>
      <c r="J56" s="1" t="n">
        <v>2728</v>
      </c>
      <c r="K56" s="1" t="n">
        <v>2728</v>
      </c>
      <c r="L56" s="1" t="n">
        <v>2728</v>
      </c>
      <c r="M56" s="1" t="n">
        <f aca="false">SUM(J56:L56)/3</f>
        <v>2728</v>
      </c>
    </row>
    <row r="58" customFormat="false" ht="14.25" hidden="false" customHeight="false" outlineLevel="0" collapsed="false">
      <c r="B58" s="1" t="s">
        <v>9</v>
      </c>
      <c r="C58" s="1" t="n">
        <v>45000</v>
      </c>
      <c r="I58" s="1" t="s">
        <v>9</v>
      </c>
      <c r="J58" s="1" t="n">
        <v>45000</v>
      </c>
    </row>
    <row r="59" customFormat="false" ht="14.25" hidden="false" customHeight="false" outlineLevel="0" collapsed="false">
      <c r="B59" s="1" t="s">
        <v>3</v>
      </c>
      <c r="C59" s="1" t="n">
        <v>1</v>
      </c>
      <c r="D59" s="1" t="n">
        <v>2</v>
      </c>
      <c r="E59" s="1" t="n">
        <v>3</v>
      </c>
      <c r="F59" s="1" t="s">
        <v>6</v>
      </c>
      <c r="I59" s="1" t="s">
        <v>3</v>
      </c>
      <c r="J59" s="1" t="n">
        <v>1</v>
      </c>
      <c r="K59" s="1" t="n">
        <v>2</v>
      </c>
      <c r="L59" s="1" t="n">
        <v>3</v>
      </c>
      <c r="M59" s="1" t="s">
        <v>6</v>
      </c>
    </row>
    <row r="60" customFormat="false" ht="14.25" hidden="false" customHeight="false" outlineLevel="0" collapsed="false">
      <c r="B60" s="1" t="s">
        <v>10</v>
      </c>
      <c r="C60" s="1" t="n">
        <v>8103674158</v>
      </c>
      <c r="D60" s="1" t="n">
        <v>8103674158</v>
      </c>
      <c r="E60" s="1" t="n">
        <v>8103674158</v>
      </c>
      <c r="F60" s="1" t="n">
        <f aca="false">SUM(C60:E60)/3</f>
        <v>8103674158</v>
      </c>
      <c r="I60" s="1" t="s">
        <v>10</v>
      </c>
      <c r="J60" s="1" t="n">
        <v>8103674086</v>
      </c>
      <c r="K60" s="1" t="n">
        <v>8103674086</v>
      </c>
      <c r="L60" s="1" t="n">
        <v>8103674086</v>
      </c>
      <c r="M60" s="1" t="n">
        <f aca="false">SUM(J60:L60)/3</f>
        <v>8103674086</v>
      </c>
    </row>
    <row r="61" customFormat="false" ht="14.25" hidden="false" customHeight="false" outlineLevel="0" collapsed="false">
      <c r="B61" s="1" t="s">
        <v>16</v>
      </c>
      <c r="C61" s="1" t="n">
        <v>1830828</v>
      </c>
      <c r="D61" s="1" t="n">
        <v>1830828</v>
      </c>
      <c r="E61" s="1" t="n">
        <v>1830828</v>
      </c>
      <c r="F61" s="1" t="n">
        <f aca="false">SUM(C61:E61)/3</f>
        <v>1830828</v>
      </c>
      <c r="I61" s="1" t="s">
        <v>16</v>
      </c>
      <c r="J61" s="1" t="n">
        <v>1835980</v>
      </c>
      <c r="K61" s="1" t="n">
        <v>1835980</v>
      </c>
      <c r="L61" s="1" t="n">
        <v>1835980</v>
      </c>
      <c r="M61" s="1" t="n">
        <f aca="false">SUM(J61:L61)/3</f>
        <v>1835980</v>
      </c>
    </row>
    <row r="62" customFormat="false" ht="14.25" hidden="false" customHeight="false" outlineLevel="0" collapsed="false">
      <c r="B62" s="1" t="s">
        <v>12</v>
      </c>
      <c r="C62" s="1" t="n">
        <v>3080</v>
      </c>
      <c r="D62" s="1" t="n">
        <v>3080</v>
      </c>
      <c r="E62" s="1" t="n">
        <v>3080</v>
      </c>
      <c r="F62" s="1" t="n">
        <f aca="false">SUM(C62:E62)/3</f>
        <v>3080</v>
      </c>
      <c r="I62" s="1" t="s">
        <v>12</v>
      </c>
      <c r="J62" s="1" t="n">
        <v>3008</v>
      </c>
      <c r="K62" s="1" t="n">
        <v>3008</v>
      </c>
      <c r="L62" s="1" t="n">
        <v>3008</v>
      </c>
      <c r="M62" s="1" t="n">
        <f aca="false">SUM(J62:L62)/3</f>
        <v>3008</v>
      </c>
    </row>
    <row r="64" customFormat="false" ht="14.25" hidden="false" customHeight="false" outlineLevel="0" collapsed="false">
      <c r="B64" s="1" t="s">
        <v>9</v>
      </c>
      <c r="C64" s="1" t="n">
        <v>52500</v>
      </c>
      <c r="I64" s="1" t="s">
        <v>9</v>
      </c>
      <c r="J64" s="1" t="n">
        <v>52500</v>
      </c>
    </row>
    <row r="65" customFormat="false" ht="14.25" hidden="false" customHeight="false" outlineLevel="0" collapsed="false">
      <c r="B65" s="1" t="s">
        <v>3</v>
      </c>
      <c r="C65" s="1" t="n">
        <v>1</v>
      </c>
      <c r="D65" s="1" t="n">
        <v>2</v>
      </c>
      <c r="E65" s="1" t="n">
        <v>3</v>
      </c>
      <c r="F65" s="1" t="s">
        <v>6</v>
      </c>
      <c r="I65" s="1" t="s">
        <v>3</v>
      </c>
      <c r="J65" s="1" t="n">
        <v>1</v>
      </c>
      <c r="K65" s="1" t="n">
        <v>2</v>
      </c>
      <c r="L65" s="1" t="n">
        <v>3</v>
      </c>
      <c r="M65" s="1" t="s">
        <v>6</v>
      </c>
    </row>
    <row r="66" customFormat="false" ht="14.25" hidden="false" customHeight="false" outlineLevel="0" collapsed="false">
      <c r="B66" s="1" t="s">
        <v>10</v>
      </c>
      <c r="C66" s="1" t="n">
        <v>11029297374</v>
      </c>
      <c r="D66" s="1" t="n">
        <v>11029297374</v>
      </c>
      <c r="E66" s="1" t="n">
        <v>11029297374</v>
      </c>
      <c r="F66" s="1" t="n">
        <f aca="false">SUM(C66:E66)/3</f>
        <v>11029297374</v>
      </c>
      <c r="I66" s="1" t="s">
        <v>10</v>
      </c>
      <c r="J66" s="1" t="n">
        <v>11029273678</v>
      </c>
      <c r="K66" s="1" t="n">
        <v>11029273678</v>
      </c>
      <c r="L66" s="1" t="n">
        <v>11029273678</v>
      </c>
      <c r="M66" s="1" t="n">
        <f aca="false">SUM(J66:L66)/3</f>
        <v>11029273678</v>
      </c>
    </row>
    <row r="67" customFormat="false" ht="14.25" hidden="false" customHeight="false" outlineLevel="0" collapsed="false">
      <c r="B67" s="1" t="s">
        <v>16</v>
      </c>
      <c r="C67" s="1" t="n">
        <v>2100842</v>
      </c>
      <c r="D67" s="1" t="n">
        <v>2100842</v>
      </c>
      <c r="E67" s="1" t="n">
        <v>2100842</v>
      </c>
      <c r="F67" s="1" t="n">
        <f aca="false">SUM(C67:E67)/3</f>
        <v>2100842</v>
      </c>
      <c r="I67" s="1" t="s">
        <v>16</v>
      </c>
      <c r="J67" s="1" t="n">
        <v>2100138</v>
      </c>
      <c r="K67" s="1" t="n">
        <v>2100138</v>
      </c>
      <c r="L67" s="1" t="n">
        <v>2100138</v>
      </c>
      <c r="M67" s="1" t="n">
        <f aca="false">SUM(J67:L67)/3</f>
        <v>2100138</v>
      </c>
    </row>
    <row r="68" customFormat="false" ht="14.25" hidden="false" customHeight="false" outlineLevel="0" collapsed="false">
      <c r="B68" s="1" t="s">
        <v>12</v>
      </c>
      <c r="C68" s="1" t="n">
        <v>55496</v>
      </c>
      <c r="D68" s="1" t="n">
        <v>55496</v>
      </c>
      <c r="E68" s="1" t="n">
        <v>55496</v>
      </c>
      <c r="F68" s="1" t="n">
        <f aca="false">SUM(C68:E68)/3</f>
        <v>55496</v>
      </c>
      <c r="I68" s="1" t="s">
        <v>12</v>
      </c>
      <c r="J68" s="1" t="n">
        <v>2728</v>
      </c>
      <c r="K68" s="1" t="n">
        <v>2728</v>
      </c>
      <c r="L68" s="1" t="n">
        <v>2728</v>
      </c>
      <c r="M68" s="1" t="n">
        <f aca="false">SUM(J68:L68)/3</f>
        <v>2728</v>
      </c>
    </row>
    <row r="70" customFormat="false" ht="14.25" hidden="false" customHeight="false" outlineLevel="0" collapsed="false">
      <c r="B70" s="1" t="s">
        <v>9</v>
      </c>
      <c r="C70" s="1" t="n">
        <v>60000</v>
      </c>
      <c r="I70" s="1" t="s">
        <v>9</v>
      </c>
      <c r="J70" s="1" t="n">
        <v>60000</v>
      </c>
    </row>
    <row r="71" customFormat="false" ht="14.25" hidden="false" customHeight="false" outlineLevel="0" collapsed="false">
      <c r="B71" s="1" t="s">
        <v>3</v>
      </c>
      <c r="C71" s="1" t="n">
        <v>1</v>
      </c>
      <c r="D71" s="1" t="n">
        <v>2</v>
      </c>
      <c r="E71" s="1" t="n">
        <v>3</v>
      </c>
      <c r="F71" s="1" t="s">
        <v>6</v>
      </c>
      <c r="I71" s="1" t="s">
        <v>3</v>
      </c>
      <c r="J71" s="1" t="n">
        <v>1</v>
      </c>
      <c r="K71" s="1" t="n">
        <v>2</v>
      </c>
      <c r="L71" s="1" t="n">
        <v>3</v>
      </c>
      <c r="M71" s="1" t="s">
        <v>6</v>
      </c>
    </row>
    <row r="72" customFormat="false" ht="14.25" hidden="false" customHeight="false" outlineLevel="0" collapsed="false">
      <c r="B72" s="1" t="s">
        <v>10</v>
      </c>
      <c r="C72" s="1" t="n">
        <v>14404873942</v>
      </c>
      <c r="D72" s="1" t="n">
        <v>14404873942</v>
      </c>
      <c r="E72" s="1" t="n">
        <v>14404873942</v>
      </c>
      <c r="F72" s="1" t="n">
        <f aca="false">SUM(C72:E72)/3</f>
        <v>14404873942</v>
      </c>
      <c r="I72" s="1" t="s">
        <v>10</v>
      </c>
      <c r="J72" s="1" t="n">
        <v>14404874038</v>
      </c>
      <c r="K72" s="1" t="n">
        <v>14404874038</v>
      </c>
      <c r="L72" s="1" t="n">
        <v>14404874038</v>
      </c>
      <c r="M72" s="1" t="n">
        <f aca="false">SUM(J72:L72)/3</f>
        <v>14404874038</v>
      </c>
    </row>
    <row r="73" customFormat="false" ht="14.25" hidden="false" customHeight="false" outlineLevel="0" collapsed="false">
      <c r="B73" s="1" t="s">
        <v>16</v>
      </c>
      <c r="C73" s="1" t="n">
        <v>2459436</v>
      </c>
      <c r="D73" s="1" t="n">
        <v>2459436</v>
      </c>
      <c r="E73" s="1" t="n">
        <v>2459436</v>
      </c>
      <c r="F73" s="1" t="n">
        <f aca="false">SUM(C73:E73)/3</f>
        <v>2459436</v>
      </c>
      <c r="I73" s="1" t="s">
        <v>16</v>
      </c>
      <c r="J73" s="1" t="n">
        <v>2471276</v>
      </c>
      <c r="K73" s="1" t="n">
        <v>2471276</v>
      </c>
      <c r="L73" s="1" t="n">
        <v>2471276</v>
      </c>
      <c r="M73" s="1" t="n">
        <f aca="false">SUM(J73:L73)/3</f>
        <v>2471276</v>
      </c>
    </row>
    <row r="74" customFormat="false" ht="14.25" hidden="false" customHeight="false" outlineLevel="0" collapsed="false">
      <c r="B74" s="1" t="s">
        <v>12</v>
      </c>
      <c r="C74" s="1" t="n">
        <v>3080</v>
      </c>
      <c r="D74" s="1" t="n">
        <v>3080</v>
      </c>
      <c r="E74" s="1" t="n">
        <v>3080</v>
      </c>
      <c r="F74" s="1" t="n">
        <f aca="false">SUM(C74:E74)/3</f>
        <v>3080</v>
      </c>
      <c r="I74" s="1" t="s">
        <v>12</v>
      </c>
      <c r="J74" s="1" t="n">
        <v>3008</v>
      </c>
      <c r="K74" s="1" t="n">
        <v>3008</v>
      </c>
      <c r="L74" s="1" t="n">
        <v>3008</v>
      </c>
      <c r="M74" s="1" t="n">
        <f aca="false">SUM(J74:L74)/3</f>
        <v>3008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AD13" colorId="64" zoomScale="85" zoomScaleNormal="85" zoomScalePageLayoutView="100" workbookViewId="0">
      <selection pane="topLeft" activeCell="AK55" activeCellId="1" sqref="O74:Q110 AK55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10.13"/>
    <col collapsed="false" customWidth="true" hidden="false" outlineLevel="0" max="20" min="19" style="1" width="10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1.899</v>
      </c>
      <c r="D3" s="1" t="n">
        <v>1.8858</v>
      </c>
      <c r="E3" s="1" t="n">
        <v>1.9092</v>
      </c>
      <c r="F3" s="1" t="n">
        <v>1.9096</v>
      </c>
      <c r="G3" s="1" t="n">
        <v>1.88</v>
      </c>
      <c r="H3" s="1" t="n">
        <v>1.8836</v>
      </c>
      <c r="I3" s="1" t="n">
        <v>1.8742</v>
      </c>
      <c r="J3" s="1" t="n">
        <v>1.8972</v>
      </c>
      <c r="K3" s="1" t="n">
        <v>1.9019</v>
      </c>
      <c r="L3" s="1" t="n">
        <v>1.8996</v>
      </c>
      <c r="M3" s="1" t="n">
        <v>1.9079</v>
      </c>
      <c r="N3" s="1" t="n">
        <v>1.8853</v>
      </c>
      <c r="O3" s="1" t="n">
        <f aca="false">MIN(C3:N3)</f>
        <v>1.8742</v>
      </c>
      <c r="P3" s="1" t="n">
        <f aca="false">MAX(C3:N3)</f>
        <v>1.9096</v>
      </c>
      <c r="Q3" s="1" t="n">
        <f aca="false">(SUM(C3:N3)-O3-P3)/10</f>
        <v>1.89495</v>
      </c>
      <c r="S3" s="1" t="n">
        <v>20000000</v>
      </c>
      <c r="T3" s="1" t="n">
        <v>14.5</v>
      </c>
      <c r="U3" s="1" t="n">
        <v>14.5</v>
      </c>
      <c r="V3" s="1" t="n">
        <v>14.5</v>
      </c>
      <c r="W3" s="1" t="n">
        <f aca="false">AVERAGE(T3:V3)</f>
        <v>14.5</v>
      </c>
    </row>
    <row r="4" customFormat="false" ht="14.25" hidden="false" customHeight="false" outlineLevel="0" collapsed="false">
      <c r="B4" s="1" t="n">
        <v>40000000</v>
      </c>
      <c r="C4" s="1" t="n">
        <v>3.7583</v>
      </c>
      <c r="D4" s="1" t="n">
        <v>3.7902</v>
      </c>
      <c r="E4" s="1" t="n">
        <v>3.797</v>
      </c>
      <c r="F4" s="1" t="n">
        <v>3.8017</v>
      </c>
      <c r="G4" s="1" t="n">
        <v>3.7647</v>
      </c>
      <c r="H4" s="1" t="n">
        <v>3.8055</v>
      </c>
      <c r="I4" s="1" t="n">
        <v>3.7618</v>
      </c>
      <c r="J4" s="1" t="n">
        <v>3.8061</v>
      </c>
      <c r="K4" s="1" t="n">
        <v>3.7906</v>
      </c>
      <c r="L4" s="1" t="n">
        <v>3.7516</v>
      </c>
      <c r="M4" s="1" t="n">
        <v>3.773</v>
      </c>
      <c r="N4" s="1" t="n">
        <v>3.7763</v>
      </c>
      <c r="O4" s="1" t="n">
        <f aca="false">MIN(C4:N4)</f>
        <v>3.7516</v>
      </c>
      <c r="P4" s="1" t="n">
        <f aca="false">MAX(C4:N4)</f>
        <v>3.8061</v>
      </c>
      <c r="Q4" s="1" t="n">
        <f aca="false">(SUM(C4:N4)-O4-P4)/10</f>
        <v>3.78191</v>
      </c>
      <c r="S4" s="1" t="n">
        <v>40000000</v>
      </c>
      <c r="T4" s="1" t="n">
        <v>28.9</v>
      </c>
      <c r="U4" s="1" t="n">
        <v>28.9</v>
      </c>
      <c r="V4" s="1" t="n">
        <v>28.9</v>
      </c>
      <c r="W4" s="1" t="n">
        <f aca="false">AVERAGE(T4:V4)</f>
        <v>28.9</v>
      </c>
    </row>
    <row r="5" customFormat="false" ht="14.25" hidden="false" customHeight="false" outlineLevel="0" collapsed="false">
      <c r="B5" s="1" t="n">
        <v>60000000</v>
      </c>
      <c r="C5" s="1" t="n">
        <v>5.7305</v>
      </c>
      <c r="D5" s="1" t="n">
        <v>5.6427</v>
      </c>
      <c r="E5" s="1" t="n">
        <v>5.6678</v>
      </c>
      <c r="F5" s="1" t="n">
        <v>5.665</v>
      </c>
      <c r="G5" s="1" t="n">
        <v>5.605</v>
      </c>
      <c r="H5" s="1" t="n">
        <v>5.689</v>
      </c>
      <c r="I5" s="1" t="n">
        <v>5.617</v>
      </c>
      <c r="J5" s="1" t="n">
        <v>5.6889</v>
      </c>
      <c r="K5" s="1" t="n">
        <v>5.6894</v>
      </c>
      <c r="L5" s="1" t="n">
        <v>5.6834</v>
      </c>
      <c r="M5" s="1" t="n">
        <v>5.6814</v>
      </c>
      <c r="N5" s="1" t="n">
        <v>5.6742</v>
      </c>
      <c r="O5" s="1" t="n">
        <f aca="false">MIN(C5:N5)</f>
        <v>5.605</v>
      </c>
      <c r="P5" s="1" t="n">
        <f aca="false">MAX(C5:N5)</f>
        <v>5.7305</v>
      </c>
      <c r="Q5" s="1" t="n">
        <f aca="false">(SUM(C5:N5)-O5-P5)/10</f>
        <v>5.66988</v>
      </c>
      <c r="S5" s="1" t="n">
        <v>60000000</v>
      </c>
      <c r="T5" s="1" t="n">
        <v>43.3</v>
      </c>
      <c r="U5" s="1" t="n">
        <v>43.3</v>
      </c>
      <c r="V5" s="1" t="n">
        <v>43.3</v>
      </c>
      <c r="W5" s="1" t="n">
        <f aca="false">AVERAGE(T5:V5)</f>
        <v>43.3</v>
      </c>
    </row>
    <row r="6" customFormat="false" ht="14.25" hidden="false" customHeight="false" outlineLevel="0" collapsed="false">
      <c r="B6" s="1" t="n">
        <v>80000000</v>
      </c>
      <c r="C6" s="1" t="n">
        <v>7.6996</v>
      </c>
      <c r="D6" s="1" t="n">
        <v>7.7464</v>
      </c>
      <c r="E6" s="1" t="n">
        <v>7.7011</v>
      </c>
      <c r="F6" s="1" t="n">
        <v>7.6758</v>
      </c>
      <c r="G6" s="1" t="n">
        <v>7.6941</v>
      </c>
      <c r="H6" s="1" t="n">
        <v>7.6625</v>
      </c>
      <c r="I6" s="1" t="n">
        <v>7.7101</v>
      </c>
      <c r="J6" s="1" t="n">
        <v>7.7404</v>
      </c>
      <c r="K6" s="1" t="n">
        <v>7.7369</v>
      </c>
      <c r="L6" s="1" t="n">
        <v>7.7715</v>
      </c>
      <c r="M6" s="1" t="n">
        <v>7.7009</v>
      </c>
      <c r="N6" s="1" t="n">
        <v>7.706</v>
      </c>
      <c r="O6" s="1" t="n">
        <f aca="false">MIN(C6:N6)</f>
        <v>7.6625</v>
      </c>
      <c r="P6" s="1" t="n">
        <f aca="false">MAX(C6:N6)</f>
        <v>7.7715</v>
      </c>
      <c r="Q6" s="1" t="n">
        <f aca="false">(SUM(C6:N6)-O6-P6)/10</f>
        <v>7.71113</v>
      </c>
      <c r="S6" s="1" t="n">
        <v>80000000</v>
      </c>
      <c r="T6" s="1" t="n">
        <v>57.8</v>
      </c>
      <c r="U6" s="1" t="n">
        <v>57.8</v>
      </c>
      <c r="V6" s="1" t="n">
        <v>57.8</v>
      </c>
      <c r="W6" s="1" t="n">
        <f aca="false">AVERAGE(T6:V6)</f>
        <v>57.8</v>
      </c>
    </row>
    <row r="7" customFormat="false" ht="14.25" hidden="false" customHeight="false" outlineLevel="0" collapsed="false">
      <c r="B7" s="1" t="n">
        <v>100000000</v>
      </c>
      <c r="C7" s="1" t="n">
        <v>9.4333</v>
      </c>
      <c r="D7" s="1" t="n">
        <v>9.5019</v>
      </c>
      <c r="E7" s="1" t="n">
        <v>9.603</v>
      </c>
      <c r="F7" s="1" t="n">
        <v>9.6329</v>
      </c>
      <c r="G7" s="1" t="n">
        <v>9.5225</v>
      </c>
      <c r="H7" s="1" t="n">
        <v>9.4776</v>
      </c>
      <c r="I7" s="1" t="n">
        <v>9.6786</v>
      </c>
      <c r="J7" s="1" t="n">
        <v>9.3789</v>
      </c>
      <c r="K7" s="1" t="n">
        <v>9.5327</v>
      </c>
      <c r="L7" s="1" t="n">
        <v>9.4782</v>
      </c>
      <c r="M7" s="1" t="n">
        <v>9.464</v>
      </c>
      <c r="N7" s="1" t="n">
        <v>9.5226</v>
      </c>
      <c r="O7" s="1" t="n">
        <f aca="false">MIN(C7:N7)</f>
        <v>9.3789</v>
      </c>
      <c r="P7" s="1" t="n">
        <f aca="false">MAX(C7:N7)</f>
        <v>9.6786</v>
      </c>
      <c r="Q7" s="1" t="n">
        <f aca="false">(SUM(C7:N7)-O7-P7)/10</f>
        <v>9.51687</v>
      </c>
      <c r="S7" s="1" t="n">
        <v>100000000</v>
      </c>
      <c r="T7" s="1" t="n">
        <v>72.1</v>
      </c>
      <c r="U7" s="1" t="n">
        <v>72.1</v>
      </c>
      <c r="V7" s="1" t="n">
        <v>72.1</v>
      </c>
      <c r="W7" s="1" t="n">
        <f aca="false">AVERAGE(T7:V7)</f>
        <v>72.1</v>
      </c>
    </row>
    <row r="8" customFormat="false" ht="14.25" hidden="false" customHeight="false" outlineLevel="0" collapsed="false">
      <c r="B8" s="1" t="n">
        <v>120000000</v>
      </c>
      <c r="C8" s="1" t="n">
        <v>11.4476</v>
      </c>
      <c r="D8" s="1" t="n">
        <v>11.2901</v>
      </c>
      <c r="E8" s="1" t="n">
        <v>11.427</v>
      </c>
      <c r="F8" s="1" t="n">
        <v>11.4099</v>
      </c>
      <c r="G8" s="1" t="n">
        <v>11.2877</v>
      </c>
      <c r="H8" s="1" t="n">
        <v>11.2874</v>
      </c>
      <c r="I8" s="1" t="n">
        <v>11.3753</v>
      </c>
      <c r="J8" s="1" t="n">
        <v>11.3711</v>
      </c>
      <c r="K8" s="1" t="n">
        <v>11.3777</v>
      </c>
      <c r="L8" s="1" t="n">
        <v>11.2737</v>
      </c>
      <c r="M8" s="1" t="n">
        <v>11.3835</v>
      </c>
      <c r="N8" s="1" t="n">
        <v>11.3823</v>
      </c>
      <c r="O8" s="1" t="n">
        <f aca="false">MIN(C8:N8)</f>
        <v>11.2737</v>
      </c>
      <c r="P8" s="1" t="n">
        <f aca="false">MAX(C8:N8)</f>
        <v>11.4476</v>
      </c>
      <c r="Q8" s="1" t="n">
        <f aca="false">(SUM(C8:N8)-O8-P8)/10</f>
        <v>11.3592</v>
      </c>
      <c r="S8" s="1" t="n">
        <v>120000000</v>
      </c>
      <c r="T8" s="1" t="n">
        <v>86.6</v>
      </c>
      <c r="U8" s="1" t="n">
        <v>86.6</v>
      </c>
      <c r="V8" s="1" t="n">
        <v>86.6</v>
      </c>
      <c r="W8" s="1" t="n">
        <f aca="false">AVERAGE(T8:V8)</f>
        <v>86.6</v>
      </c>
    </row>
    <row r="9" customFormat="false" ht="13.5" hidden="false" customHeight="true" outlineLevel="0" collapsed="false">
      <c r="B9" s="1" t="n">
        <v>140000000</v>
      </c>
      <c r="C9" s="1" t="n">
        <v>44.6662</v>
      </c>
      <c r="D9" s="1" t="n">
        <v>46.7837</v>
      </c>
      <c r="E9" s="1" t="n">
        <v>46.8382</v>
      </c>
      <c r="F9" s="1" t="n">
        <v>45.6195</v>
      </c>
      <c r="G9" s="1" t="n">
        <v>46.3174</v>
      </c>
      <c r="H9" s="1" t="n">
        <v>45.5437</v>
      </c>
      <c r="I9" s="1" t="n">
        <v>46.0145</v>
      </c>
      <c r="J9" s="1" t="n">
        <v>45.934</v>
      </c>
      <c r="K9" s="1" t="n">
        <v>45.763</v>
      </c>
      <c r="L9" s="1" t="n">
        <v>45.2509</v>
      </c>
      <c r="M9" s="1" t="n">
        <v>45.8257</v>
      </c>
      <c r="N9" s="1" t="n">
        <v>46.9329</v>
      </c>
      <c r="O9" s="1" t="n">
        <f aca="false">MIN(C9:N9)</f>
        <v>44.6662</v>
      </c>
      <c r="P9" s="1" t="n">
        <f aca="false">MAX(C9:N9)</f>
        <v>46.9329</v>
      </c>
      <c r="Q9" s="1" t="n">
        <f aca="false">(SUM(C9:N9)-O9-P9)/10</f>
        <v>45.98906</v>
      </c>
      <c r="S9" s="1" t="n">
        <v>140000000</v>
      </c>
      <c r="T9" s="1" t="n">
        <v>93.5</v>
      </c>
      <c r="U9" s="1" t="n">
        <v>93.3</v>
      </c>
      <c r="V9" s="1" t="n">
        <v>93.7</v>
      </c>
      <c r="W9" s="1" t="n">
        <f aca="false">AVERAGE(T9:V9)</f>
        <v>93.5</v>
      </c>
    </row>
    <row r="10" customFormat="false" ht="13.5" hidden="false" customHeight="true" outlineLevel="0" collapsed="false">
      <c r="W10" s="1"/>
    </row>
    <row r="11" customFormat="false" ht="13.5" hidden="false" customHeight="true" outlineLevel="0" collapsed="false">
      <c r="W11" s="1"/>
    </row>
    <row r="12" customFormat="false" ht="13.5" hidden="false" customHeight="true" outlineLevel="0" collapsed="false">
      <c r="W12" s="1"/>
    </row>
    <row r="13" customFormat="false" ht="13.5" hidden="false" customHeight="true" outlineLevel="0" collapsed="false"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20000000</v>
      </c>
      <c r="C16" s="1" t="n">
        <v>0.238</v>
      </c>
      <c r="D16" s="1" t="n">
        <v>0.238</v>
      </c>
      <c r="E16" s="1" t="n">
        <v>0.238</v>
      </c>
      <c r="F16" s="1" t="n">
        <v>0.238</v>
      </c>
      <c r="G16" s="1" t="n">
        <v>0.237</v>
      </c>
      <c r="H16" s="1" t="n">
        <v>0.238</v>
      </c>
      <c r="I16" s="1" t="n">
        <v>0.238</v>
      </c>
      <c r="J16" s="1" t="n">
        <v>0.239</v>
      </c>
      <c r="K16" s="1" t="n">
        <v>0.238</v>
      </c>
      <c r="L16" s="1" t="n">
        <v>0.239</v>
      </c>
      <c r="M16" s="1" t="n">
        <v>0.236</v>
      </c>
      <c r="N16" s="1" t="n">
        <v>0.238</v>
      </c>
      <c r="O16" s="1" t="n">
        <f aca="false">MIN(C16:N16)</f>
        <v>0.236</v>
      </c>
      <c r="P16" s="1" t="n">
        <f aca="false">MAX(C16:N16)</f>
        <v>0.239</v>
      </c>
      <c r="Q16" s="1" t="n">
        <f aca="false">(SUM(C16:N16)-O16-P16)/10</f>
        <v>0.238</v>
      </c>
      <c r="S16" s="1" t="n">
        <v>20000000</v>
      </c>
      <c r="T16" s="1" t="n">
        <v>12.4</v>
      </c>
      <c r="U16" s="1" t="n">
        <v>12.4</v>
      </c>
      <c r="V16" s="1" t="n">
        <v>12.4</v>
      </c>
      <c r="W16" s="1" t="n">
        <f aca="false">AVERAGE(T16:V16)</f>
        <v>12.4</v>
      </c>
    </row>
    <row r="17" customFormat="false" ht="14.25" hidden="false" customHeight="false" outlineLevel="0" collapsed="false">
      <c r="B17" s="1" t="n">
        <v>40000000</v>
      </c>
      <c r="C17" s="1" t="n">
        <v>0.466</v>
      </c>
      <c r="D17" s="1" t="n">
        <v>0.471</v>
      </c>
      <c r="E17" s="1" t="n">
        <v>0.473</v>
      </c>
      <c r="F17" s="1" t="n">
        <v>0.469</v>
      </c>
      <c r="G17" s="1" t="n">
        <v>0.468</v>
      </c>
      <c r="H17" s="1" t="n">
        <v>0.469</v>
      </c>
      <c r="I17" s="1" t="n">
        <v>0.47</v>
      </c>
      <c r="J17" s="1" t="n">
        <v>0.469</v>
      </c>
      <c r="K17" s="1" t="n">
        <v>0.47</v>
      </c>
      <c r="L17" s="1" t="n">
        <v>0.471</v>
      </c>
      <c r="M17" s="1" t="n">
        <v>0.472</v>
      </c>
      <c r="N17" s="1" t="n">
        <v>0.471</v>
      </c>
      <c r="O17" s="1" t="n">
        <f aca="false">MIN(C17:N17)</f>
        <v>0.466</v>
      </c>
      <c r="P17" s="1" t="n">
        <f aca="false">MAX(C17:N17)</f>
        <v>0.473</v>
      </c>
      <c r="Q17" s="1" t="n">
        <f aca="false">(SUM(C17:N17)-O17-P17)/10</f>
        <v>0.47</v>
      </c>
      <c r="S17" s="1" t="n">
        <v>40000000</v>
      </c>
      <c r="T17" s="1" t="n">
        <v>24.7</v>
      </c>
      <c r="U17" s="1" t="n">
        <v>24.7</v>
      </c>
      <c r="V17" s="1" t="n">
        <v>24.7</v>
      </c>
      <c r="W17" s="1" t="n">
        <f aca="false">AVERAGE(T17:V17)</f>
        <v>24.7</v>
      </c>
    </row>
    <row r="18" customFormat="false" ht="14.25" hidden="false" customHeight="false" outlineLevel="0" collapsed="false">
      <c r="B18" s="1" t="n">
        <v>60000000</v>
      </c>
      <c r="C18" s="1" t="n">
        <v>0.712</v>
      </c>
      <c r="D18" s="1" t="n">
        <v>0.714</v>
      </c>
      <c r="E18" s="1" t="n">
        <v>0.716</v>
      </c>
      <c r="F18" s="1" t="n">
        <v>0.716</v>
      </c>
      <c r="G18" s="1" t="n">
        <v>0.713</v>
      </c>
      <c r="H18" s="1" t="n">
        <v>0.716</v>
      </c>
      <c r="I18" s="1" t="n">
        <v>0.704</v>
      </c>
      <c r="J18" s="1" t="n">
        <v>0.711</v>
      </c>
      <c r="K18" s="1" t="n">
        <v>0.713</v>
      </c>
      <c r="L18" s="1" t="n">
        <v>0.713</v>
      </c>
      <c r="M18" s="1" t="n">
        <v>0.715</v>
      </c>
      <c r="N18" s="1" t="n">
        <v>0.714</v>
      </c>
      <c r="O18" s="1" t="n">
        <f aca="false">MIN(C18:N18)</f>
        <v>0.704</v>
      </c>
      <c r="P18" s="1" t="n">
        <f aca="false">MAX(C18:N18)</f>
        <v>0.716</v>
      </c>
      <c r="Q18" s="1" t="n">
        <f aca="false">(SUM(C18:N18)-O18-P18)/10</f>
        <v>0.7137</v>
      </c>
      <c r="S18" s="1" t="n">
        <v>60000000</v>
      </c>
      <c r="T18" s="1" t="n">
        <v>37.1</v>
      </c>
      <c r="U18" s="1" t="n">
        <v>37.1</v>
      </c>
      <c r="V18" s="1" t="n">
        <v>37.1</v>
      </c>
      <c r="W18" s="1" t="n">
        <f aca="false">AVERAGE(T18:V18)</f>
        <v>37.1</v>
      </c>
    </row>
    <row r="19" customFormat="false" ht="14.25" hidden="false" customHeight="false" outlineLevel="0" collapsed="false">
      <c r="B19" s="1" t="n">
        <v>80000000</v>
      </c>
      <c r="C19" s="1" t="n">
        <v>0.955</v>
      </c>
      <c r="D19" s="1" t="n">
        <v>0.966</v>
      </c>
      <c r="E19" s="1" t="n">
        <v>0.96</v>
      </c>
      <c r="F19" s="1" t="n">
        <v>0.959</v>
      </c>
      <c r="G19" s="1" t="n">
        <v>0.97</v>
      </c>
      <c r="H19" s="1" t="n">
        <v>0.968</v>
      </c>
      <c r="I19" s="1" t="n">
        <v>0.965</v>
      </c>
      <c r="J19" s="1" t="n">
        <v>0.968</v>
      </c>
      <c r="K19" s="1" t="n">
        <v>0.961</v>
      </c>
      <c r="L19" s="1" t="n">
        <v>0.963</v>
      </c>
      <c r="M19" s="1" t="n">
        <v>0.967</v>
      </c>
      <c r="N19" s="1" t="n">
        <v>0.969</v>
      </c>
      <c r="O19" s="1" t="n">
        <f aca="false">MIN(C19:N19)</f>
        <v>0.955</v>
      </c>
      <c r="P19" s="1" t="n">
        <f aca="false">MAX(C19:N19)</f>
        <v>0.97</v>
      </c>
      <c r="Q19" s="1" t="n">
        <f aca="false">(SUM(C19:N19)-O19-P19)/10</f>
        <v>0.9646</v>
      </c>
      <c r="S19" s="1" t="n">
        <v>80000000</v>
      </c>
      <c r="T19" s="1" t="n">
        <v>49.4</v>
      </c>
      <c r="U19" s="1" t="n">
        <v>49.4</v>
      </c>
      <c r="V19" s="1" t="n">
        <v>49.4</v>
      </c>
      <c r="W19" s="1" t="n">
        <f aca="false">AVERAGE(T19:V19)</f>
        <v>49.4</v>
      </c>
    </row>
    <row r="20" customFormat="false" ht="14.25" hidden="false" customHeight="false" outlineLevel="0" collapsed="false">
      <c r="B20" s="1" t="n">
        <v>100000000</v>
      </c>
      <c r="C20" s="1" t="n">
        <v>1.214</v>
      </c>
      <c r="D20" s="1" t="n">
        <v>1.212</v>
      </c>
      <c r="E20" s="1" t="n">
        <v>1.218</v>
      </c>
      <c r="F20" s="1" t="n">
        <v>1.215</v>
      </c>
      <c r="G20" s="1" t="n">
        <v>1.218</v>
      </c>
      <c r="H20" s="1" t="n">
        <v>1.215</v>
      </c>
      <c r="I20" s="1" t="n">
        <v>1.21</v>
      </c>
      <c r="J20" s="1" t="n">
        <v>1.219</v>
      </c>
      <c r="K20" s="1" t="n">
        <v>1.205</v>
      </c>
      <c r="L20" s="1" t="n">
        <v>1.212</v>
      </c>
      <c r="M20" s="1" t="n">
        <v>1.213</v>
      </c>
      <c r="N20" s="1" t="n">
        <v>1.2</v>
      </c>
      <c r="O20" s="1" t="n">
        <f aca="false">MIN(C20:N20)</f>
        <v>1.2</v>
      </c>
      <c r="P20" s="1" t="n">
        <f aca="false">MAX(C20:N20)</f>
        <v>1.219</v>
      </c>
      <c r="Q20" s="1" t="n">
        <f aca="false">(SUM(C20:N20)-O20-P20)/10</f>
        <v>1.2132</v>
      </c>
      <c r="S20" s="1" t="n">
        <v>100000000</v>
      </c>
      <c r="T20" s="1" t="n">
        <v>61.7</v>
      </c>
      <c r="U20" s="1" t="n">
        <v>61.7</v>
      </c>
      <c r="V20" s="1" t="n">
        <v>61.7</v>
      </c>
      <c r="W20" s="1" t="n">
        <f aca="false">AVERAGE(T20:V20)</f>
        <v>61.7</v>
      </c>
    </row>
    <row r="21" customFormat="false" ht="14.25" hidden="false" customHeight="false" outlineLevel="0" collapsed="false">
      <c r="B21" s="1" t="n">
        <v>120000000</v>
      </c>
      <c r="C21" s="1" t="n">
        <v>1.46</v>
      </c>
      <c r="D21" s="1" t="n">
        <v>1.464</v>
      </c>
      <c r="E21" s="1" t="n">
        <v>1.463</v>
      </c>
      <c r="F21" s="1" t="n">
        <v>1.461</v>
      </c>
      <c r="G21" s="1" t="n">
        <v>1.467</v>
      </c>
      <c r="H21" s="1" t="n">
        <v>1.469</v>
      </c>
      <c r="I21" s="1" t="n">
        <v>1.462</v>
      </c>
      <c r="J21" s="1" t="n">
        <v>1.464</v>
      </c>
      <c r="K21" s="1" t="n">
        <v>1.457</v>
      </c>
      <c r="L21" s="1" t="n">
        <v>1.462</v>
      </c>
      <c r="M21" s="1" t="n">
        <v>1.466</v>
      </c>
      <c r="N21" s="1" t="n">
        <v>1.453</v>
      </c>
      <c r="O21" s="1" t="n">
        <f aca="false">MIN(C21:N21)</f>
        <v>1.453</v>
      </c>
      <c r="P21" s="1" t="n">
        <f aca="false">MAX(C21:N21)</f>
        <v>1.469</v>
      </c>
      <c r="Q21" s="1" t="n">
        <f aca="false">(SUM(C21:N21)-O21-P21)/10</f>
        <v>1.4626</v>
      </c>
      <c r="S21" s="1" t="n">
        <v>120000000</v>
      </c>
      <c r="T21" s="1" t="n">
        <v>74.1</v>
      </c>
      <c r="U21" s="1" t="n">
        <v>74.1</v>
      </c>
      <c r="V21" s="1" t="n">
        <v>74.1</v>
      </c>
      <c r="W21" s="1" t="n">
        <f aca="false">AVERAGE(T21:V21)</f>
        <v>74.1</v>
      </c>
    </row>
    <row r="22" customFormat="false" ht="14.25" hidden="false" customHeight="false" outlineLevel="0" collapsed="false">
      <c r="B22" s="1" t="n">
        <v>140000000</v>
      </c>
      <c r="C22" s="1" t="n">
        <v>1.702</v>
      </c>
      <c r="D22" s="1" t="n">
        <v>1.704</v>
      </c>
      <c r="E22" s="1" t="n">
        <v>1.702</v>
      </c>
      <c r="F22" s="1" t="n">
        <v>1.695</v>
      </c>
      <c r="G22" s="1" t="n">
        <v>1.692</v>
      </c>
      <c r="H22" s="1" t="n">
        <v>1.693</v>
      </c>
      <c r="I22" s="1" t="n">
        <v>1.704</v>
      </c>
      <c r="J22" s="1" t="n">
        <v>1.699</v>
      </c>
      <c r="K22" s="1" t="n">
        <v>1.699</v>
      </c>
      <c r="L22" s="1" t="n">
        <v>1.705</v>
      </c>
      <c r="M22" s="1" t="n">
        <v>1.695</v>
      </c>
      <c r="N22" s="1" t="n">
        <v>1.703</v>
      </c>
      <c r="O22" s="1" t="n">
        <f aca="false">MIN(C22:N22)</f>
        <v>1.692</v>
      </c>
      <c r="P22" s="1" t="n">
        <f aca="false">MAX(C22:N22)</f>
        <v>1.705</v>
      </c>
      <c r="Q22" s="1" t="n">
        <f aca="false">(SUM(C22:N22)-O22-P22)/10</f>
        <v>1.6996</v>
      </c>
      <c r="S22" s="1" t="n">
        <v>140000000</v>
      </c>
      <c r="T22" s="1" t="n">
        <v>86.4</v>
      </c>
      <c r="U22" s="1" t="n">
        <v>86.4</v>
      </c>
      <c r="V22" s="1" t="n">
        <v>86.4</v>
      </c>
      <c r="W22" s="1" t="n">
        <f aca="false">AVERAGE(T22:V22)</f>
        <v>86.4</v>
      </c>
    </row>
    <row r="23" customFormat="false" ht="14.25" hidden="false" customHeight="false" outlineLevel="0" collapsed="false">
      <c r="L23" s="1"/>
      <c r="M23" s="1"/>
      <c r="N23" s="1"/>
      <c r="O23" s="1"/>
      <c r="Q23" s="1"/>
      <c r="W23" s="1"/>
    </row>
    <row r="24" customFormat="false" ht="14.25" hidden="false" customHeight="false" outlineLevel="0" collapsed="false">
      <c r="L24" s="1"/>
      <c r="M24" s="1"/>
      <c r="N24" s="1"/>
      <c r="O24" s="1"/>
      <c r="Q24" s="1"/>
      <c r="W24" s="1"/>
    </row>
    <row r="25" customFormat="false" ht="14.25" hidden="false" customHeight="false" outlineLevel="0" collapsed="false">
      <c r="L25" s="1"/>
      <c r="M25" s="1"/>
      <c r="N25" s="1"/>
      <c r="O25" s="1"/>
      <c r="Q25" s="1"/>
      <c r="W25" s="1"/>
    </row>
    <row r="26" customFormat="false" ht="14.25" hidden="false" customHeight="false" outlineLevel="0" collapsed="false">
      <c r="L26" s="1"/>
      <c r="M26" s="1"/>
      <c r="N26" s="1"/>
      <c r="O26" s="1"/>
      <c r="Q26" s="1"/>
      <c r="W26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20000000</v>
      </c>
      <c r="H29" s="1" t="s">
        <v>20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customFormat="false" ht="14.25" hidden="false" customHeight="false" outlineLevel="0" collapsed="false">
      <c r="B31" s="1" t="s">
        <v>10</v>
      </c>
      <c r="C31" s="1" t="n">
        <v>1511273419</v>
      </c>
      <c r="D31" s="1" t="n">
        <v>1511273419</v>
      </c>
      <c r="E31" s="1" t="n">
        <v>1511273419</v>
      </c>
      <c r="F31" s="1" t="n">
        <f aca="false">SUM(C31:E31)/3</f>
        <v>1511273419</v>
      </c>
      <c r="M31" s="1" t="n">
        <f aca="false">SUM(J31:L31)/3</f>
        <v>0</v>
      </c>
      <c r="P31" s="1" t="n">
        <v>20000000</v>
      </c>
      <c r="Q31" s="1" t="n">
        <f aca="false">F31</f>
        <v>1511273419</v>
      </c>
      <c r="R31" s="1" t="n">
        <f aca="false">F32</f>
        <v>795368421</v>
      </c>
      <c r="S31" s="1" t="n">
        <f aca="false">F33</f>
        <v>3200</v>
      </c>
      <c r="T31" s="1" t="n">
        <f aca="false">Q31+R31+S31</f>
        <v>2306645040</v>
      </c>
      <c r="U31" s="1" t="n">
        <f aca="false">W3</f>
        <v>14.5</v>
      </c>
      <c r="V31" s="4" t="n">
        <f aca="false">U31*(Constants!$A$2/100)*1024*1024*1024</f>
        <v>2491081031.68</v>
      </c>
    </row>
    <row r="32" customFormat="false" ht="14.25" hidden="false" customHeight="false" outlineLevel="0" collapsed="false">
      <c r="B32" s="1" t="s">
        <v>16</v>
      </c>
      <c r="C32" s="1" t="n">
        <v>795368421</v>
      </c>
      <c r="D32" s="1" t="n">
        <v>795368421</v>
      </c>
      <c r="E32" s="1" t="n">
        <v>795368421</v>
      </c>
      <c r="F32" s="1" t="n">
        <f aca="false">SUM(C32:E32)/3</f>
        <v>795368421</v>
      </c>
      <c r="M32" s="1" t="n">
        <f aca="false">SUM(J32:L32)/3</f>
        <v>0</v>
      </c>
      <c r="P32" s="1" t="n">
        <v>40000000</v>
      </c>
      <c r="Q32" s="1" t="n">
        <f aca="false">F37</f>
        <v>3032745843</v>
      </c>
      <c r="R32" s="1" t="n">
        <f aca="false">F38</f>
        <v>1596143381</v>
      </c>
      <c r="S32" s="1" t="n">
        <f aca="false">F39</f>
        <v>3200</v>
      </c>
      <c r="T32" s="1" t="n">
        <f aca="false">Q32+R32+S32</f>
        <v>4628892424</v>
      </c>
      <c r="U32" s="1" t="n">
        <f aca="false">W4</f>
        <v>28.9</v>
      </c>
      <c r="V32" s="4" t="n">
        <f aca="false">U32*(Constants!$A$2/100)*1024*1024*1024</f>
        <v>4964982194.176</v>
      </c>
    </row>
    <row r="33" customFormat="false" ht="14.25" hidden="false" customHeight="false" outlineLevel="0" collapsed="false">
      <c r="B33" s="1" t="s">
        <v>12</v>
      </c>
      <c r="C33" s="1" t="n">
        <v>3200</v>
      </c>
      <c r="D33" s="1" t="n">
        <v>3200</v>
      </c>
      <c r="E33" s="1" t="n">
        <v>3200</v>
      </c>
      <c r="F33" s="1" t="n">
        <f aca="false">SUM(C33:E33)/3</f>
        <v>3200</v>
      </c>
      <c r="M33" s="1" t="n">
        <f aca="false">SUM(J33:L33)/3</f>
        <v>0</v>
      </c>
      <c r="P33" s="1" t="n">
        <v>60000000</v>
      </c>
      <c r="Q33" s="1" t="n">
        <f aca="false">F43</f>
        <v>0</v>
      </c>
      <c r="R33" s="1" t="n">
        <f aca="false">F44</f>
        <v>0</v>
      </c>
      <c r="S33" s="1" t="n">
        <f aca="false">F45</f>
        <v>0</v>
      </c>
      <c r="T33" s="1" t="n">
        <f aca="false">Q33+R33+S33</f>
        <v>0</v>
      </c>
      <c r="U33" s="1" t="n">
        <f aca="false">W5</f>
        <v>43.3</v>
      </c>
      <c r="V33" s="4" t="n">
        <f aca="false">U33*(Constants!$A$2/100)*1024*1024*1024</f>
        <v>7438883356.672</v>
      </c>
    </row>
    <row r="34" customFormat="false" ht="14.25" hidden="false" customHeight="false" outlineLevel="0" collapsed="false">
      <c r="P34" s="1" t="n">
        <v>80000000</v>
      </c>
      <c r="Q34" s="1" t="n">
        <f aca="false">F49</f>
        <v>0</v>
      </c>
      <c r="R34" s="1" t="n">
        <f aca="false">F50</f>
        <v>0</v>
      </c>
      <c r="S34" s="1" t="n">
        <f aca="false">F51</f>
        <v>0</v>
      </c>
      <c r="T34" s="1" t="n">
        <f aca="false">Q34+R34+S34</f>
        <v>0</v>
      </c>
      <c r="U34" s="1" t="n">
        <f aca="false">W6</f>
        <v>57.8</v>
      </c>
      <c r="V34" s="4" t="n">
        <f aca="false">U34*(Constants!$A$2/100)*1024*1024*1024</f>
        <v>9929964388.352</v>
      </c>
    </row>
    <row r="35" customFormat="false" ht="14.25" hidden="false" customHeight="false" outlineLevel="0" collapsed="false">
      <c r="B35" s="1" t="s">
        <v>9</v>
      </c>
      <c r="C35" s="1" t="n">
        <v>40000000</v>
      </c>
      <c r="P35" s="1" t="n">
        <v>100000000</v>
      </c>
      <c r="Q35" s="1" t="n">
        <f aca="false">F55</f>
        <v>0</v>
      </c>
      <c r="R35" s="1" t="n">
        <f aca="false">F56</f>
        <v>0</v>
      </c>
      <c r="S35" s="1" t="n">
        <f aca="false">F57</f>
        <v>0</v>
      </c>
      <c r="T35" s="1" t="n">
        <f aca="false">Q35+R35+S35</f>
        <v>0</v>
      </c>
      <c r="U35" s="1" t="n">
        <f aca="false">W7</f>
        <v>72.1</v>
      </c>
      <c r="V35" s="4" t="n">
        <f aca="false">U35*(Constants!$A$2/100)*1024*1024*1024</f>
        <v>12386685681.664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M36" s="1" t="s">
        <v>6</v>
      </c>
      <c r="P36" s="1" t="n">
        <v>120000000</v>
      </c>
      <c r="Q36" s="1" t="n">
        <f aca="false">F61</f>
        <v>0</v>
      </c>
      <c r="R36" s="1" t="n">
        <f aca="false">F62</f>
        <v>0</v>
      </c>
      <c r="S36" s="1" t="n">
        <f aca="false">F63</f>
        <v>0</v>
      </c>
      <c r="T36" s="1" t="n">
        <f aca="false">Q36+R36+S36</f>
        <v>0</v>
      </c>
      <c r="U36" s="1" t="n">
        <f aca="false">W8</f>
        <v>86.6</v>
      </c>
      <c r="V36" s="4" t="n">
        <f aca="false">U36*(Constants!$A$2/100)*1024*1024*1024</f>
        <v>14877766713.344</v>
      </c>
    </row>
    <row r="37" customFormat="false" ht="14.25" hidden="false" customHeight="false" outlineLevel="0" collapsed="false">
      <c r="B37" s="1" t="s">
        <v>10</v>
      </c>
      <c r="C37" s="1" t="n">
        <v>3032745843</v>
      </c>
      <c r="D37" s="1" t="n">
        <v>3032745843</v>
      </c>
      <c r="E37" s="1" t="n">
        <v>3032745843</v>
      </c>
      <c r="F37" s="1" t="n">
        <f aca="false">SUM(C37:E37)/3</f>
        <v>3032745843</v>
      </c>
      <c r="M37" s="1" t="n">
        <f aca="false">SUM(J37:L37)/3</f>
        <v>0</v>
      </c>
      <c r="P37" s="1" t="n">
        <v>140000000</v>
      </c>
      <c r="Q37" s="1" t="n">
        <f aca="false">F67</f>
        <v>0</v>
      </c>
      <c r="R37" s="1" t="n">
        <f aca="false">F68</f>
        <v>0</v>
      </c>
      <c r="S37" s="1" t="n">
        <f aca="false">F69</f>
        <v>0</v>
      </c>
      <c r="T37" s="1" t="n">
        <f aca="false">Q37+R37+S37</f>
        <v>0</v>
      </c>
      <c r="U37" s="1" t="n">
        <f aca="false">W9</f>
        <v>93.5</v>
      </c>
      <c r="V37" s="4" t="n">
        <f aca="false">U37*(Constants!$A$2/100)*1024*1024*1024</f>
        <v>16063177687.04</v>
      </c>
    </row>
    <row r="38" customFormat="false" ht="14.25" hidden="false" customHeight="false" outlineLevel="0" collapsed="false">
      <c r="B38" s="1" t="s">
        <v>16</v>
      </c>
      <c r="C38" s="1" t="n">
        <v>1596143381</v>
      </c>
      <c r="D38" s="1" t="n">
        <v>1596143381</v>
      </c>
      <c r="E38" s="1" t="n">
        <v>1596143381</v>
      </c>
      <c r="F38" s="1" t="n">
        <f aca="false">SUM(C38:E38)/3</f>
        <v>1596143381</v>
      </c>
      <c r="M38" s="1" t="n">
        <f aca="false">SUM(J38:L38)/3</f>
        <v>0</v>
      </c>
      <c r="V38" s="4"/>
    </row>
    <row r="39" customFormat="false" ht="14.25" hidden="false" customHeight="false" outlineLevel="0" collapsed="false">
      <c r="B39" s="1" t="s">
        <v>12</v>
      </c>
      <c r="C39" s="1" t="n">
        <v>3200</v>
      </c>
      <c r="D39" s="1" t="n">
        <v>3200</v>
      </c>
      <c r="E39" s="1" t="n">
        <v>3200</v>
      </c>
      <c r="F39" s="1" t="n">
        <f aca="false">SUM(C39:E39)/3</f>
        <v>3200</v>
      </c>
      <c r="M39" s="1" t="n">
        <f aca="false">SUM(J39:L39)/3</f>
        <v>0</v>
      </c>
      <c r="V39" s="4"/>
    </row>
    <row r="42" customFormat="false" ht="14.25" hidden="false" customHeight="false" outlineLevel="0" collapsed="false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F43" s="1" t="n">
        <f aca="false">SUM(C43:E43)/3</f>
        <v>0</v>
      </c>
      <c r="M43" s="1" t="n">
        <f aca="false">SUM(J43:L43)/3</f>
        <v>0</v>
      </c>
      <c r="P43" s="1" t="n">
        <v>20000000</v>
      </c>
      <c r="Q43" s="1" t="n">
        <f aca="false">M31</f>
        <v>0</v>
      </c>
      <c r="R43" s="1" t="n">
        <f aca="false">M32</f>
        <v>0</v>
      </c>
      <c r="T43" s="1" t="n">
        <f aca="false">Q43+R43+S43</f>
        <v>0</v>
      </c>
      <c r="U43" s="1" t="n">
        <f aca="false">W16</f>
        <v>12.4</v>
      </c>
      <c r="V43" s="4" t="n">
        <f aca="false">U43*(Constants!$A$2/100)*1024*1024*1024</f>
        <v>2130303778.816</v>
      </c>
    </row>
    <row r="44" customFormat="false" ht="14.25" hidden="false" customHeight="false" outlineLevel="0" collapsed="false">
      <c r="F44" s="1" t="n">
        <f aca="false">SUM(C44:E44)/3</f>
        <v>0</v>
      </c>
      <c r="M44" s="1" t="n">
        <f aca="false">SUM(J44:L44)/3</f>
        <v>0</v>
      </c>
      <c r="P44" s="1" t="n">
        <v>40000000</v>
      </c>
      <c r="Q44" s="1" t="n">
        <f aca="false">M37</f>
        <v>0</v>
      </c>
      <c r="R44" s="1" t="n">
        <f aca="false">M38</f>
        <v>0</v>
      </c>
      <c r="T44" s="1" t="n">
        <f aca="false">Q44+R44+S44</f>
        <v>0</v>
      </c>
      <c r="U44" s="1" t="n">
        <f aca="false">W17</f>
        <v>24.7</v>
      </c>
      <c r="V44" s="4" t="n">
        <f aca="false">U44*(Constants!$A$2/100)*1024*1024*1024</f>
        <v>4243427688.448</v>
      </c>
    </row>
    <row r="45" customFormat="false" ht="14.25" hidden="false" customHeight="false" outlineLevel="0" collapsed="false">
      <c r="F45" s="1" t="n">
        <f aca="false">SUM(C45:E45)/3</f>
        <v>0</v>
      </c>
      <c r="M45" s="1" t="n">
        <f aca="false">SUM(J45:L45)/3</f>
        <v>0</v>
      </c>
      <c r="P45" s="1" t="n">
        <v>60000000</v>
      </c>
      <c r="Q45" s="1" t="n">
        <f aca="false">M43</f>
        <v>0</v>
      </c>
      <c r="R45" s="1" t="n">
        <f aca="false">M44</f>
        <v>0</v>
      </c>
      <c r="T45" s="1" t="n">
        <f aca="false">Q45+R45+S45</f>
        <v>0</v>
      </c>
      <c r="U45" s="1" t="n">
        <f aca="false">W18</f>
        <v>37.1</v>
      </c>
      <c r="V45" s="4" t="n">
        <f aca="false">U45*(Constants!$A$2/100)*1024*1024*1024</f>
        <v>6373731467.264</v>
      </c>
    </row>
    <row r="46" customFormat="false" ht="14.25" hidden="false" customHeight="false" outlineLevel="0" collapsed="false">
      <c r="P46" s="1" t="n">
        <v>80000000</v>
      </c>
      <c r="Q46" s="1" t="n">
        <f aca="false">M49</f>
        <v>0</v>
      </c>
      <c r="R46" s="1" t="n">
        <f aca="false">M50</f>
        <v>0</v>
      </c>
      <c r="T46" s="1" t="n">
        <f aca="false">Q46+R46+S46</f>
        <v>0</v>
      </c>
      <c r="U46" s="1" t="n">
        <f aca="false">W19</f>
        <v>49.4</v>
      </c>
      <c r="V46" s="4" t="n">
        <f aca="false">U46*(Constants!$A$2/100)*1024*1024*1024</f>
        <v>8486855376.896</v>
      </c>
    </row>
    <row r="47" customFormat="false" ht="14.25" hidden="false" customHeight="false" outlineLevel="0" collapsed="false">
      <c r="P47" s="1" t="n">
        <v>100000000</v>
      </c>
      <c r="Q47" s="1" t="n">
        <f aca="false">M55</f>
        <v>0</v>
      </c>
      <c r="R47" s="1" t="n">
        <f aca="false">M56</f>
        <v>0</v>
      </c>
      <c r="T47" s="1" t="n">
        <f aca="false">Q47+R47+S47</f>
        <v>0</v>
      </c>
      <c r="U47" s="1" t="n">
        <f aca="false">W20</f>
        <v>61.7</v>
      </c>
      <c r="V47" s="4" t="n">
        <f aca="false">U47*(Constants!$A$2/100)*1024*1024*1024</f>
        <v>10599979286.528</v>
      </c>
    </row>
    <row r="48" customFormat="false" ht="14.25" hidden="false" customHeight="false" outlineLevel="0" collapsed="false">
      <c r="F48" s="1" t="s">
        <v>6</v>
      </c>
      <c r="M48" s="1" t="s">
        <v>6</v>
      </c>
      <c r="P48" s="1" t="n">
        <v>120000000</v>
      </c>
      <c r="Q48" s="1" t="n">
        <f aca="false">M61</f>
        <v>0</v>
      </c>
      <c r="R48" s="1" t="n">
        <f aca="false">M62</f>
        <v>0</v>
      </c>
      <c r="T48" s="1" t="n">
        <f aca="false">Q48+R48+S48</f>
        <v>0</v>
      </c>
      <c r="U48" s="1" t="n">
        <f aca="false">W21</f>
        <v>74.1</v>
      </c>
      <c r="V48" s="4" t="n">
        <f aca="false">U48*(Constants!$A$2/100)*1024*1024*1024</f>
        <v>12730283065.344</v>
      </c>
    </row>
    <row r="49" customFormat="false" ht="14.25" hidden="false" customHeight="false" outlineLevel="0" collapsed="false">
      <c r="F49" s="1" t="n">
        <f aca="false">SUM(C49:E49)/3</f>
        <v>0</v>
      </c>
      <c r="M49" s="1" t="n">
        <f aca="false">SUM(J49:L49)/3</f>
        <v>0</v>
      </c>
      <c r="P49" s="1" t="n">
        <v>140000000</v>
      </c>
      <c r="Q49" s="1" t="n">
        <f aca="false">M67</f>
        <v>0</v>
      </c>
      <c r="R49" s="1" t="n">
        <f aca="false">M68</f>
        <v>0</v>
      </c>
      <c r="T49" s="1" t="n">
        <f aca="false">Q49+R49+S49</f>
        <v>0</v>
      </c>
      <c r="U49" s="1" t="n">
        <f aca="false">W22</f>
        <v>86.4</v>
      </c>
      <c r="V49" s="4" t="n">
        <f aca="false">U49*(Constants!$A$2/100)*1024*1024*1024</f>
        <v>14843406974.976</v>
      </c>
    </row>
    <row r="50" customFormat="false" ht="14.25" hidden="false" customHeight="false" outlineLevel="0" collapsed="false">
      <c r="F50" s="1" t="n">
        <f aca="false">SUM(C50:E50)/3</f>
        <v>0</v>
      </c>
      <c r="M50" s="1" t="n">
        <f aca="false">SUM(J50:L50)/3</f>
        <v>0</v>
      </c>
    </row>
    <row r="51" customFormat="false" ht="14.25" hidden="false" customHeight="false" outlineLevel="0" collapsed="false">
      <c r="F51" s="1" t="n">
        <f aca="false">SUM(C51:E51)/3</f>
        <v>0</v>
      </c>
      <c r="M51" s="1" t="n">
        <f aca="false">SUM(J51:L51)/3</f>
        <v>0</v>
      </c>
    </row>
    <row r="54" customFormat="false" ht="14.25" hidden="false" customHeight="false" outlineLevel="0" collapsed="false">
      <c r="F54" s="1" t="s">
        <v>6</v>
      </c>
      <c r="M54" s="1" t="s">
        <v>6</v>
      </c>
    </row>
    <row r="55" customFormat="false" ht="14.25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6" customFormat="false" ht="14.25" hidden="false" customHeight="false" outlineLevel="0" collapsed="false">
      <c r="F56" s="1" t="n">
        <f aca="false">SUM(C56:E56)/3</f>
        <v>0</v>
      </c>
      <c r="M56" s="1" t="n">
        <f aca="false">SUM(J56:L56)/3</f>
        <v>0</v>
      </c>
    </row>
    <row r="57" customFormat="false" ht="14.25" hidden="false" customHeight="false" outlineLevel="0" collapsed="false">
      <c r="F57" s="1" t="n">
        <f aca="false">SUM(C57:E57)/3</f>
        <v>0</v>
      </c>
      <c r="M57" s="1" t="n">
        <f aca="false">SUM(J57:L57)/3</f>
        <v>0</v>
      </c>
    </row>
    <row r="60" customFormat="false" ht="14.25" hidden="false" customHeight="false" outlineLevel="0" collapsed="false">
      <c r="F60" s="1" t="s">
        <v>6</v>
      </c>
      <c r="M60" s="1" t="s">
        <v>6</v>
      </c>
    </row>
    <row r="61" customFormat="false" ht="14.25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  <row r="62" customFormat="false" ht="14.25" hidden="false" customHeight="false" outlineLevel="0" collapsed="false">
      <c r="F62" s="1" t="n">
        <f aca="false">SUM(C62:E62)/3</f>
        <v>0</v>
      </c>
      <c r="M62" s="1" t="n">
        <f aca="false">SUM(J62:L62)/3</f>
        <v>0</v>
      </c>
    </row>
    <row r="63" customFormat="false" ht="14.25" hidden="false" customHeight="false" outlineLevel="0" collapsed="false">
      <c r="F63" s="1" t="n">
        <f aca="false">SUM(C63:E63)/3</f>
        <v>0</v>
      </c>
      <c r="M63" s="1" t="n">
        <f aca="false">SUM(J63:L63)/3</f>
        <v>0</v>
      </c>
    </row>
    <row r="66" customFormat="false" ht="14.25" hidden="false" customHeight="false" outlineLevel="0" collapsed="false">
      <c r="F66" s="1" t="s">
        <v>6</v>
      </c>
      <c r="M66" s="1" t="s">
        <v>6</v>
      </c>
    </row>
    <row r="67" customFormat="false" ht="14.25" hidden="false" customHeight="false" outlineLevel="0" collapsed="false">
      <c r="F67" s="1" t="n">
        <f aca="false">SUM(C67:E67)/3</f>
        <v>0</v>
      </c>
      <c r="M67" s="1" t="n">
        <f aca="false">SUM(J67:L67)/3</f>
        <v>0</v>
      </c>
    </row>
    <row r="68" customFormat="false" ht="14.25" hidden="false" customHeight="false" outlineLevel="0" collapsed="false">
      <c r="F68" s="1" t="n">
        <f aca="false">SUM(C68:E68)/3</f>
        <v>0</v>
      </c>
      <c r="M68" s="1" t="n">
        <f aca="false">SUM(J68:L68)/3</f>
        <v>0</v>
      </c>
    </row>
    <row r="69" customFormat="false" ht="14.25" hidden="false" customHeight="false" outlineLevel="0" collapsed="false">
      <c r="F69" s="1" t="n">
        <f aca="false">SUM(C69:E69)/3</f>
        <v>0</v>
      </c>
      <c r="M69" s="1" t="n">
        <f aca="false">SUM(J69:L69)/3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2020-11-23T11:11:58Z</dcterms:created>
  <dc:creator/>
  <dc:description/>
  <dc:language>en-US</dc:language>
  <cp:lastModifiedBy/>
  <dcterms:modified xsi:type="dcterms:W3CDTF">2021-01-11T19:06:54Z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