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sll_cloud\generarentidades\"/>
    </mc:Choice>
  </mc:AlternateContent>
  <xr:revisionPtr revIDLastSave="0" documentId="13_ncr:1_{93080645-F82C-4C2E-ABDE-71A6D6A61DCF}" xr6:coauthVersionLast="46" xr6:coauthVersionMax="46" xr10:uidLastSave="{00000000-0000-0000-0000-000000000000}"/>
  <bookViews>
    <workbookView xWindow="-108" yWindow="-108" windowWidth="23256" windowHeight="11964" tabRatio="532" xr2:uid="{00000000-000D-0000-FFFF-FFFF00000000}"/>
  </bookViews>
  <sheets>
    <sheet name="Generador" sheetId="1" r:id="rId1"/>
    <sheet name="SQLTablasMigradas" sheetId="2" r:id="rId2"/>
    <sheet name="ResultadoSQL" sheetId="4" r:id="rId3"/>
    <sheet name="EnElServer" sheetId="6" r:id="rId4"/>
    <sheet name="Datatypes" sheetId="3" r:id="rId5"/>
    <sheet name="SQLTablasAmigrar" sheetId="7" r:id="rId6"/>
  </sheets>
  <definedNames>
    <definedName name="_xlnm._FilterDatabase" localSheetId="3" hidden="1">EnElServer!$A$2:$A$173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T45" i="1"/>
  <c r="T61" i="1"/>
  <c r="T101" i="1"/>
  <c r="T125" i="1"/>
  <c r="T157" i="1"/>
  <c r="T165" i="1"/>
  <c r="T181" i="1"/>
  <c r="T189" i="1"/>
  <c r="T197" i="1"/>
  <c r="L5" i="1"/>
  <c r="M5" i="1" s="1"/>
  <c r="Q5" i="1"/>
  <c r="L6" i="1"/>
  <c r="M6" i="1" s="1"/>
  <c r="O6" i="1"/>
  <c r="P6" i="1"/>
  <c r="Q6" i="1"/>
  <c r="R6" i="1"/>
  <c r="S6" i="1" s="1"/>
  <c r="L7" i="1"/>
  <c r="M7" i="1" s="1"/>
  <c r="N7" i="1"/>
  <c r="O7" i="1"/>
  <c r="P7" i="1"/>
  <c r="R7" i="1" s="1"/>
  <c r="S7" i="1" s="1"/>
  <c r="T7" i="1" s="1"/>
  <c r="Q7" i="1"/>
  <c r="L8" i="1"/>
  <c r="M8" i="1"/>
  <c r="N8" i="1"/>
  <c r="O8" i="1"/>
  <c r="P8" i="1"/>
  <c r="R8" i="1" s="1"/>
  <c r="S8" i="1" s="1"/>
  <c r="T8" i="1" s="1"/>
  <c r="Q8" i="1"/>
  <c r="L9" i="1"/>
  <c r="P9" i="1" s="1"/>
  <c r="M9" i="1"/>
  <c r="N9" i="1"/>
  <c r="O9" i="1"/>
  <c r="L10" i="1"/>
  <c r="O10" i="1" s="1"/>
  <c r="N10" i="1"/>
  <c r="L11" i="1"/>
  <c r="N11" i="1" s="1"/>
  <c r="M11" i="1"/>
  <c r="L12" i="1"/>
  <c r="L13" i="1"/>
  <c r="M13" i="1" s="1"/>
  <c r="P13" i="1"/>
  <c r="Q13" i="1"/>
  <c r="R13" i="1"/>
  <c r="S13" i="1"/>
  <c r="L14" i="1"/>
  <c r="M14" i="1" s="1"/>
  <c r="O14" i="1"/>
  <c r="P14" i="1"/>
  <c r="Q14" i="1"/>
  <c r="R14" i="1"/>
  <c r="S14" i="1" s="1"/>
  <c r="L15" i="1"/>
  <c r="M15" i="1" s="1"/>
  <c r="N15" i="1"/>
  <c r="O15" i="1"/>
  <c r="P15" i="1"/>
  <c r="R15" i="1" s="1"/>
  <c r="S15" i="1" s="1"/>
  <c r="Q15" i="1"/>
  <c r="L16" i="1"/>
  <c r="M16" i="1"/>
  <c r="N16" i="1"/>
  <c r="O16" i="1"/>
  <c r="P16" i="1"/>
  <c r="R16" i="1" s="1"/>
  <c r="S16" i="1" s="1"/>
  <c r="T16" i="1" s="1"/>
  <c r="Q16" i="1"/>
  <c r="L17" i="1"/>
  <c r="P17" i="1" s="1"/>
  <c r="M17" i="1"/>
  <c r="N17" i="1"/>
  <c r="O17" i="1"/>
  <c r="L18" i="1"/>
  <c r="O18" i="1" s="1"/>
  <c r="M18" i="1"/>
  <c r="N18" i="1"/>
  <c r="L19" i="1"/>
  <c r="N19" i="1" s="1"/>
  <c r="M19" i="1"/>
  <c r="L20" i="1"/>
  <c r="L21" i="1"/>
  <c r="M21" i="1" s="1"/>
  <c r="P21" i="1"/>
  <c r="Q21" i="1"/>
  <c r="R21" i="1"/>
  <c r="S21" i="1"/>
  <c r="L22" i="1"/>
  <c r="M22" i="1" s="1"/>
  <c r="O22" i="1"/>
  <c r="P22" i="1"/>
  <c r="Q22" i="1"/>
  <c r="R22" i="1"/>
  <c r="S22" i="1" s="1"/>
  <c r="L23" i="1"/>
  <c r="M23" i="1" s="1"/>
  <c r="N23" i="1"/>
  <c r="O23" i="1"/>
  <c r="P23" i="1"/>
  <c r="R23" i="1" s="1"/>
  <c r="S23" i="1" s="1"/>
  <c r="T23" i="1" s="1"/>
  <c r="Q23" i="1"/>
  <c r="L24" i="1"/>
  <c r="M24" i="1"/>
  <c r="N24" i="1"/>
  <c r="O24" i="1"/>
  <c r="P24" i="1"/>
  <c r="R24" i="1" s="1"/>
  <c r="S24" i="1" s="1"/>
  <c r="T24" i="1" s="1"/>
  <c r="Q24" i="1"/>
  <c r="L25" i="1"/>
  <c r="P25" i="1" s="1"/>
  <c r="L26" i="1"/>
  <c r="O26" i="1" s="1"/>
  <c r="M26" i="1"/>
  <c r="N26" i="1"/>
  <c r="L27" i="1"/>
  <c r="N27" i="1" s="1"/>
  <c r="M27" i="1"/>
  <c r="L28" i="1"/>
  <c r="L29" i="1"/>
  <c r="M29" i="1" s="1"/>
  <c r="L30" i="1"/>
  <c r="M30" i="1" s="1"/>
  <c r="O30" i="1"/>
  <c r="P30" i="1"/>
  <c r="Q30" i="1"/>
  <c r="R30" i="1"/>
  <c r="S30" i="1" s="1"/>
  <c r="T30" i="1" s="1"/>
  <c r="L31" i="1"/>
  <c r="M31" i="1" s="1"/>
  <c r="N31" i="1"/>
  <c r="O31" i="1"/>
  <c r="P31" i="1"/>
  <c r="R31" i="1" s="1"/>
  <c r="S31" i="1" s="1"/>
  <c r="T31" i="1" s="1"/>
  <c r="Q31" i="1"/>
  <c r="L32" i="1"/>
  <c r="M32" i="1"/>
  <c r="N32" i="1"/>
  <c r="O32" i="1"/>
  <c r="P32" i="1"/>
  <c r="R32" i="1" s="1"/>
  <c r="S32" i="1" s="1"/>
  <c r="T32" i="1" s="1"/>
  <c r="Q32" i="1"/>
  <c r="L33" i="1"/>
  <c r="P33" i="1" s="1"/>
  <c r="M33" i="1"/>
  <c r="N33" i="1"/>
  <c r="O33" i="1"/>
  <c r="L34" i="1"/>
  <c r="O34" i="1" s="1"/>
  <c r="M34" i="1"/>
  <c r="N34" i="1"/>
  <c r="L35" i="1"/>
  <c r="M35" i="1"/>
  <c r="L36" i="1"/>
  <c r="S36" i="1"/>
  <c r="T36" i="1" s="1"/>
  <c r="L37" i="1"/>
  <c r="M37" i="1" s="1"/>
  <c r="P37" i="1"/>
  <c r="Q37" i="1"/>
  <c r="R37" i="1"/>
  <c r="S37" i="1"/>
  <c r="T37" i="1" s="1"/>
  <c r="L38" i="1"/>
  <c r="M38" i="1" s="1"/>
  <c r="O38" i="1"/>
  <c r="P38" i="1"/>
  <c r="Q38" i="1"/>
  <c r="R38" i="1"/>
  <c r="S38" i="1"/>
  <c r="T38" i="1" s="1"/>
  <c r="L39" i="1"/>
  <c r="M39" i="1" s="1"/>
  <c r="N39" i="1"/>
  <c r="O39" i="1"/>
  <c r="P39" i="1"/>
  <c r="Q39" i="1"/>
  <c r="R39" i="1"/>
  <c r="S39" i="1"/>
  <c r="T39" i="1" s="1"/>
  <c r="L40" i="1"/>
  <c r="N40" i="1" s="1"/>
  <c r="L41" i="1"/>
  <c r="P41" i="1" s="1"/>
  <c r="M41" i="1"/>
  <c r="N41" i="1"/>
  <c r="O41" i="1"/>
  <c r="L42" i="1"/>
  <c r="N42" i="1" s="1"/>
  <c r="M42" i="1"/>
  <c r="L43" i="1"/>
  <c r="S43" i="1" s="1"/>
  <c r="T43" i="1" s="1"/>
  <c r="M43" i="1"/>
  <c r="L44" i="1"/>
  <c r="L45" i="1"/>
  <c r="M45" i="1" s="1"/>
  <c r="P45" i="1"/>
  <c r="Q45" i="1"/>
  <c r="R45" i="1"/>
  <c r="S45" i="1"/>
  <c r="L46" i="1"/>
  <c r="M46" i="1" s="1"/>
  <c r="O46" i="1"/>
  <c r="P46" i="1"/>
  <c r="Q46" i="1"/>
  <c r="R46" i="1"/>
  <c r="S46" i="1"/>
  <c r="T46" i="1" s="1"/>
  <c r="L47" i="1"/>
  <c r="M47" i="1" s="1"/>
  <c r="N47" i="1"/>
  <c r="O47" i="1"/>
  <c r="P47" i="1"/>
  <c r="Q47" i="1"/>
  <c r="R47" i="1"/>
  <c r="S47" i="1"/>
  <c r="T47" i="1" s="1"/>
  <c r="L48" i="1"/>
  <c r="M48" i="1"/>
  <c r="N48" i="1"/>
  <c r="O48" i="1"/>
  <c r="P48" i="1"/>
  <c r="Q48" i="1"/>
  <c r="R48" i="1"/>
  <c r="S48" i="1"/>
  <c r="T48" i="1" s="1"/>
  <c r="L49" i="1"/>
  <c r="P49" i="1" s="1"/>
  <c r="M49" i="1"/>
  <c r="N49" i="1"/>
  <c r="O49" i="1"/>
  <c r="L50" i="1"/>
  <c r="M50" i="1"/>
  <c r="N50" i="1"/>
  <c r="L51" i="1"/>
  <c r="M51" i="1" s="1"/>
  <c r="L52" i="1"/>
  <c r="R52" i="1"/>
  <c r="S52" i="1"/>
  <c r="T52" i="1" s="1"/>
  <c r="L53" i="1"/>
  <c r="M53" i="1" s="1"/>
  <c r="P53" i="1"/>
  <c r="Q53" i="1"/>
  <c r="R53" i="1"/>
  <c r="S53" i="1"/>
  <c r="T53" i="1" s="1"/>
  <c r="L54" i="1"/>
  <c r="M54" i="1" s="1"/>
  <c r="O54" i="1"/>
  <c r="P54" i="1"/>
  <c r="Q54" i="1"/>
  <c r="R54" i="1"/>
  <c r="S54" i="1"/>
  <c r="T54" i="1" s="1"/>
  <c r="L55" i="1"/>
  <c r="M55" i="1" s="1"/>
  <c r="N55" i="1"/>
  <c r="O55" i="1"/>
  <c r="P55" i="1"/>
  <c r="Q55" i="1"/>
  <c r="R55" i="1"/>
  <c r="S55" i="1"/>
  <c r="T55" i="1" s="1"/>
  <c r="L56" i="1"/>
  <c r="M56" i="1"/>
  <c r="N56" i="1"/>
  <c r="O56" i="1"/>
  <c r="P56" i="1"/>
  <c r="Q56" i="1"/>
  <c r="R56" i="1"/>
  <c r="S56" i="1"/>
  <c r="T56" i="1" s="1"/>
  <c r="L57" i="1"/>
  <c r="N57" i="1" s="1"/>
  <c r="M57" i="1"/>
  <c r="O57" i="1"/>
  <c r="L58" i="1"/>
  <c r="M58" i="1" s="1"/>
  <c r="L59" i="1"/>
  <c r="M59" i="1"/>
  <c r="R59" i="1"/>
  <c r="S59" i="1"/>
  <c r="T59" i="1" s="1"/>
  <c r="L60" i="1"/>
  <c r="Q60" i="1"/>
  <c r="R60" i="1"/>
  <c r="S60" i="1"/>
  <c r="T60" i="1" s="1"/>
  <c r="L61" i="1"/>
  <c r="M61" i="1" s="1"/>
  <c r="P61" i="1"/>
  <c r="Q61" i="1"/>
  <c r="R61" i="1"/>
  <c r="S61" i="1"/>
  <c r="L62" i="1"/>
  <c r="M62" i="1" s="1"/>
  <c r="O62" i="1"/>
  <c r="P62" i="1"/>
  <c r="Q62" i="1"/>
  <c r="R62" i="1"/>
  <c r="S62" i="1"/>
  <c r="T62" i="1" s="1"/>
  <c r="L63" i="1"/>
  <c r="M63" i="1" s="1"/>
  <c r="N63" i="1"/>
  <c r="O63" i="1"/>
  <c r="P63" i="1"/>
  <c r="Q63" i="1"/>
  <c r="R63" i="1"/>
  <c r="S63" i="1"/>
  <c r="T63" i="1" s="1"/>
  <c r="L64" i="1"/>
  <c r="M64" i="1"/>
  <c r="N64" i="1"/>
  <c r="O64" i="1"/>
  <c r="P64" i="1"/>
  <c r="Q64" i="1"/>
  <c r="R64" i="1"/>
  <c r="S64" i="1"/>
  <c r="T64" i="1" s="1"/>
  <c r="L65" i="1"/>
  <c r="M65" i="1" s="1"/>
  <c r="N65" i="1"/>
  <c r="O65" i="1"/>
  <c r="L66" i="1"/>
  <c r="M66" i="1" s="1"/>
  <c r="L67" i="1"/>
  <c r="R67" i="1" s="1"/>
  <c r="M67" i="1"/>
  <c r="S67" i="1"/>
  <c r="T67" i="1" s="1"/>
  <c r="L68" i="1"/>
  <c r="Q68" i="1" s="1"/>
  <c r="L69" i="1"/>
  <c r="M69" i="1" s="1"/>
  <c r="P69" i="1"/>
  <c r="Q69" i="1"/>
  <c r="R69" i="1"/>
  <c r="S69" i="1"/>
  <c r="T69" i="1" s="1"/>
  <c r="L70" i="1"/>
  <c r="M70" i="1" s="1"/>
  <c r="O70" i="1"/>
  <c r="P70" i="1"/>
  <c r="Q70" i="1"/>
  <c r="R70" i="1"/>
  <c r="S70" i="1"/>
  <c r="T70" i="1" s="1"/>
  <c r="L71" i="1"/>
  <c r="M71" i="1" s="1"/>
  <c r="N71" i="1"/>
  <c r="O71" i="1"/>
  <c r="P71" i="1"/>
  <c r="Q71" i="1"/>
  <c r="R71" i="1"/>
  <c r="S71" i="1"/>
  <c r="T71" i="1" s="1"/>
  <c r="L72" i="1"/>
  <c r="M72" i="1"/>
  <c r="N72" i="1"/>
  <c r="O72" i="1"/>
  <c r="P72" i="1"/>
  <c r="Q72" i="1"/>
  <c r="R72" i="1"/>
  <c r="S72" i="1"/>
  <c r="T72" i="1" s="1"/>
  <c r="L73" i="1"/>
  <c r="N73" i="1" s="1"/>
  <c r="M73" i="1"/>
  <c r="L74" i="1"/>
  <c r="L75" i="1"/>
  <c r="M75" i="1"/>
  <c r="N75" i="1"/>
  <c r="R75" i="1"/>
  <c r="S75" i="1"/>
  <c r="T75" i="1" s="1"/>
  <c r="L76" i="1"/>
  <c r="M76" i="1" s="1"/>
  <c r="S76" i="1"/>
  <c r="T76" i="1" s="1"/>
  <c r="L77" i="1"/>
  <c r="P77" i="1" s="1"/>
  <c r="L78" i="1"/>
  <c r="M78" i="1" s="1"/>
  <c r="O78" i="1"/>
  <c r="P78" i="1"/>
  <c r="Q78" i="1"/>
  <c r="R78" i="1"/>
  <c r="S78" i="1"/>
  <c r="T78" i="1" s="1"/>
  <c r="L79" i="1"/>
  <c r="M79" i="1" s="1"/>
  <c r="N79" i="1"/>
  <c r="O79" i="1"/>
  <c r="P79" i="1"/>
  <c r="Q79" i="1"/>
  <c r="R79" i="1"/>
  <c r="S79" i="1"/>
  <c r="T79" i="1" s="1"/>
  <c r="L80" i="1"/>
  <c r="M80" i="1"/>
  <c r="N80" i="1"/>
  <c r="O80" i="1"/>
  <c r="P80" i="1"/>
  <c r="Q80" i="1"/>
  <c r="R80" i="1"/>
  <c r="S80" i="1"/>
  <c r="T80" i="1" s="1"/>
  <c r="L81" i="1"/>
  <c r="M81" i="1" s="1"/>
  <c r="N81" i="1"/>
  <c r="O81" i="1"/>
  <c r="L82" i="1"/>
  <c r="N82" i="1" s="1"/>
  <c r="M82" i="1"/>
  <c r="S82" i="1"/>
  <c r="T82" i="1" s="1"/>
  <c r="L83" i="1"/>
  <c r="M83" i="1"/>
  <c r="N83" i="1"/>
  <c r="R83" i="1"/>
  <c r="S83" i="1"/>
  <c r="T83" i="1" s="1"/>
  <c r="L84" i="1"/>
  <c r="Q84" i="1" s="1"/>
  <c r="M84" i="1"/>
  <c r="R84" i="1"/>
  <c r="L85" i="1"/>
  <c r="P85" i="1" s="1"/>
  <c r="Q85" i="1"/>
  <c r="R85" i="1"/>
  <c r="L86" i="1"/>
  <c r="M86" i="1" s="1"/>
  <c r="O86" i="1"/>
  <c r="P86" i="1"/>
  <c r="Q86" i="1"/>
  <c r="R86" i="1"/>
  <c r="S86" i="1"/>
  <c r="T86" i="1" s="1"/>
  <c r="L87" i="1"/>
  <c r="M87" i="1" s="1"/>
  <c r="N87" i="1"/>
  <c r="O87" i="1"/>
  <c r="P87" i="1"/>
  <c r="Q87" i="1"/>
  <c r="R87" i="1"/>
  <c r="S87" i="1"/>
  <c r="T87" i="1" s="1"/>
  <c r="L88" i="1"/>
  <c r="M88" i="1"/>
  <c r="N88" i="1"/>
  <c r="O88" i="1"/>
  <c r="P88" i="1"/>
  <c r="Q88" i="1"/>
  <c r="R88" i="1"/>
  <c r="S88" i="1"/>
  <c r="T88" i="1" s="1"/>
  <c r="L89" i="1"/>
  <c r="S89" i="1" s="1"/>
  <c r="T89" i="1" s="1"/>
  <c r="M89" i="1"/>
  <c r="N89" i="1"/>
  <c r="O89" i="1"/>
  <c r="P89" i="1"/>
  <c r="R89" i="1"/>
  <c r="L90" i="1"/>
  <c r="Q90" i="1" s="1"/>
  <c r="M90" i="1"/>
  <c r="N90" i="1"/>
  <c r="O90" i="1"/>
  <c r="P90" i="1"/>
  <c r="R90" i="1"/>
  <c r="S90" i="1"/>
  <c r="T90" i="1" s="1"/>
  <c r="L91" i="1"/>
  <c r="M91" i="1" s="1"/>
  <c r="R91" i="1"/>
  <c r="L92" i="1"/>
  <c r="N92" i="1" s="1"/>
  <c r="M92" i="1"/>
  <c r="P92" i="1"/>
  <c r="Q92" i="1"/>
  <c r="S92" i="1"/>
  <c r="T92" i="1" s="1"/>
  <c r="L93" i="1"/>
  <c r="S93" i="1" s="1"/>
  <c r="T93" i="1" s="1"/>
  <c r="P93" i="1"/>
  <c r="R93" i="1"/>
  <c r="L94" i="1"/>
  <c r="M94" i="1" s="1"/>
  <c r="N94" i="1"/>
  <c r="O94" i="1"/>
  <c r="Q94" i="1"/>
  <c r="R94" i="1"/>
  <c r="S94" i="1"/>
  <c r="T94" i="1" s="1"/>
  <c r="L95" i="1"/>
  <c r="M95" i="1"/>
  <c r="N95" i="1"/>
  <c r="O95" i="1"/>
  <c r="P95" i="1"/>
  <c r="Q95" i="1"/>
  <c r="R95" i="1"/>
  <c r="S95" i="1"/>
  <c r="T95" i="1" s="1"/>
  <c r="L96" i="1"/>
  <c r="P96" i="1" s="1"/>
  <c r="M96" i="1"/>
  <c r="O96" i="1"/>
  <c r="Q96" i="1"/>
  <c r="L97" i="1"/>
  <c r="L98" i="1"/>
  <c r="Q98" i="1" s="1"/>
  <c r="M98" i="1"/>
  <c r="N98" i="1"/>
  <c r="O98" i="1"/>
  <c r="P98" i="1"/>
  <c r="R98" i="1"/>
  <c r="S98" i="1"/>
  <c r="T98" i="1" s="1"/>
  <c r="L99" i="1"/>
  <c r="R99" i="1" s="1"/>
  <c r="L100" i="1"/>
  <c r="N100" i="1" s="1"/>
  <c r="M100" i="1"/>
  <c r="P100" i="1"/>
  <c r="Q100" i="1"/>
  <c r="S100" i="1"/>
  <c r="T100" i="1" s="1"/>
  <c r="L101" i="1"/>
  <c r="S101" i="1" s="1"/>
  <c r="P101" i="1"/>
  <c r="R101" i="1"/>
  <c r="L102" i="1"/>
  <c r="M102" i="1" s="1"/>
  <c r="N102" i="1"/>
  <c r="O102" i="1"/>
  <c r="Q102" i="1"/>
  <c r="R102" i="1"/>
  <c r="S102" i="1"/>
  <c r="T102" i="1" s="1"/>
  <c r="L103" i="1"/>
  <c r="M103" i="1"/>
  <c r="N103" i="1"/>
  <c r="O103" i="1"/>
  <c r="P103" i="1"/>
  <c r="Q103" i="1"/>
  <c r="R103" i="1"/>
  <c r="S103" i="1"/>
  <c r="T103" i="1" s="1"/>
  <c r="L104" i="1"/>
  <c r="P104" i="1" s="1"/>
  <c r="M104" i="1"/>
  <c r="O104" i="1"/>
  <c r="L105" i="1"/>
  <c r="N105" i="1"/>
  <c r="S105" i="1"/>
  <c r="T105" i="1" s="1"/>
  <c r="L106" i="1"/>
  <c r="Q106" i="1" s="1"/>
  <c r="M106" i="1"/>
  <c r="N106" i="1"/>
  <c r="O106" i="1"/>
  <c r="P106" i="1"/>
  <c r="R106" i="1"/>
  <c r="S106" i="1"/>
  <c r="T106" i="1" s="1"/>
  <c r="L107" i="1"/>
  <c r="N107" i="1" s="1"/>
  <c r="Q107" i="1"/>
  <c r="L108" i="1"/>
  <c r="N108" i="1" s="1"/>
  <c r="M108" i="1"/>
  <c r="P108" i="1"/>
  <c r="Q108" i="1"/>
  <c r="S108" i="1"/>
  <c r="T108" i="1" s="1"/>
  <c r="L109" i="1"/>
  <c r="L110" i="1"/>
  <c r="M110" i="1" s="1"/>
  <c r="N110" i="1"/>
  <c r="O110" i="1"/>
  <c r="Q110" i="1"/>
  <c r="R110" i="1"/>
  <c r="S110" i="1"/>
  <c r="T110" i="1" s="1"/>
  <c r="L111" i="1"/>
  <c r="M111" i="1"/>
  <c r="N111" i="1"/>
  <c r="O111" i="1"/>
  <c r="P111" i="1"/>
  <c r="Q111" i="1"/>
  <c r="R111" i="1"/>
  <c r="S111" i="1"/>
  <c r="T111" i="1" s="1"/>
  <c r="L112" i="1"/>
  <c r="M112" i="1"/>
  <c r="O112" i="1"/>
  <c r="Q112" i="1"/>
  <c r="L113" i="1"/>
  <c r="L114" i="1"/>
  <c r="Q114" i="1" s="1"/>
  <c r="M114" i="1"/>
  <c r="N114" i="1"/>
  <c r="O114" i="1"/>
  <c r="P114" i="1"/>
  <c r="R114" i="1"/>
  <c r="S114" i="1"/>
  <c r="T114" i="1" s="1"/>
  <c r="L115" i="1"/>
  <c r="R115" i="1" s="1"/>
  <c r="N115" i="1"/>
  <c r="Q115" i="1"/>
  <c r="L116" i="1"/>
  <c r="N116" i="1" s="1"/>
  <c r="M116" i="1"/>
  <c r="P116" i="1"/>
  <c r="Q116" i="1"/>
  <c r="S116" i="1"/>
  <c r="T116" i="1" s="1"/>
  <c r="L117" i="1"/>
  <c r="O117" i="1" s="1"/>
  <c r="P117" i="1"/>
  <c r="L118" i="1"/>
  <c r="M118" i="1" s="1"/>
  <c r="N118" i="1"/>
  <c r="O118" i="1"/>
  <c r="Q118" i="1"/>
  <c r="R118" i="1"/>
  <c r="S118" i="1"/>
  <c r="T118" i="1" s="1"/>
  <c r="L119" i="1"/>
  <c r="M119" i="1"/>
  <c r="N119" i="1"/>
  <c r="O119" i="1"/>
  <c r="P119" i="1"/>
  <c r="Q119" i="1"/>
  <c r="R119" i="1"/>
  <c r="S119" i="1"/>
  <c r="T119" i="1" s="1"/>
  <c r="L120" i="1"/>
  <c r="M120" i="1"/>
  <c r="O120" i="1"/>
  <c r="P120" i="1"/>
  <c r="Q120" i="1"/>
  <c r="L121" i="1"/>
  <c r="L122" i="1"/>
  <c r="Q122" i="1" s="1"/>
  <c r="M122" i="1"/>
  <c r="N122" i="1"/>
  <c r="O122" i="1"/>
  <c r="P122" i="1"/>
  <c r="R122" i="1"/>
  <c r="S122" i="1"/>
  <c r="T122" i="1" s="1"/>
  <c r="L123" i="1"/>
  <c r="M123" i="1" s="1"/>
  <c r="Q123" i="1"/>
  <c r="L124" i="1"/>
  <c r="M124" i="1"/>
  <c r="P124" i="1"/>
  <c r="Q124" i="1"/>
  <c r="S124" i="1"/>
  <c r="T124" i="1" s="1"/>
  <c r="L125" i="1"/>
  <c r="P125" i="1"/>
  <c r="R125" i="1"/>
  <c r="S125" i="1"/>
  <c r="L126" i="1"/>
  <c r="L127" i="1"/>
  <c r="M127" i="1"/>
  <c r="N127" i="1"/>
  <c r="O127" i="1"/>
  <c r="P127" i="1"/>
  <c r="Q127" i="1"/>
  <c r="R127" i="1"/>
  <c r="S127" i="1"/>
  <c r="T127" i="1" s="1"/>
  <c r="L128" i="1"/>
  <c r="M128" i="1"/>
  <c r="O128" i="1"/>
  <c r="R128" i="1"/>
  <c r="L129" i="1"/>
  <c r="N129" i="1" s="1"/>
  <c r="O129" i="1"/>
  <c r="L130" i="1"/>
  <c r="Q130" i="1" s="1"/>
  <c r="M130" i="1"/>
  <c r="N130" i="1"/>
  <c r="O130" i="1"/>
  <c r="P130" i="1"/>
  <c r="R130" i="1"/>
  <c r="S130" i="1"/>
  <c r="T130" i="1" s="1"/>
  <c r="L131" i="1"/>
  <c r="O131" i="1" s="1"/>
  <c r="M131" i="1"/>
  <c r="N131" i="1"/>
  <c r="Q131" i="1"/>
  <c r="L132" i="1"/>
  <c r="M132" i="1"/>
  <c r="N132" i="1"/>
  <c r="P132" i="1"/>
  <c r="Q132" i="1"/>
  <c r="S132" i="1"/>
  <c r="T132" i="1" s="1"/>
  <c r="L133" i="1"/>
  <c r="M133" i="1"/>
  <c r="O133" i="1"/>
  <c r="P133" i="1"/>
  <c r="R133" i="1"/>
  <c r="S133" i="1"/>
  <c r="T133" i="1" s="1"/>
  <c r="L134" i="1"/>
  <c r="Q134" i="1"/>
  <c r="R134" i="1"/>
  <c r="S134" i="1"/>
  <c r="T134" i="1" s="1"/>
  <c r="L135" i="1"/>
  <c r="M135" i="1"/>
  <c r="N135" i="1"/>
  <c r="O135" i="1"/>
  <c r="P135" i="1"/>
  <c r="Q135" i="1"/>
  <c r="R135" i="1"/>
  <c r="S135" i="1"/>
  <c r="T135" i="1" s="1"/>
  <c r="L136" i="1"/>
  <c r="L137" i="1"/>
  <c r="N137" i="1"/>
  <c r="O137" i="1"/>
  <c r="S137" i="1"/>
  <c r="T137" i="1" s="1"/>
  <c r="L138" i="1"/>
  <c r="Q138" i="1" s="1"/>
  <c r="N138" i="1"/>
  <c r="L139" i="1"/>
  <c r="P139" i="1" s="1"/>
  <c r="N139" i="1"/>
  <c r="L140" i="1"/>
  <c r="O140" i="1" s="1"/>
  <c r="N140" i="1"/>
  <c r="L141" i="1"/>
  <c r="N141" i="1" s="1"/>
  <c r="O141" i="1"/>
  <c r="L142" i="1"/>
  <c r="M142" i="1" s="1"/>
  <c r="O142" i="1"/>
  <c r="L143" i="1"/>
  <c r="M143" i="1"/>
  <c r="N143" i="1"/>
  <c r="O143" i="1"/>
  <c r="P143" i="1"/>
  <c r="Q143" i="1"/>
  <c r="R143" i="1"/>
  <c r="S143" i="1"/>
  <c r="T143" i="1" s="1"/>
  <c r="L144" i="1"/>
  <c r="S144" i="1" s="1"/>
  <c r="T144" i="1" s="1"/>
  <c r="N144" i="1"/>
  <c r="L145" i="1"/>
  <c r="R145" i="1" s="1"/>
  <c r="N145" i="1"/>
  <c r="L146" i="1"/>
  <c r="Q146" i="1" s="1"/>
  <c r="N146" i="1"/>
  <c r="L147" i="1"/>
  <c r="P147" i="1" s="1"/>
  <c r="N147" i="1"/>
  <c r="L148" i="1"/>
  <c r="O148" i="1" s="1"/>
  <c r="N148" i="1"/>
  <c r="L149" i="1"/>
  <c r="N149" i="1" s="1"/>
  <c r="O149" i="1"/>
  <c r="L150" i="1"/>
  <c r="M150" i="1" s="1"/>
  <c r="O150" i="1"/>
  <c r="L151" i="1"/>
  <c r="M151" i="1"/>
  <c r="N151" i="1"/>
  <c r="O151" i="1"/>
  <c r="P151" i="1"/>
  <c r="Q151" i="1"/>
  <c r="R151" i="1"/>
  <c r="S151" i="1"/>
  <c r="T151" i="1" s="1"/>
  <c r="L152" i="1"/>
  <c r="S152" i="1" s="1"/>
  <c r="T152" i="1" s="1"/>
  <c r="N152" i="1"/>
  <c r="L153" i="1"/>
  <c r="N153" i="1"/>
  <c r="L154" i="1"/>
  <c r="N154" i="1"/>
  <c r="L155" i="1"/>
  <c r="N155" i="1" s="1"/>
  <c r="L156" i="1"/>
  <c r="N156" i="1" s="1"/>
  <c r="L157" i="1"/>
  <c r="S157" i="1" s="1"/>
  <c r="N157" i="1"/>
  <c r="L158" i="1"/>
  <c r="O158" i="1" s="1"/>
  <c r="M158" i="1"/>
  <c r="N158" i="1"/>
  <c r="P158" i="1"/>
  <c r="Q158" i="1"/>
  <c r="R158" i="1"/>
  <c r="S158" i="1"/>
  <c r="T158" i="1" s="1"/>
  <c r="L159" i="1"/>
  <c r="Q159" i="1"/>
  <c r="R159" i="1"/>
  <c r="L160" i="1"/>
  <c r="M160" i="1" s="1"/>
  <c r="O160" i="1"/>
  <c r="P160" i="1"/>
  <c r="Q160" i="1"/>
  <c r="S160" i="1"/>
  <c r="T160" i="1" s="1"/>
  <c r="L161" i="1"/>
  <c r="M161" i="1"/>
  <c r="N161" i="1"/>
  <c r="O161" i="1"/>
  <c r="P161" i="1"/>
  <c r="Q161" i="1"/>
  <c r="R161" i="1"/>
  <c r="S161" i="1"/>
  <c r="T161" i="1" s="1"/>
  <c r="L162" i="1"/>
  <c r="S162" i="1" s="1"/>
  <c r="T162" i="1" s="1"/>
  <c r="M162" i="1"/>
  <c r="N162" i="1"/>
  <c r="O162" i="1"/>
  <c r="Q162" i="1"/>
  <c r="R162" i="1"/>
  <c r="L163" i="1"/>
  <c r="R163" i="1" s="1"/>
  <c r="M163" i="1"/>
  <c r="N163" i="1"/>
  <c r="P163" i="1"/>
  <c r="L164" i="1"/>
  <c r="M164" i="1"/>
  <c r="O164" i="1"/>
  <c r="L165" i="1"/>
  <c r="N165" i="1" s="1"/>
  <c r="S165" i="1"/>
  <c r="L166" i="1"/>
  <c r="O166" i="1" s="1"/>
  <c r="M166" i="1"/>
  <c r="N166" i="1"/>
  <c r="P166" i="1"/>
  <c r="Q166" i="1"/>
  <c r="R166" i="1"/>
  <c r="S166" i="1"/>
  <c r="T166" i="1" s="1"/>
  <c r="L167" i="1"/>
  <c r="Q167" i="1" s="1"/>
  <c r="L168" i="1"/>
  <c r="M168" i="1" s="1"/>
  <c r="O168" i="1"/>
  <c r="P168" i="1"/>
  <c r="Q168" i="1"/>
  <c r="S168" i="1"/>
  <c r="T168" i="1" s="1"/>
  <c r="L169" i="1"/>
  <c r="M169" i="1"/>
  <c r="N169" i="1"/>
  <c r="O169" i="1"/>
  <c r="P169" i="1"/>
  <c r="Q169" i="1"/>
  <c r="R169" i="1"/>
  <c r="S169" i="1"/>
  <c r="T169" i="1" s="1"/>
  <c r="L170" i="1"/>
  <c r="S170" i="1" s="1"/>
  <c r="T170" i="1" s="1"/>
  <c r="M170" i="1"/>
  <c r="N170" i="1"/>
  <c r="O170" i="1"/>
  <c r="Q170" i="1"/>
  <c r="R170" i="1"/>
  <c r="L171" i="1"/>
  <c r="R171" i="1" s="1"/>
  <c r="M171" i="1"/>
  <c r="N171" i="1"/>
  <c r="P171" i="1"/>
  <c r="L172" i="1"/>
  <c r="M172" i="1" s="1"/>
  <c r="S172" i="1"/>
  <c r="T172" i="1" s="1"/>
  <c r="L173" i="1"/>
  <c r="N173" i="1"/>
  <c r="O173" i="1"/>
  <c r="L174" i="1"/>
  <c r="O174" i="1" s="1"/>
  <c r="M174" i="1"/>
  <c r="N174" i="1"/>
  <c r="P174" i="1"/>
  <c r="Q174" i="1"/>
  <c r="R174" i="1"/>
  <c r="S174" i="1"/>
  <c r="T174" i="1" s="1"/>
  <c r="L175" i="1"/>
  <c r="P175" i="1" s="1"/>
  <c r="M175" i="1"/>
  <c r="L176" i="1"/>
  <c r="O176" i="1" s="1"/>
  <c r="P176" i="1"/>
  <c r="Q176" i="1"/>
  <c r="S176" i="1"/>
  <c r="T176" i="1" s="1"/>
  <c r="L177" i="1"/>
  <c r="M177" i="1"/>
  <c r="N177" i="1"/>
  <c r="O177" i="1"/>
  <c r="P177" i="1"/>
  <c r="Q177" i="1"/>
  <c r="R177" i="1"/>
  <c r="S177" i="1"/>
  <c r="T177" i="1" s="1"/>
  <c r="L178" i="1"/>
  <c r="S178" i="1" s="1"/>
  <c r="T178" i="1" s="1"/>
  <c r="M178" i="1"/>
  <c r="N178" i="1"/>
  <c r="O178" i="1"/>
  <c r="Q178" i="1"/>
  <c r="R178" i="1"/>
  <c r="L179" i="1"/>
  <c r="M179" i="1"/>
  <c r="N179" i="1"/>
  <c r="P179" i="1"/>
  <c r="L180" i="1"/>
  <c r="O180" i="1" s="1"/>
  <c r="M180" i="1"/>
  <c r="L181" i="1"/>
  <c r="N181" i="1" s="1"/>
  <c r="O181" i="1"/>
  <c r="R181" i="1"/>
  <c r="S181" i="1"/>
  <c r="L182" i="1"/>
  <c r="O182" i="1" s="1"/>
  <c r="M182" i="1"/>
  <c r="N182" i="1"/>
  <c r="P182" i="1"/>
  <c r="Q182" i="1"/>
  <c r="R182" i="1"/>
  <c r="S182" i="1"/>
  <c r="T182" i="1" s="1"/>
  <c r="L183" i="1"/>
  <c r="M183" i="1"/>
  <c r="P183" i="1"/>
  <c r="L184" i="1"/>
  <c r="O184" i="1" s="1"/>
  <c r="L185" i="1"/>
  <c r="M185" i="1"/>
  <c r="N185" i="1"/>
  <c r="O185" i="1"/>
  <c r="P185" i="1"/>
  <c r="Q185" i="1"/>
  <c r="R185" i="1"/>
  <c r="S185" i="1"/>
  <c r="T185" i="1" s="1"/>
  <c r="L186" i="1"/>
  <c r="M186" i="1"/>
  <c r="N186" i="1"/>
  <c r="O186" i="1"/>
  <c r="Q186" i="1"/>
  <c r="R186" i="1"/>
  <c r="L187" i="1"/>
  <c r="R187" i="1" s="1"/>
  <c r="N187" i="1"/>
  <c r="O187" i="1"/>
  <c r="P187" i="1"/>
  <c r="Q187" i="1"/>
  <c r="S187" i="1"/>
  <c r="T187" i="1" s="1"/>
  <c r="L188" i="1"/>
  <c r="Q188" i="1" s="1"/>
  <c r="N188" i="1"/>
  <c r="O188" i="1"/>
  <c r="P188" i="1"/>
  <c r="R188" i="1"/>
  <c r="S188" i="1"/>
  <c r="T188" i="1" s="1"/>
  <c r="L189" i="1"/>
  <c r="P189" i="1" s="1"/>
  <c r="N189" i="1"/>
  <c r="O189" i="1"/>
  <c r="Q189" i="1"/>
  <c r="R189" i="1"/>
  <c r="S189" i="1"/>
  <c r="L190" i="1"/>
  <c r="O190" i="1" s="1"/>
  <c r="N190" i="1"/>
  <c r="P190" i="1"/>
  <c r="Q190" i="1"/>
  <c r="R190" i="1"/>
  <c r="S190" i="1"/>
  <c r="T190" i="1" s="1"/>
  <c r="L191" i="1"/>
  <c r="N191" i="1" s="1"/>
  <c r="O191" i="1"/>
  <c r="P191" i="1"/>
  <c r="R191" i="1"/>
  <c r="S191" i="1"/>
  <c r="T191" i="1" s="1"/>
  <c r="L192" i="1"/>
  <c r="M192" i="1" s="1"/>
  <c r="O192" i="1"/>
  <c r="P192" i="1"/>
  <c r="R192" i="1"/>
  <c r="S192" i="1"/>
  <c r="T192" i="1" s="1"/>
  <c r="L193" i="1"/>
  <c r="M193" i="1"/>
  <c r="N193" i="1"/>
  <c r="O193" i="1"/>
  <c r="P193" i="1"/>
  <c r="Q193" i="1"/>
  <c r="R193" i="1"/>
  <c r="S193" i="1"/>
  <c r="T193" i="1" s="1"/>
  <c r="L194" i="1"/>
  <c r="S194" i="1" s="1"/>
  <c r="T194" i="1" s="1"/>
  <c r="N194" i="1"/>
  <c r="O194" i="1"/>
  <c r="Q194" i="1"/>
  <c r="R194" i="1"/>
  <c r="L195" i="1"/>
  <c r="R195" i="1" s="1"/>
  <c r="N195" i="1"/>
  <c r="O195" i="1"/>
  <c r="S195" i="1"/>
  <c r="T195" i="1" s="1"/>
  <c r="L196" i="1"/>
  <c r="Q196" i="1" s="1"/>
  <c r="N196" i="1"/>
  <c r="O196" i="1"/>
  <c r="S196" i="1"/>
  <c r="T196" i="1" s="1"/>
  <c r="L197" i="1"/>
  <c r="P197" i="1" s="1"/>
  <c r="N197" i="1"/>
  <c r="O197" i="1"/>
  <c r="S197" i="1"/>
  <c r="L198" i="1"/>
  <c r="O198" i="1" s="1"/>
  <c r="N198" i="1"/>
  <c r="P198" i="1"/>
  <c r="S198" i="1"/>
  <c r="T198" i="1" s="1"/>
  <c r="L199" i="1"/>
  <c r="N199" i="1" s="1"/>
  <c r="O199" i="1"/>
  <c r="P199" i="1"/>
  <c r="S199" i="1"/>
  <c r="T199" i="1" s="1"/>
  <c r="L200" i="1"/>
  <c r="M200" i="1" s="1"/>
  <c r="O200" i="1"/>
  <c r="P200" i="1"/>
  <c r="S200" i="1"/>
  <c r="T200" i="1" s="1"/>
  <c r="L201" i="1"/>
  <c r="M201" i="1"/>
  <c r="N201" i="1"/>
  <c r="O201" i="1"/>
  <c r="P201" i="1"/>
  <c r="Q201" i="1"/>
  <c r="R201" i="1"/>
  <c r="S201" i="1"/>
  <c r="T201" i="1" s="1"/>
  <c r="L202" i="1"/>
  <c r="S202" i="1" s="1"/>
  <c r="T202" i="1" s="1"/>
  <c r="N202" i="1"/>
  <c r="O202" i="1"/>
  <c r="R202" i="1"/>
  <c r="L203" i="1"/>
  <c r="R203" i="1" s="1"/>
  <c r="N203" i="1"/>
  <c r="O203" i="1"/>
  <c r="S203" i="1"/>
  <c r="T203" i="1" s="1"/>
  <c r="L204" i="1"/>
  <c r="Q204" i="1" s="1"/>
  <c r="N204" i="1"/>
  <c r="O204" i="1"/>
  <c r="L205" i="1"/>
  <c r="P205" i="1" s="1"/>
  <c r="N205" i="1"/>
  <c r="O205" i="1"/>
  <c r="L206" i="1"/>
  <c r="O206" i="1" s="1"/>
  <c r="N206" i="1"/>
  <c r="P206" i="1"/>
  <c r="L207" i="1"/>
  <c r="N207" i="1" s="1"/>
  <c r="O207" i="1"/>
  <c r="P207" i="1"/>
  <c r="L208" i="1"/>
  <c r="R208" i="1" s="1"/>
  <c r="O208" i="1"/>
  <c r="S208" i="1"/>
  <c r="T208" i="1" s="1"/>
  <c r="L209" i="1"/>
  <c r="M209" i="1"/>
  <c r="N209" i="1"/>
  <c r="O209" i="1"/>
  <c r="P209" i="1"/>
  <c r="Q209" i="1"/>
  <c r="R209" i="1"/>
  <c r="S209" i="1"/>
  <c r="T209" i="1" s="1"/>
  <c r="L210" i="1"/>
  <c r="P210" i="1" s="1"/>
  <c r="M210" i="1"/>
  <c r="Q210" i="1"/>
  <c r="R210" i="1"/>
  <c r="L211" i="1"/>
  <c r="O211" i="1" s="1"/>
  <c r="P211" i="1"/>
  <c r="L212" i="1"/>
  <c r="Q212" i="1" s="1"/>
  <c r="M212" i="1"/>
  <c r="N212" i="1"/>
  <c r="O212" i="1"/>
  <c r="P212" i="1"/>
  <c r="R212" i="1"/>
  <c r="S212" i="1"/>
  <c r="T212" i="1" s="1"/>
  <c r="L213" i="1"/>
  <c r="P213" i="1" s="1"/>
  <c r="M213" i="1"/>
  <c r="N213" i="1"/>
  <c r="O213" i="1"/>
  <c r="Q213" i="1"/>
  <c r="R213" i="1"/>
  <c r="L214" i="1"/>
  <c r="O214" i="1" s="1"/>
  <c r="M214" i="1"/>
  <c r="N214" i="1"/>
  <c r="P214" i="1"/>
  <c r="Q214" i="1"/>
  <c r="L215" i="1"/>
  <c r="S215" i="1" s="1"/>
  <c r="T215" i="1" s="1"/>
  <c r="L216" i="1"/>
  <c r="R216" i="1" s="1"/>
  <c r="O216" i="1"/>
  <c r="S216" i="1"/>
  <c r="T216" i="1" s="1"/>
  <c r="L217" i="1"/>
  <c r="M217" i="1"/>
  <c r="N217" i="1"/>
  <c r="O217" i="1"/>
  <c r="P217" i="1"/>
  <c r="Q217" i="1"/>
  <c r="R217" i="1"/>
  <c r="S217" i="1"/>
  <c r="T217" i="1" s="1"/>
  <c r="L218" i="1"/>
  <c r="P218" i="1" s="1"/>
  <c r="M218" i="1"/>
  <c r="Q218" i="1"/>
  <c r="R218" i="1"/>
  <c r="L219" i="1"/>
  <c r="O219" i="1" s="1"/>
  <c r="P219" i="1"/>
  <c r="L220" i="1"/>
  <c r="Q220" i="1" s="1"/>
  <c r="M220" i="1"/>
  <c r="N220" i="1"/>
  <c r="O220" i="1"/>
  <c r="P220" i="1"/>
  <c r="R220" i="1"/>
  <c r="S220" i="1"/>
  <c r="T220" i="1" s="1"/>
  <c r="L221" i="1"/>
  <c r="P221" i="1" s="1"/>
  <c r="M221" i="1"/>
  <c r="N221" i="1"/>
  <c r="O221" i="1"/>
  <c r="Q221" i="1"/>
  <c r="R221" i="1"/>
  <c r="L222" i="1"/>
  <c r="O222" i="1" s="1"/>
  <c r="M222" i="1"/>
  <c r="N222" i="1"/>
  <c r="P222" i="1"/>
  <c r="Q222" i="1"/>
  <c r="L223" i="1"/>
  <c r="S223" i="1" s="1"/>
  <c r="T223" i="1" s="1"/>
  <c r="L224" i="1"/>
  <c r="R224" i="1" s="1"/>
  <c r="O224" i="1"/>
  <c r="S224" i="1"/>
  <c r="T224" i="1" s="1"/>
  <c r="L225" i="1"/>
  <c r="M225" i="1"/>
  <c r="N225" i="1"/>
  <c r="O225" i="1"/>
  <c r="P225" i="1"/>
  <c r="Q225" i="1"/>
  <c r="R225" i="1"/>
  <c r="S225" i="1"/>
  <c r="T225" i="1" s="1"/>
  <c r="L226" i="1"/>
  <c r="P226" i="1" s="1"/>
  <c r="M226" i="1"/>
  <c r="Q226" i="1"/>
  <c r="R226" i="1"/>
  <c r="L227" i="1"/>
  <c r="O227" i="1" s="1"/>
  <c r="P227" i="1"/>
  <c r="L228" i="1"/>
  <c r="Q228" i="1" s="1"/>
  <c r="M228" i="1"/>
  <c r="N228" i="1"/>
  <c r="O228" i="1"/>
  <c r="P228" i="1"/>
  <c r="R228" i="1"/>
  <c r="S228" i="1"/>
  <c r="T228" i="1" s="1"/>
  <c r="L229" i="1"/>
  <c r="P229" i="1" s="1"/>
  <c r="M229" i="1"/>
  <c r="N229" i="1"/>
  <c r="O229" i="1"/>
  <c r="Q229" i="1"/>
  <c r="R229" i="1"/>
  <c r="L230" i="1"/>
  <c r="O230" i="1" s="1"/>
  <c r="M230" i="1"/>
  <c r="N230" i="1"/>
  <c r="P230" i="1"/>
  <c r="Q230" i="1"/>
  <c r="L231" i="1"/>
  <c r="S231" i="1" s="1"/>
  <c r="T231" i="1" s="1"/>
  <c r="L232" i="1"/>
  <c r="R232" i="1" s="1"/>
  <c r="O232" i="1"/>
  <c r="S232" i="1"/>
  <c r="T232" i="1" s="1"/>
  <c r="L233" i="1"/>
  <c r="M233" i="1"/>
  <c r="N233" i="1"/>
  <c r="O233" i="1"/>
  <c r="P233" i="1"/>
  <c r="Q233" i="1"/>
  <c r="R233" i="1"/>
  <c r="S233" i="1"/>
  <c r="T233" i="1" s="1"/>
  <c r="L234" i="1"/>
  <c r="P234" i="1" s="1"/>
  <c r="M234" i="1"/>
  <c r="Q234" i="1"/>
  <c r="R234" i="1"/>
  <c r="L235" i="1"/>
  <c r="O235" i="1" s="1"/>
  <c r="P235" i="1"/>
  <c r="L236" i="1"/>
  <c r="Q236" i="1" s="1"/>
  <c r="M236" i="1"/>
  <c r="N236" i="1"/>
  <c r="O236" i="1"/>
  <c r="P236" i="1"/>
  <c r="R236" i="1"/>
  <c r="S236" i="1"/>
  <c r="T236" i="1" s="1"/>
  <c r="L237" i="1"/>
  <c r="P237" i="1" s="1"/>
  <c r="M237" i="1"/>
  <c r="N237" i="1"/>
  <c r="O237" i="1"/>
  <c r="Q237" i="1"/>
  <c r="R237" i="1"/>
  <c r="L238" i="1"/>
  <c r="O238" i="1" s="1"/>
  <c r="M238" i="1"/>
  <c r="N238" i="1"/>
  <c r="P238" i="1"/>
  <c r="Q238" i="1"/>
  <c r="L239" i="1"/>
  <c r="S239" i="1" s="1"/>
  <c r="T239" i="1" s="1"/>
  <c r="L240" i="1"/>
  <c r="R240" i="1" s="1"/>
  <c r="O240" i="1"/>
  <c r="S240" i="1"/>
  <c r="T240" i="1" s="1"/>
  <c r="L241" i="1"/>
  <c r="M241" i="1"/>
  <c r="N241" i="1"/>
  <c r="O241" i="1"/>
  <c r="P241" i="1"/>
  <c r="Q241" i="1"/>
  <c r="R241" i="1"/>
  <c r="S241" i="1"/>
  <c r="T241" i="1" s="1"/>
  <c r="L242" i="1"/>
  <c r="P242" i="1" s="1"/>
  <c r="M242" i="1"/>
  <c r="Q242" i="1"/>
  <c r="R242" i="1"/>
  <c r="L243" i="1"/>
  <c r="O243" i="1" s="1"/>
  <c r="L244" i="1"/>
  <c r="Q244" i="1" s="1"/>
  <c r="M244" i="1"/>
  <c r="N244" i="1"/>
  <c r="O244" i="1"/>
  <c r="P244" i="1"/>
  <c r="R244" i="1"/>
  <c r="S244" i="1"/>
  <c r="T244" i="1" s="1"/>
  <c r="L245" i="1"/>
  <c r="P245" i="1" s="1"/>
  <c r="M245" i="1"/>
  <c r="N245" i="1"/>
  <c r="O245" i="1"/>
  <c r="Q245" i="1"/>
  <c r="R245" i="1"/>
  <c r="L246" i="1"/>
  <c r="O246" i="1" s="1"/>
  <c r="M246" i="1"/>
  <c r="N246" i="1"/>
  <c r="P246" i="1"/>
  <c r="Q24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L4" i="1"/>
  <c r="M4" i="1" s="1"/>
  <c r="N4" i="1"/>
  <c r="O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H4" i="1"/>
  <c r="M40" i="1" l="1"/>
  <c r="Q40" i="1"/>
  <c r="P40" i="1"/>
  <c r="R40" i="1" s="1"/>
  <c r="S40" i="1" s="1"/>
  <c r="O40" i="1"/>
  <c r="P29" i="1"/>
  <c r="R29" i="1" s="1"/>
  <c r="S29" i="1" s="1"/>
  <c r="T29" i="1" s="1"/>
  <c r="Q29" i="1"/>
  <c r="O25" i="1"/>
  <c r="N25" i="1"/>
  <c r="M25" i="1"/>
  <c r="P243" i="1"/>
  <c r="S246" i="1"/>
  <c r="T246" i="1" s="1"/>
  <c r="N243" i="1"/>
  <c r="O242" i="1"/>
  <c r="Q240" i="1"/>
  <c r="R239" i="1"/>
  <c r="S238" i="1"/>
  <c r="T238" i="1" s="1"/>
  <c r="N235" i="1"/>
  <c r="O234" i="1"/>
  <c r="Q232" i="1"/>
  <c r="R231" i="1"/>
  <c r="S230" i="1"/>
  <c r="T230" i="1" s="1"/>
  <c r="N227" i="1"/>
  <c r="O226" i="1"/>
  <c r="Q224" i="1"/>
  <c r="R223" i="1"/>
  <c r="S222" i="1"/>
  <c r="T222" i="1" s="1"/>
  <c r="N219" i="1"/>
  <c r="O218" i="1"/>
  <c r="Q216" i="1"/>
  <c r="R215" i="1"/>
  <c r="S214" i="1"/>
  <c r="T214" i="1" s="1"/>
  <c r="N211" i="1"/>
  <c r="O210" i="1"/>
  <c r="Q208" i="1"/>
  <c r="R207" i="1"/>
  <c r="R206" i="1"/>
  <c r="R205" i="1"/>
  <c r="R204" i="1"/>
  <c r="Q203" i="1"/>
  <c r="Q202" i="1"/>
  <c r="R200" i="1"/>
  <c r="R199" i="1"/>
  <c r="R198" i="1"/>
  <c r="R197" i="1"/>
  <c r="R196" i="1"/>
  <c r="Q195" i="1"/>
  <c r="P184" i="1"/>
  <c r="N183" i="1"/>
  <c r="O183" i="1"/>
  <c r="S183" i="1"/>
  <c r="T183" i="1" s="1"/>
  <c r="P180" i="1"/>
  <c r="Q175" i="1"/>
  <c r="P173" i="1"/>
  <c r="Q173" i="1"/>
  <c r="M173" i="1"/>
  <c r="R167" i="1"/>
  <c r="Q154" i="1"/>
  <c r="P154" i="1"/>
  <c r="R154" i="1"/>
  <c r="S154" i="1"/>
  <c r="T154" i="1" s="1"/>
  <c r="M154" i="1"/>
  <c r="O154" i="1"/>
  <c r="R246" i="1"/>
  <c r="S245" i="1"/>
  <c r="T245" i="1" s="1"/>
  <c r="M243" i="1"/>
  <c r="N242" i="1"/>
  <c r="P240" i="1"/>
  <c r="Q239" i="1"/>
  <c r="R238" i="1"/>
  <c r="S237" i="1"/>
  <c r="T237" i="1" s="1"/>
  <c r="M235" i="1"/>
  <c r="N234" i="1"/>
  <c r="P232" i="1"/>
  <c r="Q231" i="1"/>
  <c r="R230" i="1"/>
  <c r="S229" i="1"/>
  <c r="T229" i="1" s="1"/>
  <c r="M227" i="1"/>
  <c r="N226" i="1"/>
  <c r="P224" i="1"/>
  <c r="Q223" i="1"/>
  <c r="R222" i="1"/>
  <c r="S221" i="1"/>
  <c r="T221" i="1" s="1"/>
  <c r="M219" i="1"/>
  <c r="N218" i="1"/>
  <c r="P216" i="1"/>
  <c r="Q215" i="1"/>
  <c r="R214" i="1"/>
  <c r="S213" i="1"/>
  <c r="T213" i="1" s="1"/>
  <c r="M211" i="1"/>
  <c r="N210" i="1"/>
  <c r="P208" i="1"/>
  <c r="Q207" i="1"/>
  <c r="Q206" i="1"/>
  <c r="Q205" i="1"/>
  <c r="P204" i="1"/>
  <c r="P203" i="1"/>
  <c r="P202" i="1"/>
  <c r="Q200" i="1"/>
  <c r="Q199" i="1"/>
  <c r="Q198" i="1"/>
  <c r="Q197" i="1"/>
  <c r="P196" i="1"/>
  <c r="P195" i="1"/>
  <c r="P194" i="1"/>
  <c r="Q192" i="1"/>
  <c r="Q191" i="1"/>
  <c r="R179" i="1"/>
  <c r="S179" i="1"/>
  <c r="T179" i="1" s="1"/>
  <c r="O179" i="1"/>
  <c r="Q164" i="1"/>
  <c r="R164" i="1"/>
  <c r="S164" i="1"/>
  <c r="T164" i="1" s="1"/>
  <c r="N164" i="1"/>
  <c r="P164" i="1"/>
  <c r="O113" i="1"/>
  <c r="Q113" i="1"/>
  <c r="R113" i="1"/>
  <c r="M113" i="1"/>
  <c r="P113" i="1"/>
  <c r="S113" i="1"/>
  <c r="T113" i="1" s="1"/>
  <c r="N113" i="1"/>
  <c r="P239" i="1"/>
  <c r="P231" i="1"/>
  <c r="P223" i="1"/>
  <c r="P215" i="1"/>
  <c r="M184" i="1"/>
  <c r="N184" i="1"/>
  <c r="R184" i="1"/>
  <c r="N167" i="1"/>
  <c r="O167" i="1"/>
  <c r="P167" i="1"/>
  <c r="S167" i="1"/>
  <c r="T167" i="1" s="1"/>
  <c r="M167" i="1"/>
  <c r="O156" i="1"/>
  <c r="Q156" i="1"/>
  <c r="R156" i="1"/>
  <c r="S156" i="1"/>
  <c r="T156" i="1" s="1"/>
  <c r="M156" i="1"/>
  <c r="P156" i="1"/>
  <c r="S243" i="1"/>
  <c r="T243" i="1" s="1"/>
  <c r="N240" i="1"/>
  <c r="O239" i="1"/>
  <c r="S235" i="1"/>
  <c r="T235" i="1" s="1"/>
  <c r="N232" i="1"/>
  <c r="O231" i="1"/>
  <c r="S227" i="1"/>
  <c r="T227" i="1" s="1"/>
  <c r="N224" i="1"/>
  <c r="O223" i="1"/>
  <c r="S219" i="1"/>
  <c r="T219" i="1" s="1"/>
  <c r="N216" i="1"/>
  <c r="O215" i="1"/>
  <c r="S211" i="1"/>
  <c r="T211" i="1" s="1"/>
  <c r="N208" i="1"/>
  <c r="Q180" i="1"/>
  <c r="R180" i="1"/>
  <c r="N180" i="1"/>
  <c r="N175" i="1"/>
  <c r="O175" i="1"/>
  <c r="S175" i="1"/>
  <c r="T175" i="1" s="1"/>
  <c r="P172" i="1"/>
  <c r="R153" i="1"/>
  <c r="P153" i="1"/>
  <c r="Q153" i="1"/>
  <c r="S153" i="1"/>
  <c r="T153" i="1" s="1"/>
  <c r="M153" i="1"/>
  <c r="O153" i="1"/>
  <c r="Q121" i="1"/>
  <c r="R121" i="1"/>
  <c r="M121" i="1"/>
  <c r="O121" i="1"/>
  <c r="P121" i="1"/>
  <c r="S121" i="1"/>
  <c r="T121" i="1" s="1"/>
  <c r="N121" i="1"/>
  <c r="R243" i="1"/>
  <c r="S242" i="1"/>
  <c r="T242" i="1" s="1"/>
  <c r="M240" i="1"/>
  <c r="N239" i="1"/>
  <c r="R235" i="1"/>
  <c r="S234" i="1"/>
  <c r="T234" i="1" s="1"/>
  <c r="M232" i="1"/>
  <c r="N231" i="1"/>
  <c r="R227" i="1"/>
  <c r="S226" i="1"/>
  <c r="T226" i="1" s="1"/>
  <c r="M224" i="1"/>
  <c r="N223" i="1"/>
  <c r="R219" i="1"/>
  <c r="S218" i="1"/>
  <c r="T218" i="1" s="1"/>
  <c r="M216" i="1"/>
  <c r="N215" i="1"/>
  <c r="R211" i="1"/>
  <c r="S210" i="1"/>
  <c r="T210" i="1" s="1"/>
  <c r="M208" i="1"/>
  <c r="M207" i="1"/>
  <c r="M206" i="1"/>
  <c r="M205" i="1"/>
  <c r="M204" i="1"/>
  <c r="M203" i="1"/>
  <c r="M202" i="1"/>
  <c r="N200" i="1"/>
  <c r="M199" i="1"/>
  <c r="M198" i="1"/>
  <c r="M197" i="1"/>
  <c r="M196" i="1"/>
  <c r="M195" i="1"/>
  <c r="M194" i="1"/>
  <c r="N192" i="1"/>
  <c r="M191" i="1"/>
  <c r="M190" i="1"/>
  <c r="M189" i="1"/>
  <c r="M188" i="1"/>
  <c r="M187" i="1"/>
  <c r="S186" i="1"/>
  <c r="T186" i="1" s="1"/>
  <c r="P186" i="1"/>
  <c r="R183" i="1"/>
  <c r="S173" i="1"/>
  <c r="T173" i="1" s="1"/>
  <c r="O172" i="1"/>
  <c r="N159" i="1"/>
  <c r="O159" i="1"/>
  <c r="P159" i="1"/>
  <c r="S159" i="1"/>
  <c r="T159" i="1" s="1"/>
  <c r="M159" i="1"/>
  <c r="S136" i="1"/>
  <c r="T136" i="1" s="1"/>
  <c r="N136" i="1"/>
  <c r="O136" i="1"/>
  <c r="P136" i="1"/>
  <c r="Q136" i="1"/>
  <c r="R136" i="1"/>
  <c r="M136" i="1"/>
  <c r="S109" i="1"/>
  <c r="T109" i="1" s="1"/>
  <c r="M109" i="1"/>
  <c r="N109" i="1"/>
  <c r="Q109" i="1"/>
  <c r="P109" i="1"/>
  <c r="R109" i="1"/>
  <c r="O109" i="1"/>
  <c r="Q243" i="1"/>
  <c r="M239" i="1"/>
  <c r="Q235" i="1"/>
  <c r="M231" i="1"/>
  <c r="Q227" i="1"/>
  <c r="M223" i="1"/>
  <c r="Q219" i="1"/>
  <c r="M215" i="1"/>
  <c r="Q211" i="1"/>
  <c r="Q183" i="1"/>
  <c r="P181" i="1"/>
  <c r="Q181" i="1"/>
  <c r="M181" i="1"/>
  <c r="Q179" i="1"/>
  <c r="M176" i="1"/>
  <c r="N176" i="1"/>
  <c r="R176" i="1"/>
  <c r="R173" i="1"/>
  <c r="P165" i="1"/>
  <c r="Q165" i="1"/>
  <c r="R165" i="1"/>
  <c r="M165" i="1"/>
  <c r="O165" i="1"/>
  <c r="P155" i="1"/>
  <c r="Q155" i="1"/>
  <c r="R155" i="1"/>
  <c r="S155" i="1"/>
  <c r="T155" i="1" s="1"/>
  <c r="M155" i="1"/>
  <c r="O155" i="1"/>
  <c r="S184" i="1"/>
  <c r="T184" i="1" s="1"/>
  <c r="Q172" i="1"/>
  <c r="R172" i="1"/>
  <c r="N172" i="1"/>
  <c r="S207" i="1"/>
  <c r="T207" i="1" s="1"/>
  <c r="S206" i="1"/>
  <c r="T206" i="1" s="1"/>
  <c r="S205" i="1"/>
  <c r="T205" i="1" s="1"/>
  <c r="S204" i="1"/>
  <c r="T204" i="1" s="1"/>
  <c r="Q184" i="1"/>
  <c r="S180" i="1"/>
  <c r="T180" i="1" s="1"/>
  <c r="R175" i="1"/>
  <c r="P157" i="1"/>
  <c r="Q157" i="1"/>
  <c r="R157" i="1"/>
  <c r="M157" i="1"/>
  <c r="O157" i="1"/>
  <c r="M126" i="1"/>
  <c r="P126" i="1"/>
  <c r="O126" i="1"/>
  <c r="Q126" i="1"/>
  <c r="R126" i="1"/>
  <c r="S126" i="1"/>
  <c r="T126" i="1" s="1"/>
  <c r="N126" i="1"/>
  <c r="Q171" i="1"/>
  <c r="Q163" i="1"/>
  <c r="O152" i="1"/>
  <c r="P150" i="1"/>
  <c r="P149" i="1"/>
  <c r="P148" i="1"/>
  <c r="O147" i="1"/>
  <c r="O146" i="1"/>
  <c r="O145" i="1"/>
  <c r="O144" i="1"/>
  <c r="P142" i="1"/>
  <c r="P141" i="1"/>
  <c r="P140" i="1"/>
  <c r="O139" i="1"/>
  <c r="O138" i="1"/>
  <c r="M134" i="1"/>
  <c r="P134" i="1"/>
  <c r="R131" i="1"/>
  <c r="P129" i="1"/>
  <c r="N125" i="1"/>
  <c r="Q125" i="1"/>
  <c r="R123" i="1"/>
  <c r="R117" i="1"/>
  <c r="R107" i="1"/>
  <c r="P178" i="1"/>
  <c r="O171" i="1"/>
  <c r="P170" i="1"/>
  <c r="R168" i="1"/>
  <c r="O163" i="1"/>
  <c r="P162" i="1"/>
  <c r="R160" i="1"/>
  <c r="M152" i="1"/>
  <c r="N150" i="1"/>
  <c r="M149" i="1"/>
  <c r="M148" i="1"/>
  <c r="M147" i="1"/>
  <c r="M146" i="1"/>
  <c r="M145" i="1"/>
  <c r="M144" i="1"/>
  <c r="N142" i="1"/>
  <c r="M141" i="1"/>
  <c r="M140" i="1"/>
  <c r="M139" i="1"/>
  <c r="M138" i="1"/>
  <c r="R137" i="1"/>
  <c r="M137" i="1"/>
  <c r="S128" i="1"/>
  <c r="T128" i="1" s="1"/>
  <c r="N128" i="1"/>
  <c r="N123" i="1"/>
  <c r="R129" i="1"/>
  <c r="M129" i="1"/>
  <c r="M117" i="1"/>
  <c r="N117" i="1"/>
  <c r="Q117" i="1"/>
  <c r="M107" i="1"/>
  <c r="O107" i="1"/>
  <c r="P107" i="1"/>
  <c r="S107" i="1"/>
  <c r="T107" i="1" s="1"/>
  <c r="M99" i="1"/>
  <c r="N99" i="1"/>
  <c r="O99" i="1"/>
  <c r="P99" i="1"/>
  <c r="Q99" i="1"/>
  <c r="S99" i="1"/>
  <c r="T99" i="1" s="1"/>
  <c r="P74" i="1"/>
  <c r="Q74" i="1"/>
  <c r="R74" i="1"/>
  <c r="N74" i="1"/>
  <c r="O74" i="1"/>
  <c r="S74" i="1"/>
  <c r="T74" i="1" s="1"/>
  <c r="M74" i="1"/>
  <c r="O123" i="1"/>
  <c r="P123" i="1"/>
  <c r="S123" i="1"/>
  <c r="T123" i="1" s="1"/>
  <c r="N97" i="1"/>
  <c r="O97" i="1"/>
  <c r="P97" i="1"/>
  <c r="Q97" i="1"/>
  <c r="R97" i="1"/>
  <c r="S97" i="1"/>
  <c r="T97" i="1" s="1"/>
  <c r="M97" i="1"/>
  <c r="R152" i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R144" i="1"/>
  <c r="S142" i="1"/>
  <c r="T142" i="1" s="1"/>
  <c r="S141" i="1"/>
  <c r="T141" i="1" s="1"/>
  <c r="S140" i="1"/>
  <c r="T140" i="1" s="1"/>
  <c r="S139" i="1"/>
  <c r="T139" i="1" s="1"/>
  <c r="S138" i="1"/>
  <c r="T138" i="1" s="1"/>
  <c r="P131" i="1"/>
  <c r="S131" i="1"/>
  <c r="T131" i="1" s="1"/>
  <c r="M115" i="1"/>
  <c r="O115" i="1"/>
  <c r="P115" i="1"/>
  <c r="S115" i="1"/>
  <c r="T115" i="1" s="1"/>
  <c r="S171" i="1"/>
  <c r="T171" i="1" s="1"/>
  <c r="N168" i="1"/>
  <c r="S163" i="1"/>
  <c r="T163" i="1" s="1"/>
  <c r="N160" i="1"/>
  <c r="Q152" i="1"/>
  <c r="R150" i="1"/>
  <c r="R149" i="1"/>
  <c r="R148" i="1"/>
  <c r="R147" i="1"/>
  <c r="R146" i="1"/>
  <c r="Q145" i="1"/>
  <c r="Q144" i="1"/>
  <c r="R142" i="1"/>
  <c r="R141" i="1"/>
  <c r="R140" i="1"/>
  <c r="R139" i="1"/>
  <c r="R138" i="1"/>
  <c r="Q137" i="1"/>
  <c r="O134" i="1"/>
  <c r="O132" i="1"/>
  <c r="R132" i="1"/>
  <c r="S129" i="1"/>
  <c r="T129" i="1" s="1"/>
  <c r="Q128" i="1"/>
  <c r="O125" i="1"/>
  <c r="N124" i="1"/>
  <c r="O124" i="1"/>
  <c r="R124" i="1"/>
  <c r="P112" i="1"/>
  <c r="R112" i="1"/>
  <c r="S112" i="1"/>
  <c r="T112" i="1" s="1"/>
  <c r="N112" i="1"/>
  <c r="O105" i="1"/>
  <c r="P105" i="1"/>
  <c r="Q105" i="1"/>
  <c r="R105" i="1"/>
  <c r="M105" i="1"/>
  <c r="P152" i="1"/>
  <c r="Q150" i="1"/>
  <c r="Q149" i="1"/>
  <c r="Q148" i="1"/>
  <c r="Q147" i="1"/>
  <c r="P146" i="1"/>
  <c r="P145" i="1"/>
  <c r="P144" i="1"/>
  <c r="Q142" i="1"/>
  <c r="Q141" i="1"/>
  <c r="Q140" i="1"/>
  <c r="Q139" i="1"/>
  <c r="P138" i="1"/>
  <c r="P137" i="1"/>
  <c r="N134" i="1"/>
  <c r="N133" i="1"/>
  <c r="Q133" i="1"/>
  <c r="Q129" i="1"/>
  <c r="P128" i="1"/>
  <c r="M125" i="1"/>
  <c r="R120" i="1"/>
  <c r="S120" i="1"/>
  <c r="T120" i="1" s="1"/>
  <c r="N120" i="1"/>
  <c r="S117" i="1"/>
  <c r="T117" i="1" s="1"/>
  <c r="P118" i="1"/>
  <c r="R116" i="1"/>
  <c r="P110" i="1"/>
  <c r="R108" i="1"/>
  <c r="N104" i="1"/>
  <c r="P102" i="1"/>
  <c r="Q101" i="1"/>
  <c r="R100" i="1"/>
  <c r="N96" i="1"/>
  <c r="P94" i="1"/>
  <c r="Q93" i="1"/>
  <c r="R92" i="1"/>
  <c r="S91" i="1"/>
  <c r="T91" i="1" s="1"/>
  <c r="S85" i="1"/>
  <c r="T85" i="1" s="1"/>
  <c r="O83" i="1"/>
  <c r="P83" i="1"/>
  <c r="Q83" i="1"/>
  <c r="P81" i="1"/>
  <c r="N59" i="1"/>
  <c r="O59" i="1"/>
  <c r="P59" i="1"/>
  <c r="Q59" i="1"/>
  <c r="M52" i="1"/>
  <c r="N52" i="1"/>
  <c r="O52" i="1"/>
  <c r="P52" i="1"/>
  <c r="Q52" i="1"/>
  <c r="O50" i="1"/>
  <c r="P50" i="1"/>
  <c r="Q50" i="1"/>
  <c r="R50" i="1"/>
  <c r="S50" i="1"/>
  <c r="T50" i="1" s="1"/>
  <c r="O101" i="1"/>
  <c r="O93" i="1"/>
  <c r="Q91" i="1"/>
  <c r="N84" i="1"/>
  <c r="O84" i="1"/>
  <c r="P84" i="1"/>
  <c r="R76" i="1"/>
  <c r="S68" i="1"/>
  <c r="T68" i="1" s="1"/>
  <c r="N67" i="1"/>
  <c r="O67" i="1"/>
  <c r="P67" i="1"/>
  <c r="Q67" i="1"/>
  <c r="S58" i="1"/>
  <c r="T58" i="1" s="1"/>
  <c r="P57" i="1"/>
  <c r="Q57" i="1"/>
  <c r="R57" i="1"/>
  <c r="S57" i="1"/>
  <c r="T57" i="1" s="1"/>
  <c r="S51" i="1"/>
  <c r="T51" i="1" s="1"/>
  <c r="M44" i="1"/>
  <c r="N44" i="1"/>
  <c r="O44" i="1"/>
  <c r="P44" i="1"/>
  <c r="R44" i="1" s="1"/>
  <c r="S44" i="1" s="1"/>
  <c r="T44" i="1" s="1"/>
  <c r="Q44" i="1"/>
  <c r="O42" i="1"/>
  <c r="P42" i="1"/>
  <c r="Q42" i="1"/>
  <c r="R42" i="1"/>
  <c r="S42" i="1"/>
  <c r="T42" i="1" s="1"/>
  <c r="O116" i="1"/>
  <c r="O108" i="1"/>
  <c r="S104" i="1"/>
  <c r="T104" i="1" s="1"/>
  <c r="N101" i="1"/>
  <c r="O100" i="1"/>
  <c r="S96" i="1"/>
  <c r="T96" i="1" s="1"/>
  <c r="N93" i="1"/>
  <c r="O92" i="1"/>
  <c r="P91" i="1"/>
  <c r="Q89" i="1"/>
  <c r="O82" i="1"/>
  <c r="S77" i="1"/>
  <c r="T77" i="1" s="1"/>
  <c r="Q76" i="1"/>
  <c r="O75" i="1"/>
  <c r="P75" i="1"/>
  <c r="Q75" i="1"/>
  <c r="O73" i="1"/>
  <c r="R68" i="1"/>
  <c r="M60" i="1"/>
  <c r="N60" i="1"/>
  <c r="O60" i="1"/>
  <c r="P60" i="1"/>
  <c r="N58" i="1"/>
  <c r="M36" i="1"/>
  <c r="N36" i="1"/>
  <c r="O36" i="1"/>
  <c r="P36" i="1"/>
  <c r="Q36" i="1"/>
  <c r="R36" i="1"/>
  <c r="R104" i="1"/>
  <c r="M101" i="1"/>
  <c r="R96" i="1"/>
  <c r="M93" i="1"/>
  <c r="O91" i="1"/>
  <c r="M85" i="1"/>
  <c r="N85" i="1"/>
  <c r="O85" i="1"/>
  <c r="Q81" i="1"/>
  <c r="R81" i="1"/>
  <c r="S81" i="1"/>
  <c r="T81" i="1" s="1"/>
  <c r="R77" i="1"/>
  <c r="S66" i="1"/>
  <c r="T66" i="1" s="1"/>
  <c r="P65" i="1"/>
  <c r="Q65" i="1"/>
  <c r="R65" i="1"/>
  <c r="S65" i="1"/>
  <c r="T65" i="1" s="1"/>
  <c r="N51" i="1"/>
  <c r="O51" i="1"/>
  <c r="P51" i="1"/>
  <c r="Q51" i="1"/>
  <c r="R51" i="1"/>
  <c r="M28" i="1"/>
  <c r="N28" i="1"/>
  <c r="O28" i="1"/>
  <c r="P28" i="1"/>
  <c r="R28" i="1" s="1"/>
  <c r="S28" i="1" s="1"/>
  <c r="T28" i="1" s="1"/>
  <c r="Q28" i="1"/>
  <c r="M20" i="1"/>
  <c r="N20" i="1"/>
  <c r="O20" i="1"/>
  <c r="P20" i="1"/>
  <c r="Q20" i="1"/>
  <c r="R20" i="1"/>
  <c r="S20" i="1" s="1"/>
  <c r="T20" i="1" s="1"/>
  <c r="M12" i="1"/>
  <c r="N12" i="1"/>
  <c r="O12" i="1"/>
  <c r="P12" i="1"/>
  <c r="Q12" i="1"/>
  <c r="R12" i="1"/>
  <c r="S12" i="1"/>
  <c r="T12" i="1" s="1"/>
  <c r="Q104" i="1"/>
  <c r="N91" i="1"/>
  <c r="Q77" i="1"/>
  <c r="N76" i="1"/>
  <c r="O76" i="1"/>
  <c r="P76" i="1"/>
  <c r="M68" i="1"/>
  <c r="N68" i="1"/>
  <c r="O68" i="1"/>
  <c r="P68" i="1"/>
  <c r="N66" i="1"/>
  <c r="O58" i="1"/>
  <c r="P58" i="1"/>
  <c r="Q58" i="1"/>
  <c r="R58" i="1"/>
  <c r="T15" i="1"/>
  <c r="S84" i="1"/>
  <c r="T84" i="1" s="1"/>
  <c r="P82" i="1"/>
  <c r="Q82" i="1"/>
  <c r="R82" i="1"/>
  <c r="P73" i="1"/>
  <c r="Q73" i="1"/>
  <c r="R73" i="1"/>
  <c r="S73" i="1"/>
  <c r="T73" i="1" s="1"/>
  <c r="N43" i="1"/>
  <c r="O43" i="1"/>
  <c r="P43" i="1"/>
  <c r="Q43" i="1"/>
  <c r="R43" i="1"/>
  <c r="N35" i="1"/>
  <c r="O35" i="1"/>
  <c r="P35" i="1"/>
  <c r="R35" i="1" s="1"/>
  <c r="S35" i="1" s="1"/>
  <c r="Q35" i="1"/>
  <c r="M77" i="1"/>
  <c r="N77" i="1"/>
  <c r="O77" i="1"/>
  <c r="O66" i="1"/>
  <c r="P66" i="1"/>
  <c r="Q66" i="1"/>
  <c r="R66" i="1"/>
  <c r="M10" i="1"/>
  <c r="S34" i="1"/>
  <c r="T34" i="1" s="1"/>
  <c r="P5" i="1"/>
  <c r="R5" i="1" s="1"/>
  <c r="S5" i="1" s="1"/>
  <c r="T5" i="1" s="1"/>
  <c r="N86" i="1"/>
  <c r="N78" i="1"/>
  <c r="N70" i="1"/>
  <c r="O69" i="1"/>
  <c r="N62" i="1"/>
  <c r="O61" i="1"/>
  <c r="N54" i="1"/>
  <c r="O53" i="1"/>
  <c r="S49" i="1"/>
  <c r="T49" i="1" s="1"/>
  <c r="N46" i="1"/>
  <c r="O45" i="1"/>
  <c r="S41" i="1"/>
  <c r="T41" i="1" s="1"/>
  <c r="N38" i="1"/>
  <c r="O37" i="1"/>
  <c r="R34" i="1"/>
  <c r="S33" i="1"/>
  <c r="T33" i="1" s="1"/>
  <c r="N30" i="1"/>
  <c r="O29" i="1"/>
  <c r="Q27" i="1"/>
  <c r="R26" i="1"/>
  <c r="S26" i="1" s="1"/>
  <c r="T26" i="1" s="1"/>
  <c r="N22" i="1"/>
  <c r="T22" i="1" s="1"/>
  <c r="O21" i="1"/>
  <c r="Q19" i="1"/>
  <c r="N14" i="1"/>
  <c r="T14" i="1" s="1"/>
  <c r="O13" i="1"/>
  <c r="Q11" i="1"/>
  <c r="S9" i="1"/>
  <c r="N6" i="1"/>
  <c r="T6" i="1" s="1"/>
  <c r="O5" i="1"/>
  <c r="N69" i="1"/>
  <c r="N61" i="1"/>
  <c r="N53" i="1"/>
  <c r="R49" i="1"/>
  <c r="N45" i="1"/>
  <c r="R41" i="1"/>
  <c r="N37" i="1"/>
  <c r="Q34" i="1"/>
  <c r="R33" i="1"/>
  <c r="N29" i="1"/>
  <c r="P27" i="1"/>
  <c r="R27" i="1" s="1"/>
  <c r="S27" i="1" s="1"/>
  <c r="T27" i="1" s="1"/>
  <c r="Q26" i="1"/>
  <c r="R25" i="1"/>
  <c r="S25" i="1" s="1"/>
  <c r="T25" i="1" s="1"/>
  <c r="N21" i="1"/>
  <c r="T21" i="1" s="1"/>
  <c r="P19" i="1"/>
  <c r="R19" i="1" s="1"/>
  <c r="S19" i="1" s="1"/>
  <c r="T19" i="1" s="1"/>
  <c r="Q18" i="1"/>
  <c r="R17" i="1"/>
  <c r="S17" i="1" s="1"/>
  <c r="T17" i="1" s="1"/>
  <c r="N13" i="1"/>
  <c r="T13" i="1" s="1"/>
  <c r="P11" i="1"/>
  <c r="R11" i="1" s="1"/>
  <c r="S11" i="1" s="1"/>
  <c r="T11" i="1" s="1"/>
  <c r="Q10" i="1"/>
  <c r="R9" i="1"/>
  <c r="N5" i="1"/>
  <c r="Q49" i="1"/>
  <c r="Q41" i="1"/>
  <c r="P34" i="1"/>
  <c r="Q33" i="1"/>
  <c r="O27" i="1"/>
  <c r="P26" i="1"/>
  <c r="Q25" i="1"/>
  <c r="O19" i="1"/>
  <c r="P18" i="1"/>
  <c r="R18" i="1" s="1"/>
  <c r="S18" i="1" s="1"/>
  <c r="T18" i="1" s="1"/>
  <c r="Q17" i="1"/>
  <c r="O11" i="1"/>
  <c r="P10" i="1"/>
  <c r="R10" i="1" s="1"/>
  <c r="S10" i="1" s="1"/>
  <c r="T10" i="1" s="1"/>
  <c r="Q9" i="1"/>
  <c r="P4" i="1"/>
  <c r="R4" i="1" s="1"/>
  <c r="Q4" i="1"/>
  <c r="R3" i="1"/>
  <c r="A7" i="1"/>
  <c r="A6" i="1"/>
  <c r="T40" i="1" l="1"/>
  <c r="T35" i="1"/>
  <c r="T9" i="1"/>
  <c r="S4" i="1"/>
  <c r="T4" i="1" s="1"/>
</calcChain>
</file>

<file path=xl/sharedStrings.xml><?xml version="1.0" encoding="utf-8"?>
<sst xmlns="http://schemas.openxmlformats.org/spreadsheetml/2006/main" count="1605" uniqueCount="642">
  <si>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</si>
  <si>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</si>
  <si>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</si>
  <si>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</si>
  <si>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</si>
  <si>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</si>
  <si>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</si>
  <si>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</si>
  <si>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</si>
  <si>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</si>
  <si>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</si>
  <si>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</si>
  <si>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</si>
  <si>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</si>
  <si>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</si>
  <si>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</si>
  <si>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</si>
  <si>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</si>
  <si>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</si>
  <si>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</si>
  <si>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</si>
  <si>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</si>
  <si>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</si>
  <si>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</si>
  <si>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</si>
  <si>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</si>
  <si>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</si>
  <si>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</si>
  <si>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</si>
  <si>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</si>
  <si>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</si>
  <si>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</si>
  <si>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</si>
  <si>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</si>
  <si>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</si>
  <si>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</si>
  <si>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</si>
  <si>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</si>
  <si>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</si>
  <si>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</si>
  <si>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</si>
  <si>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</si>
  <si>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</si>
  <si>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</si>
  <si>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</si>
  <si>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</si>
  <si>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</si>
  <si>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</si>
  <si>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</si>
  <si>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</si>
  <si>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</si>
  <si>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</si>
  <si>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</si>
  <si>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</si>
  <si>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</si>
  <si>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</si>
  <si>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</si>
  <si>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</si>
  <si>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</si>
  <si>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</si>
  <si>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</si>
  <si>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</si>
  <si>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</si>
  <si>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</si>
  <si>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</si>
  <si>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</si>
  <si>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</si>
  <si>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</si>
  <si>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</si>
  <si>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</si>
  <si>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</si>
  <si>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</si>
  <si>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</si>
  <si>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</si>
  <si>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</si>
  <si>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</si>
  <si>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</si>
  <si>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</si>
  <si>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</si>
  <si>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</si>
  <si>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</si>
  <si>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</si>
  <si>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</si>
  <si>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</si>
  <si>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</si>
  <si>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</si>
  <si>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</si>
  <si>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</si>
  <si>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</si>
  <si>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</si>
  <si>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</si>
  <si>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</si>
  <si>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</si>
  <si>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</si>
  <si>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</si>
  <si>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</si>
  <si>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</si>
  <si>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</si>
  <si>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</si>
  <si>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</si>
  <si>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</si>
  <si>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</si>
  <si>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</si>
  <si>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</si>
  <si>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</si>
  <si>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</si>
  <si>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</si>
  <si>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</si>
  <si>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</si>
  <si>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</si>
  <si>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</si>
  <si>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</si>
  <si>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</si>
  <si>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</si>
  <si>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</si>
  <si>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</si>
  <si>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</si>
  <si>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</si>
  <si>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</si>
  <si>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</si>
  <si>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</si>
  <si>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</si>
  <si>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</si>
  <si>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</si>
  <si>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</si>
  <si>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</si>
  <si>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</si>
  <si>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</si>
  <si>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</si>
  <si>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</si>
  <si>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</si>
  <si>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</si>
  <si>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</si>
  <si>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</si>
  <si>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</si>
  <si>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</si>
  <si>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</si>
  <si>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</si>
  <si>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</si>
  <si>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</si>
  <si>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</si>
  <si>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</si>
  <si>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</si>
  <si>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</si>
  <si>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</si>
  <si>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</si>
  <si>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</si>
  <si>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</si>
  <si>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</si>
  <si>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</si>
  <si>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</si>
  <si>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</si>
  <si>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</si>
  <si>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</si>
  <si>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</si>
  <si>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</si>
  <si>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</si>
  <si>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</si>
  <si>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</si>
  <si>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</si>
  <si>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</si>
  <si>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</si>
  <si>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</si>
  <si>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</si>
  <si>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</si>
  <si>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</si>
  <si>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</si>
  <si>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</si>
  <si>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</si>
  <si>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</si>
  <si>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</si>
  <si>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</si>
  <si>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</si>
  <si>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</si>
  <si>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</si>
  <si>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</si>
  <si>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</si>
  <si>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</si>
  <si>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</si>
  <si>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</si>
  <si>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</si>
  <si>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</si>
  <si>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</si>
  <si>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</si>
  <si>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</si>
  <si>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</si>
  <si>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</si>
  <si>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</si>
  <si>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</si>
  <si>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</si>
  <si>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</si>
  <si>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</si>
  <si>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</si>
  <si>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</si>
  <si>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</si>
  <si>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</si>
  <si>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</si>
  <si>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</si>
  <si>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</si>
  <si>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</si>
  <si>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</si>
  <si>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</si>
  <si>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</si>
  <si>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</si>
  <si>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</si>
  <si>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</si>
  <si>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</si>
  <si>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</si>
  <si>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</si>
  <si>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</si>
  <si>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</si>
  <si>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</si>
  <si>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</si>
  <si>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</si>
  <si>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</si>
  <si>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</si>
  <si>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</si>
  <si>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</si>
  <si>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</si>
  <si>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</si>
  <si>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</si>
  <si>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</si>
  <si>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</si>
  <si>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</si>
  <si>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</si>
  <si>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</si>
  <si>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</si>
  <si>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</si>
  <si>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</si>
  <si>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</si>
  <si>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</si>
  <si>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</si>
  <si>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</si>
  <si>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</si>
  <si>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</si>
  <si>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</si>
  <si>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</si>
  <si>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</si>
  <si>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</si>
  <si>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</si>
  <si>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</si>
  <si>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</si>
  <si>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</si>
  <si>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</si>
  <si>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</si>
  <si>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</si>
  <si>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</si>
  <si>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</si>
  <si>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</si>
  <si>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</si>
  <si>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</si>
  <si>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</si>
  <si>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</si>
  <si>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</si>
  <si>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</si>
  <si>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</si>
  <si>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</si>
  <si>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</si>
  <si>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</si>
  <si>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</si>
  <si>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</si>
  <si>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</si>
  <si>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</si>
  <si>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</si>
  <si>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</si>
  <si>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</si>
  <si>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</si>
  <si>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</si>
  <si>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</si>
  <si>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</si>
  <si>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</si>
  <si>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</si>
  <si>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</si>
  <si>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</si>
  <si>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</si>
  <si>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</si>
  <si>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</si>
  <si>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</si>
  <si>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</si>
  <si>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</si>
  <si>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</si>
  <si>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</si>
  <si>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</si>
  <si>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</si>
  <si>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</si>
  <si>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</si>
  <si>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</si>
  <si>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</si>
  <si>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</si>
  <si>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</si>
  <si>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</si>
  <si>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</si>
  <si>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</si>
  <si>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</si>
  <si>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</si>
  <si>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</si>
  <si>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</si>
  <si>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</si>
  <si>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</si>
  <si>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</si>
  <si>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</si>
  <si>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</si>
  <si>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</si>
  <si>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</si>
  <si>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</si>
  <si>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</si>
  <si>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</si>
  <si>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</si>
  <si>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</si>
  <si>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</si>
  <si>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</si>
  <si>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</si>
  <si>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</si>
  <si>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</si>
  <si>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</si>
  <si>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</si>
  <si>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</si>
  <si>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</si>
  <si>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</si>
  <si>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</si>
  <si>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</si>
  <si>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</si>
  <si>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</si>
  <si>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</si>
  <si>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</si>
  <si>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</si>
  <si>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</si>
  <si>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</si>
  <si>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</si>
  <si>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</si>
  <si>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</si>
  <si>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</si>
  <si>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</si>
  <si>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</si>
  <si>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</si>
  <si>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</si>
  <si>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</si>
  <si>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</si>
  <si>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</si>
  <si>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</si>
  <si>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</si>
  <si>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</si>
  <si>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</si>
  <si>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</si>
  <si>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</si>
  <si>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</si>
  <si>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</si>
  <si>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</si>
  <si>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</si>
  <si>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</si>
  <si>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</si>
  <si>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</si>
  <si>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</si>
  <si>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</si>
  <si>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</si>
  <si>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</si>
  <si>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</si>
  <si>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</si>
  <si>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</si>
  <si>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</si>
  <si>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</si>
  <si>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</si>
  <si>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</si>
  <si>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</si>
  <si>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</si>
  <si>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</si>
  <si>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</si>
  <si>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</si>
  <si>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</si>
  <si>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</si>
  <si>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</si>
  <si>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</si>
  <si>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</si>
  <si>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</si>
  <si>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</si>
  <si>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</si>
  <si>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</si>
  <si>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</si>
  <si>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</si>
  <si>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</si>
  <si>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</si>
  <si>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</si>
  <si>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</si>
  <si>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</si>
  <si>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</si>
  <si>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</si>
  <si>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</si>
  <si>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</si>
  <si>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</si>
  <si>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</si>
  <si>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</si>
  <si>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</si>
  <si>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</si>
  <si>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</si>
  <si>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</si>
  <si>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</si>
  <si>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</si>
  <si>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</si>
  <si>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</si>
  <si>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</si>
  <si>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</si>
  <si>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</si>
  <si>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</si>
  <si>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</si>
  <si>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</si>
  <si>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</si>
  <si>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</si>
  <si>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</si>
  <si>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</si>
  <si>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</si>
  <si>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</si>
  <si>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</si>
  <si>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</si>
  <si>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</si>
  <si>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</si>
  <si>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</si>
  <si>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</si>
  <si>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</si>
  <si>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</si>
  <si>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</si>
  <si>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</si>
  <si>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</si>
  <si>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</si>
  <si>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</si>
  <si>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</si>
  <si>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</si>
  <si>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</si>
  <si>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</si>
  <si>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</si>
  <si>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</si>
  <si>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</si>
  <si>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</si>
  <si>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</si>
  <si>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</si>
  <si>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</si>
  <si>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</si>
  <si>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</si>
  <si>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</si>
  <si>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</si>
  <si>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</si>
  <si>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</si>
  <si>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</si>
  <si>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</si>
  <si>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</si>
  <si>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</si>
  <si>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</si>
  <si>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</si>
  <si>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</si>
  <si>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</si>
  <si>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</si>
  <si>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</si>
  <si>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</si>
  <si>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</si>
  <si>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</si>
  <si>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</si>
  <si>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</si>
  <si>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</si>
  <si>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</si>
  <si>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</si>
  <si>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</si>
  <si>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</si>
  <si>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</si>
  <si>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</si>
  <si>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</si>
  <si>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</si>
  <si>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</si>
  <si>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</si>
  <si>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</si>
  <si>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</si>
  <si>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</si>
  <si>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</si>
  <si>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</si>
  <si>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</si>
  <si>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</si>
  <si>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</si>
  <si>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</si>
  <si>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</si>
  <si>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</si>
  <si>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</si>
  <si>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</si>
  <si>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</si>
  <si>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</si>
  <si>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</si>
  <si>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</si>
  <si>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</si>
  <si>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</si>
  <si>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</si>
  <si>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</si>
  <si>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</si>
  <si>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</si>
  <si>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</si>
  <si>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</si>
  <si>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</si>
  <si>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</si>
  <si>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</si>
  <si>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</si>
  <si>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</si>
  <si>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</si>
  <si>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</si>
  <si>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</si>
  <si>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</si>
  <si>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</si>
  <si>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</si>
  <si>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</si>
  <si>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</si>
  <si>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</si>
  <si>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</si>
  <si>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</si>
  <si>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</si>
  <si>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</si>
  <si>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</si>
  <si>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</si>
  <si>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</si>
  <si>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</si>
  <si>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</si>
  <si>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</si>
  <si>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</si>
  <si>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</si>
  <si>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</si>
  <si>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</si>
  <si>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</si>
  <si>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</si>
  <si>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</si>
  <si>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</si>
  <si>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</si>
  <si>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</si>
  <si>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</si>
  <si>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</si>
  <si>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</si>
  <si>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</si>
  <si>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</si>
  <si>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</si>
  <si>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</si>
  <si>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</si>
  <si>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</si>
  <si>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</si>
  <si>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</si>
  <si>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</si>
  <si>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</si>
  <si>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</si>
  <si>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</si>
  <si>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</si>
  <si>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</si>
  <si>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</si>
  <si>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</si>
  <si>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</si>
  <si>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</si>
  <si>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</si>
  <si>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</si>
  <si>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</si>
  <si>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</si>
  <si>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</si>
  <si>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</si>
  <si>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</si>
  <si>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</si>
  <si>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</si>
  <si>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</si>
  <si>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</si>
  <si>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</si>
  <si>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</si>
  <si>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</si>
  <si>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</si>
  <si>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</si>
  <si>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</si>
  <si>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</si>
  <si>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</si>
  <si>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</si>
  <si>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</si>
  <si>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</si>
  <si>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</si>
  <si>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</si>
  <si>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</si>
  <si>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</si>
  <si>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std_id_geo_div|String,std_id_country|String,id_organization|String</t>
  </si>
  <si>
    <t>public.std_country</t>
  </si>
  <si>
    <t>std_id_country|String,id_organization|String</t>
  </si>
  <si>
    <t>std_id_sub_geo_div|String,std_id_geo_place|String,std_id_geo_div|String,std_id_country|String,id_organization|String</t>
  </si>
  <si>
    <t>std_id_sub_geo_div|String,std_id_geo_div|String,std_id_country|String,id_organization|String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</si>
  <si>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</si>
  <si>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</si>
  <si>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</si>
  <si>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</si>
  <si>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</si>
  <si>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</si>
  <si>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</si>
  <si>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tpe_id_pedido|String,lit_id_litigio|String</t>
  </si>
  <si>
    <t>sll.m4sll_litigios2</t>
  </si>
  <si>
    <t xml:space="preserve">                AND LOWER(tab.table_schema) in ('sll', 'public')</t>
  </si>
  <si>
    <t xml:space="preserve">                --AND LOWER(tab.table_name) = LOWER('m4sll_doc_litigios')</t>
  </si>
  <si>
    <t xml:space="preserve">                   , lower(t4.column_name) || '|' || t5.java_data_type AS colndata_concat_fix</t>
  </si>
  <si>
    <t xml:space="preserve">                     string_agg(t6.colndata_concat, ',' ORDER BY t6.column_name DESC) AS key_colndata_orig,</t>
  </si>
  <si>
    <t xml:space="preserve">                     string_agg(t6.colndata_concat_fix, ',' ORDER BY t6.column_name DESC) AS key_colndata_fix,</t>
  </si>
  <si>
    <t xml:space="preserve">                   , t7.key_colndata_fix</t>
  </si>
  <si>
    <t xml:space="preserve">                   , t7.key_colndata_orig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</si>
  <si>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</si>
  <si>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</si>
  <si>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</si>
  <si>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</si>
  <si>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</si>
  <si>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</si>
  <si>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</si>
  <si>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tve_id_val_eco|String,id_organization|String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</si>
  <si>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</si>
  <si>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</si>
  <si>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</si>
  <si>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</si>
  <si>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</si>
  <si>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</si>
  <si>
    <t>-------------------------------------------------------------------------</t>
  </si>
  <si>
    <t>WITH t1 AS (</t>
  </si>
  <si>
    <t xml:space="preserve">             -------------------------------------------------------------------------</t>
  </si>
  <si>
    <t xml:space="preserve">             -- Primera selección</t>
  </si>
  <si>
    <t xml:space="preserve">             SELECT *</t>
  </si>
  <si>
    <t xml:space="preserve">               FROM all_tables</t>
  </si>
  <si>
    <t xml:space="preserve">              WHERE owner = 'M4GLOBAL'</t>
  </si>
  <si>
    <t xml:space="preserve">                AND (   table_name LIKE 'M4SLL%'</t>
  </si>
  <si>
    <t xml:space="preserve">                     OR table_name IN ('STD_GEO_DIV','STD_GEO_PLACE','STD_SUB_GEO_DIV','STD_COUNTRY','STD_LEG_ENT')</t>
  </si>
  <si>
    <t xml:space="preserve">                    )</t>
  </si>
  <si>
    <t xml:space="preserve">           )</t>
  </si>
  <si>
    <t xml:space="preserve">   , t2 AS (</t>
  </si>
  <si>
    <t xml:space="preserve">             -- Detectar de la lista anterior los backups, repetidos, etc.</t>
  </si>
  <si>
    <t xml:space="preserve">             SELECT a.*</t>
  </si>
  <si>
    <t xml:space="preserve">               FROM t1 a, t1 b</t>
  </si>
  <si>
    <t xml:space="preserve">              WHERE (    a.table_name LIKE '%' || b.table_name || '%'</t>
  </si>
  <si>
    <t xml:space="preserve">                     AND LENGTH(a.table_name)&gt;LENGTH(b.table_name)</t>
  </si>
  <si>
    <t xml:space="preserve">                     AND (    REGEXP_LIKE(REPLACE(REPLACE( a.table_name, b.table_name, '' ), '_', '' ), '^[[:digit:]]+$') -- la diferencia entre ambos es numerica</t>
  </si>
  <si>
    <t xml:space="preserve">                          OR  REPLACE( a.table_name, b.table_name, '' ) LIKE '%BK%' -- la diferencia contiene BK</t>
  </si>
  <si>
    <t xml:space="preserve">                          OR  REPLACE( a.table_name, b.table_name, '' ) LIKE '%PRUEBA%' -- la diferencia contiene PRUEBA</t>
  </si>
  <si>
    <t xml:space="preserve">                          OR  REPLACE( a.table_name, b.table_name, '' ) LIKE '%_QA' -- termina en QA</t>
  </si>
  <si>
    <t xml:space="preserve">                         )</t>
  </si>
  <si>
    <t xml:space="preserve">                 OR a.table_name LIKE '%_BKP' -- Hay tablas backup que no tienen su original</t>
  </si>
  <si>
    <t xml:space="preserve">   , t3 AS (</t>
  </si>
  <si>
    <t xml:space="preserve">             -- Restar ambas listas</t>
  </si>
  <si>
    <t xml:space="preserve">            SELECT t1.*</t>
  </si>
  <si>
    <t xml:space="preserve">              FROM t1</t>
  </si>
  <si>
    <t xml:space="preserve">             WHERE t1.table_name NOT IN (SELECT t2.table_name FROM t2)</t>
  </si>
  <si>
    <t xml:space="preserve">      SELECT table_name</t>
  </si>
  <si>
    <t xml:space="preserve">        FROM t3</t>
  </si>
  <si>
    <t xml:space="preserve">    ORDER BY table_name;</t>
  </si>
  <si>
    <t>-- Generar una lista de las tablas a migrar</t>
  </si>
  <si>
    <t xml:space="preserve">                          OR  REPLACE( a.table_name, b.table_name, '' ) LIKE '%_VW_%' -- vistas</t>
  </si>
  <si>
    <t>pag_secuencia|Long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</si>
</sst>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4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0" fontId="0" fillId="0" borderId="0" xfId="0" quotePrefix="1"/>
    <xf numFmtId="0" fontId="0" fillId="0" borderId="1" xfId="0" applyFont="1" applyBorder="1" applyAlignment="1">
      <alignment horizontal="left"/>
    </xf>
    <xf numFmtId="49" fontId="10" fillId="0" borderId="0" xfId="0" applyNumberFormat="1" applyFont="1"/>
    <xf numFmtId="49" fontId="10" fillId="0" borderId="0" xfId="0" quotePrefix="1" applyNumberFormat="1" applyFont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6"/>
  <sheetViews>
    <sheetView showGridLines="0" tabSelected="1" topLeftCell="H1" zoomScale="70" zoomScaleNormal="70" workbookViewId="0">
      <pane ySplit="3" topLeftCell="A25" activePane="bottomLeft" state="frozen"/>
      <selection pane="bottomLeft" activeCell="J40" sqref="J40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57" customWidth="1"/>
    <col min="9" max="9" width="57.44140625" customWidth="1"/>
    <col min="10" max="10" width="27.33203125" bestFit="1" customWidth="1"/>
    <col min="11" max="11" width="62.109375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2" customWidth="1"/>
    <col min="21" max="24" width="10" customWidth="1"/>
  </cols>
  <sheetData>
    <row r="1" spans="1:21" ht="15" thickBot="1" x14ac:dyDescent="0.35"/>
    <row r="2" spans="1:21" x14ac:dyDescent="0.3">
      <c r="C2" s="21"/>
      <c r="F2" s="11" t="s">
        <v>157</v>
      </c>
      <c r="G2" s="12"/>
      <c r="H2" s="12"/>
      <c r="I2" s="12"/>
      <c r="J2" s="12"/>
      <c r="K2" s="12"/>
      <c r="L2" s="11" t="s">
        <v>158</v>
      </c>
      <c r="M2" s="12"/>
      <c r="N2" s="12"/>
      <c r="O2" s="12"/>
      <c r="P2" s="12"/>
      <c r="Q2" s="12"/>
      <c r="R2" s="12"/>
      <c r="S2" s="13"/>
    </row>
    <row r="3" spans="1:21" ht="15" thickBot="1" x14ac:dyDescent="0.35">
      <c r="C3" s="22"/>
      <c r="D3" s="25" t="s">
        <v>525</v>
      </c>
      <c r="E3" s="25"/>
      <c r="F3" s="14" t="s">
        <v>594</v>
      </c>
      <c r="G3" s="15" t="s">
        <v>527</v>
      </c>
      <c r="H3" s="15" t="s">
        <v>481</v>
      </c>
      <c r="I3" s="15" t="s">
        <v>141</v>
      </c>
      <c r="J3" s="15" t="s">
        <v>148</v>
      </c>
      <c r="K3" s="29" t="s">
        <v>144</v>
      </c>
      <c r="L3" s="14" t="s">
        <v>154</v>
      </c>
      <c r="M3" s="15" t="s">
        <v>149</v>
      </c>
      <c r="N3" s="15" t="s">
        <v>150</v>
      </c>
      <c r="O3" s="15" t="s">
        <v>151</v>
      </c>
      <c r="P3" s="15" t="s">
        <v>152</v>
      </c>
      <c r="Q3" s="15" t="s">
        <v>153</v>
      </c>
      <c r="R3" s="15" t="str">
        <f>A5</f>
        <v>TemplateIdx</v>
      </c>
      <c r="S3" s="16" t="s">
        <v>156</v>
      </c>
      <c r="T3" s="9" t="s">
        <v>2</v>
      </c>
    </row>
    <row r="4" spans="1:21" x14ac:dyDescent="0.3">
      <c r="A4" s="31" t="s">
        <v>0</v>
      </c>
      <c r="B4" s="31"/>
      <c r="C4" s="23"/>
      <c r="D4" s="8" t="str">
        <f>IF(LEN(_xlfn.IFNA(VLOOKUP(G4,EnElServer!A:A,1,FALSE),""))&gt;0,"x","")</f>
        <v>x</v>
      </c>
      <c r="E4">
        <f>IF(COUNTBLANK(G4)&gt;0,"",COUNTIF(G$4:G4,"?*"))</f>
        <v>1</v>
      </c>
      <c r="F4" s="10" t="s">
        <v>4</v>
      </c>
      <c r="G4" s="10" t="s">
        <v>488</v>
      </c>
      <c r="H4" s="20" t="str">
        <f>IF(COUNTBLANK(G4)&gt;0,"",VLOOKUP(F4&amp;"."&amp;G4,ResultadoSQL!A:B,2,FALSE))</f>
        <v>tpe_id_pedido|String,lit_id_litigio|String,id_organization|String</v>
      </c>
      <c r="I4" s="10" t="s">
        <v>522</v>
      </c>
      <c r="J4" s="10"/>
      <c r="K4" s="10" t="s">
        <v>155</v>
      </c>
      <c r="L4" s="17" t="str">
        <f>IF(COUNTBLANK(I4)&gt;0,"","start /wait python generarentidades.py")</f>
        <v>start /wait python generarentidades.py</v>
      </c>
      <c r="M4" s="17" t="str">
        <f>IF(COUNTBLANK(L4)&gt;0,"",F4)</f>
        <v>sll</v>
      </c>
      <c r="N4" s="17" t="str">
        <f>IF(COUNTBLANK(L4)&gt;0,"",G4)</f>
        <v>m4sll_pedidos</v>
      </c>
      <c r="O4" s="17" t="str">
        <f>IF(COUNTBLANK(L4)&gt;0,"",""""&amp;SUBSTITUTE(I4," ","")&amp;"""")</f>
        <v>"id_organization|String,lit_id_litigio|String,tpe_id_pedido|String"</v>
      </c>
      <c r="P4" s="17" t="str">
        <f>IF(COUNTBLANK(L4)&gt;0,"",""""&amp;SUBSTITUTE(J4," ","")&amp;"""")</f>
        <v>""</v>
      </c>
      <c r="Q4" s="17" t="str">
        <f>IF(COUNTBLANK(L4)&gt;0,"",""""&amp;K4&amp;"""")</f>
        <v>"id_organization|String,lit_id_litigio|String"</v>
      </c>
      <c r="R4" s="17" t="b">
        <f>IF(COUNTBLANK(L4),"",P4&lt;&gt;"""""")</f>
        <v>0</v>
      </c>
      <c r="S4" s="17" t="str">
        <f>IF(COUNTBLANK(L4)&gt;0,"",VLOOKUP(R4,A:B,2,0))</f>
        <v>sec0</v>
      </c>
      <c r="T4" s="4" t="str">
        <f>IF(COUNTBLANK(S4)&gt;0,"",L4&amp;" "&amp;M4&amp;" "&amp;N4&amp;" "&amp;O4&amp;" "&amp;P4&amp;" "&amp;Q4&amp;" "&amp;S4)</f>
        <v>start /wait python generarentidades.py sll m4sll_pedidos "id_organization|String,lit_id_litigio|String,tpe_id_pedido|String" "" "id_organization|String,lit_id_litigio|String" sec0</v>
      </c>
      <c r="U4" s="30" t="s">
        <v>526</v>
      </c>
    </row>
    <row r="5" spans="1:21" x14ac:dyDescent="0.3">
      <c r="A5" s="1" t="s">
        <v>147</v>
      </c>
      <c r="B5" s="1" t="s">
        <v>1</v>
      </c>
      <c r="C5" s="23"/>
      <c r="D5" s="8" t="str">
        <f>IF(LEN(_xlfn.IFNA(VLOOKUP(G5,EnElServer!A:A,1,FALSE),""))&gt;0,"x","")</f>
        <v>x</v>
      </c>
      <c r="E5">
        <f>IF(COUNTBLANK(G5)&gt;0,"",COUNTIF(G$4:G5,"?*"))</f>
        <v>2</v>
      </c>
      <c r="F5" s="3" t="s">
        <v>4</v>
      </c>
      <c r="G5" s="3" t="s">
        <v>489</v>
      </c>
      <c r="H5" s="20" t="str">
        <f>IF(COUNTBLANK(G5)&gt;0,"",VLOOKUP(F5&amp;"."&amp;G5,ResultadoSQL!A:B,2,FALSE))</f>
        <v>neg_id_negocio|String,id_organization|String</v>
      </c>
      <c r="I5" s="10" t="s">
        <v>520</v>
      </c>
      <c r="J5" s="3" t="s">
        <v>521</v>
      </c>
      <c r="K5" s="3"/>
      <c r="L5" s="17" t="str">
        <f t="shared" ref="L5:L68" si="0">IF(COUNTBLANK(I5)&gt;0,"","start /wait python generarentidades.py")</f>
        <v>start /wait python generarentidades.py</v>
      </c>
      <c r="M5" s="17" t="str">
        <f t="shared" ref="M5:M68" si="1">IF(COUNTBLANK(L5)&gt;0,"",F5)</f>
        <v>sll</v>
      </c>
      <c r="N5" s="17" t="str">
        <f t="shared" ref="N5:N68" si="2">IF(COUNTBLANK(L5)&gt;0,"",G5)</f>
        <v>m4sll_negocios</v>
      </c>
      <c r="O5" s="17" t="str">
        <f t="shared" ref="O5:O68" si="3">IF(COUNTBLANK(L5)&gt;0,"",""""&amp;SUBSTITUTE(I5," ","")&amp;"""")</f>
        <v>"id_organization|String"</v>
      </c>
      <c r="P5" s="17" t="str">
        <f t="shared" ref="P5:P68" si="4">IF(COUNTBLANK(L5)&gt;0,"",""""&amp;SUBSTITUTE(J5," ","")&amp;"""")</f>
        <v>"neg_id_negocio|String"</v>
      </c>
      <c r="Q5" s="17" t="str">
        <f t="shared" ref="Q5:Q68" si="5">IF(COUNTBLANK(L5)&gt;0,"",""""&amp;K5&amp;"""")</f>
        <v>""</v>
      </c>
      <c r="R5" s="17" t="b">
        <f t="shared" ref="R5:R68" si="6">IF(COUNTBLANK(L5),"",P5&lt;&gt;"""""")</f>
        <v>1</v>
      </c>
      <c r="S5" s="17" t="str">
        <f t="shared" ref="S5:S68" si="7">IF(COUNTBLANK(L5)&gt;0,"",VLOOKUP(R5,A:B,2,0))</f>
        <v>sec1</v>
      </c>
      <c r="T5" s="4" t="str">
        <f t="shared" ref="T5:T68" si="8">IF(COUNTBLANK(S5)&gt;0,"",L5&amp;" "&amp;M5&amp;" "&amp;N5&amp;" "&amp;O5&amp;" "&amp;P5&amp;" "&amp;Q5&amp;" "&amp;S5)</f>
        <v>start /wait python generarentidades.py sll m4sll_negocios "id_organization|String" "neg_id_negocio|String" "" sec1</v>
      </c>
      <c r="U5" s="30" t="s">
        <v>526</v>
      </c>
    </row>
    <row r="6" spans="1:21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E6">
        <f>IF(COUNTBLANK(G6)&gt;0,"",COUNTIF(G$4:G6,"?*"))</f>
        <v>3</v>
      </c>
      <c r="F6" s="3" t="s">
        <v>4</v>
      </c>
      <c r="G6" s="3" t="s">
        <v>490</v>
      </c>
      <c r="H6" s="20" t="str">
        <f>IF(COUNTBLANK(G6)&gt;0,"",VLOOKUP(F6&amp;"."&amp;G6,ResultadoSQL!A:B,2,FALSE))</f>
        <v>mab_secuencia|Long,id_organization|String</v>
      </c>
      <c r="I6" s="3" t="s">
        <v>520</v>
      </c>
      <c r="J6" s="3" t="s">
        <v>554</v>
      </c>
      <c r="K6" s="3" t="s">
        <v>605</v>
      </c>
      <c r="L6" s="17" t="str">
        <f t="shared" si="0"/>
        <v>start /wait python generarentidades.py</v>
      </c>
      <c r="M6" s="17" t="str">
        <f t="shared" si="1"/>
        <v>sll</v>
      </c>
      <c r="N6" s="17" t="str">
        <f t="shared" si="2"/>
        <v>m4sll_mt_abogados</v>
      </c>
      <c r="O6" s="17" t="str">
        <f t="shared" si="3"/>
        <v>"id_organization|String"</v>
      </c>
      <c r="P6" s="17" t="str">
        <f t="shared" si="4"/>
        <v>"mab_secuencia|Long"</v>
      </c>
      <c r="Q6" s="17" t="str">
        <f t="shared" si="5"/>
        <v>"id_organization|String,mab_chk_int|String"</v>
      </c>
      <c r="R6" s="17" t="b">
        <f t="shared" si="6"/>
        <v>1</v>
      </c>
      <c r="S6" s="17" t="str">
        <f t="shared" si="7"/>
        <v>sec1</v>
      </c>
      <c r="T6" s="4" t="str">
        <f t="shared" si="8"/>
        <v>start /wait python generarentidades.py sll m4sll_mt_abogados "id_organization|String" "mab_secuencia|Long" "id_organization|String,mab_chk_int|String" sec1</v>
      </c>
      <c r="U6" s="30" t="s">
        <v>526</v>
      </c>
    </row>
    <row r="7" spans="1:21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E7">
        <f>IF(COUNTBLANK(G7)&gt;0,"",COUNTIF(G$4:G7,"?*"))</f>
        <v>4</v>
      </c>
      <c r="F7" s="3" t="s">
        <v>4</v>
      </c>
      <c r="G7" s="3" t="s">
        <v>491</v>
      </c>
      <c r="H7" s="20" t="str">
        <f>IF(COUNTBLANK(G7)&gt;0,"",VLOOKUP(F7&amp;"."&amp;G7,ResultadoSQL!A:B,2,FALSE))</f>
        <v>id_organization|String,eju_id_est_juridico|Long</v>
      </c>
      <c r="I7" s="3" t="s">
        <v>520</v>
      </c>
      <c r="J7" s="3" t="s">
        <v>555</v>
      </c>
      <c r="K7" s="3"/>
      <c r="L7" s="17" t="str">
        <f t="shared" si="0"/>
        <v>start /wait python generarentidades.py</v>
      </c>
      <c r="M7" s="17" t="str">
        <f t="shared" si="1"/>
        <v>sll</v>
      </c>
      <c r="N7" s="17" t="str">
        <f t="shared" si="2"/>
        <v>m4sll_estudio_jur</v>
      </c>
      <c r="O7" s="17" t="str">
        <f t="shared" si="3"/>
        <v>"id_organization|String"</v>
      </c>
      <c r="P7" s="17" t="str">
        <f t="shared" si="4"/>
        <v>"eju_id_est_juridico|Long"</v>
      </c>
      <c r="Q7" s="17" t="str">
        <f t="shared" si="5"/>
        <v>""</v>
      </c>
      <c r="R7" s="17" t="b">
        <f t="shared" si="6"/>
        <v>1</v>
      </c>
      <c r="S7" s="17" t="str">
        <f t="shared" si="7"/>
        <v>sec1</v>
      </c>
      <c r="T7" s="4" t="str">
        <f t="shared" si="8"/>
        <v>start /wait python generarentidades.py sll m4sll_estudio_jur "id_organization|String" "eju_id_est_juridico|Long" "" sec1</v>
      </c>
      <c r="U7" s="30" t="s">
        <v>526</v>
      </c>
    </row>
    <row r="8" spans="1:21" x14ac:dyDescent="0.3">
      <c r="D8" s="8" t="str">
        <f>IF(LEN(_xlfn.IFNA(VLOOKUP(G8,EnElServer!A:A,1,FALSE),""))&gt;0,"x","")</f>
        <v>x</v>
      </c>
      <c r="E8">
        <f>IF(COUNTBLANK(G8)&gt;0,"",COUNTIF(G$4:G8,"?*"))</f>
        <v>5</v>
      </c>
      <c r="F8" s="3" t="s">
        <v>4</v>
      </c>
      <c r="G8" s="3" t="s">
        <v>492</v>
      </c>
      <c r="H8" s="20" t="str">
        <f>IF(COUNTBLANK(G8)&gt;0,"",VLOOKUP(F8&amp;"."&amp;G8,ResultadoSQL!A:B,2,FALSE))</f>
        <v>tpe_id_pedido|String,id_organization|String</v>
      </c>
      <c r="I8" s="3" t="s">
        <v>520</v>
      </c>
      <c r="J8" s="3" t="s">
        <v>556</v>
      </c>
      <c r="K8" s="3"/>
      <c r="L8" s="17" t="str">
        <f t="shared" si="0"/>
        <v>start /wait python generarentidades.py</v>
      </c>
      <c r="M8" s="17" t="str">
        <f t="shared" si="1"/>
        <v>sll</v>
      </c>
      <c r="N8" s="17" t="str">
        <f t="shared" si="2"/>
        <v>m4sll_tp_pedido</v>
      </c>
      <c r="O8" s="17" t="str">
        <f t="shared" si="3"/>
        <v>"id_organization|String"</v>
      </c>
      <c r="P8" s="17" t="str">
        <f t="shared" si="4"/>
        <v>"tpe_id_pedido|String"</v>
      </c>
      <c r="Q8" s="17" t="str">
        <f t="shared" si="5"/>
        <v>""</v>
      </c>
      <c r="R8" s="17" t="b">
        <f t="shared" si="6"/>
        <v>1</v>
      </c>
      <c r="S8" s="17" t="str">
        <f t="shared" si="7"/>
        <v>sec1</v>
      </c>
      <c r="T8" s="4" t="str">
        <f t="shared" si="8"/>
        <v>start /wait python generarentidades.py sll m4sll_tp_pedido "id_organization|String" "tpe_id_pedido|String" "" sec1</v>
      </c>
      <c r="U8" s="30" t="s">
        <v>526</v>
      </c>
    </row>
    <row r="9" spans="1:21" x14ac:dyDescent="0.3">
      <c r="D9" s="8" t="str">
        <f>IF(LEN(_xlfn.IFNA(VLOOKUP(G9,EnElServer!A:A,1,FALSE),""))&gt;0,"x","")</f>
        <v>x</v>
      </c>
      <c r="E9">
        <f>IF(COUNTBLANK(G9)&gt;0,"",COUNTIF(G$4:G9,"?*"))</f>
        <v>6</v>
      </c>
      <c r="F9" s="3" t="s">
        <v>4</v>
      </c>
      <c r="G9" s="3" t="s">
        <v>493</v>
      </c>
      <c r="H9" s="20" t="str">
        <f>IF(COUNTBLANK(G9)&gt;0,"",VLOOKUP(F9&amp;"."&amp;G9,ResultadoSQL!A:B,2,FALSE))</f>
        <v>tfa_id_tp_fase|String,id_organization|String</v>
      </c>
      <c r="I9" s="3" t="s">
        <v>520</v>
      </c>
      <c r="J9" s="3" t="s">
        <v>570</v>
      </c>
      <c r="K9" s="3"/>
      <c r="L9" s="17" t="str">
        <f t="shared" si="0"/>
        <v>start /wait python generarentidades.py</v>
      </c>
      <c r="M9" s="17" t="str">
        <f t="shared" si="1"/>
        <v>sll</v>
      </c>
      <c r="N9" s="17" t="str">
        <f t="shared" si="2"/>
        <v>m4sll_tp_fases</v>
      </c>
      <c r="O9" s="17" t="str">
        <f t="shared" si="3"/>
        <v>"id_organization|String"</v>
      </c>
      <c r="P9" s="17" t="str">
        <f t="shared" si="4"/>
        <v>"tfa_id_tp_fase|String"</v>
      </c>
      <c r="Q9" s="17" t="str">
        <f t="shared" si="5"/>
        <v>""</v>
      </c>
      <c r="R9" s="17" t="b">
        <f t="shared" si="6"/>
        <v>1</v>
      </c>
      <c r="S9" s="17" t="str">
        <f t="shared" si="7"/>
        <v>sec1</v>
      </c>
      <c r="T9" s="4" t="str">
        <f t="shared" si="8"/>
        <v>start /wait python generarentidades.py sll m4sll_tp_fases "id_organization|String" "tfa_id_tp_fase|String" "" sec1</v>
      </c>
      <c r="U9" s="30" t="s">
        <v>526</v>
      </c>
    </row>
    <row r="10" spans="1:21" x14ac:dyDescent="0.3">
      <c r="D10" s="8" t="str">
        <f>IF(LEN(_xlfn.IFNA(VLOOKUP(G10,EnElServer!A:A,1,FALSE),""))&gt;0,"x","")</f>
        <v>x</v>
      </c>
      <c r="E10">
        <f>IF(COUNTBLANK(G10)&gt;0,"",COUNTIF(G$4:G10,"?*"))</f>
        <v>7</v>
      </c>
      <c r="F10" s="3" t="s">
        <v>4</v>
      </c>
      <c r="G10" s="3" t="s">
        <v>494</v>
      </c>
      <c r="H10" s="20" t="str">
        <f>IF(COUNTBLANK(G10)&gt;0,"",VLOOKUP(F10&amp;"."&amp;G10,ResultadoSQL!A:B,2,FALSE))</f>
        <v>tdl_id_tp_doc_litigio|String,id_organization|String</v>
      </c>
      <c r="I10" s="3" t="s">
        <v>520</v>
      </c>
      <c r="J10" s="3" t="s">
        <v>557</v>
      </c>
      <c r="K10" s="3"/>
      <c r="L10" s="17" t="str">
        <f t="shared" si="0"/>
        <v>start /wait python generarentidades.py</v>
      </c>
      <c r="M10" s="17" t="str">
        <f t="shared" si="1"/>
        <v>sll</v>
      </c>
      <c r="N10" s="17" t="str">
        <f t="shared" si="2"/>
        <v>m4sll_tp_doc_litig</v>
      </c>
      <c r="O10" s="17" t="str">
        <f t="shared" si="3"/>
        <v>"id_organization|String"</v>
      </c>
      <c r="P10" s="17" t="str">
        <f t="shared" si="4"/>
        <v>"tdl_id_tp_doc_litigio|String"</v>
      </c>
      <c r="Q10" s="17" t="str">
        <f t="shared" si="5"/>
        <v>""</v>
      </c>
      <c r="R10" s="17" t="b">
        <f t="shared" si="6"/>
        <v>1</v>
      </c>
      <c r="S10" s="17" t="str">
        <f t="shared" si="7"/>
        <v>sec1</v>
      </c>
      <c r="T10" s="4" t="str">
        <f t="shared" si="8"/>
        <v>start /wait python generarentidades.py sll m4sll_tp_doc_litig "id_organization|String" "tdl_id_tp_doc_litigio|String" "" sec1</v>
      </c>
      <c r="U10" s="30" t="s">
        <v>526</v>
      </c>
    </row>
    <row r="11" spans="1:21" x14ac:dyDescent="0.3">
      <c r="D11" s="8" t="str">
        <f>IF(LEN(_xlfn.IFNA(VLOOKUP(G11,EnElServer!A:A,1,FALSE),""))&gt;0,"x","")</f>
        <v>x</v>
      </c>
      <c r="E11">
        <f>IF(COUNTBLANK(G11)&gt;0,"",COUNTIF(G$4:G11,"?*"))</f>
        <v>8</v>
      </c>
      <c r="F11" s="3" t="s">
        <v>4</v>
      </c>
      <c r="G11" s="3" t="s">
        <v>495</v>
      </c>
      <c r="H11" s="20" t="str">
        <f>IF(COUNTBLANK(G11)&gt;0,"",VLOOKUP(F11&amp;"."&amp;G11,ResultadoSQL!A:B,2,FALSE))</f>
        <v>mca_id_codigo_alterno|String,id_organization|String</v>
      </c>
      <c r="I11" s="3" t="s">
        <v>520</v>
      </c>
      <c r="J11" s="3" t="s">
        <v>558</v>
      </c>
      <c r="K11" s="3"/>
      <c r="L11" s="17" t="str">
        <f t="shared" si="0"/>
        <v>start /wait python generarentidades.py</v>
      </c>
      <c r="M11" s="17" t="str">
        <f t="shared" si="1"/>
        <v>sll</v>
      </c>
      <c r="N11" s="17" t="str">
        <f t="shared" si="2"/>
        <v>m4sll_mto_cod_alt</v>
      </c>
      <c r="O11" s="17" t="str">
        <f t="shared" si="3"/>
        <v>"id_organization|String"</v>
      </c>
      <c r="P11" s="17" t="str">
        <f t="shared" si="4"/>
        <v>"mca_id_codigo_alterno|String"</v>
      </c>
      <c r="Q11" s="17" t="str">
        <f t="shared" si="5"/>
        <v>""</v>
      </c>
      <c r="R11" s="17" t="b">
        <f t="shared" si="6"/>
        <v>1</v>
      </c>
      <c r="S11" s="17" t="str">
        <f t="shared" si="7"/>
        <v>sec1</v>
      </c>
      <c r="T11" s="4" t="str">
        <f t="shared" si="8"/>
        <v>start /wait python generarentidades.py sll m4sll_mto_cod_alt "id_organization|String" "mca_id_codigo_alterno|String" "" sec1</v>
      </c>
      <c r="U11" s="30" t="s">
        <v>526</v>
      </c>
    </row>
    <row r="12" spans="1:21" x14ac:dyDescent="0.3">
      <c r="D12" s="8" t="str">
        <f>IF(LEN(_xlfn.IFNA(VLOOKUP(G12,EnElServer!A:A,1,FALSE),""))&gt;0,"x","")</f>
        <v>x</v>
      </c>
      <c r="E12">
        <f>IF(COUNTBLANK(G12)&gt;0,"",COUNTIF(G$4:G12,"?*"))</f>
        <v>9</v>
      </c>
      <c r="F12" s="3" t="s">
        <v>4</v>
      </c>
      <c r="G12" s="3" t="s">
        <v>496</v>
      </c>
      <c r="H12" s="20" t="str">
        <f>IF(COUNTBLANK(G12)&gt;0,"",VLOOKUP(F12&amp;"."&amp;G12,ResultadoSQL!A:B,2,FALSE))</f>
        <v>mri_id_riesgo|String,id_organization|String</v>
      </c>
      <c r="I12" s="26" t="s">
        <v>520</v>
      </c>
      <c r="J12" s="3" t="s">
        <v>559</v>
      </c>
      <c r="K12" s="3"/>
      <c r="L12" s="17" t="str">
        <f t="shared" si="0"/>
        <v>start /wait python generarentidades.py</v>
      </c>
      <c r="M12" s="17" t="str">
        <f t="shared" si="1"/>
        <v>sll</v>
      </c>
      <c r="N12" s="17" t="str">
        <f t="shared" si="2"/>
        <v>m4sll_mto_riesgos</v>
      </c>
      <c r="O12" s="17" t="str">
        <f t="shared" si="3"/>
        <v>"id_organization|String"</v>
      </c>
      <c r="P12" s="17" t="str">
        <f t="shared" si="4"/>
        <v>"mri_id_riesgo|String"</v>
      </c>
      <c r="Q12" s="17" t="str">
        <f t="shared" si="5"/>
        <v>""</v>
      </c>
      <c r="R12" s="17" t="b">
        <f t="shared" si="6"/>
        <v>1</v>
      </c>
      <c r="S12" s="17" t="str">
        <f t="shared" si="7"/>
        <v>sec1</v>
      </c>
      <c r="T12" s="4" t="str">
        <f t="shared" si="8"/>
        <v>start /wait python generarentidades.py sll m4sll_mto_riesgos "id_organization|String" "mri_id_riesgo|String" "" sec1</v>
      </c>
      <c r="U12" s="30" t="s">
        <v>526</v>
      </c>
    </row>
    <row r="13" spans="1:21" x14ac:dyDescent="0.3">
      <c r="D13" s="8" t="str">
        <f>IF(LEN(_xlfn.IFNA(VLOOKUP(G13,EnElServer!A:A,1,FALSE),""))&gt;0,"x","")</f>
        <v>x</v>
      </c>
      <c r="E13">
        <f>IF(COUNTBLANK(G13)&gt;0,"",COUNTIF(G$4:G13,"?*"))</f>
        <v>10</v>
      </c>
      <c r="F13" s="3" t="s">
        <v>4</v>
      </c>
      <c r="G13" s="3" t="s">
        <v>497</v>
      </c>
      <c r="H13" s="20" t="str">
        <f>IF(COUNTBLANK(G13)&gt;0,"",VLOOKUP(F13&amp;"."&amp;G13,ResultadoSQL!A:B,2,FALSE))</f>
        <v>tst_id_tp_status|String,id_organization|String</v>
      </c>
      <c r="I13" s="26" t="s">
        <v>520</v>
      </c>
      <c r="J13" s="3" t="s">
        <v>560</v>
      </c>
      <c r="K13" s="3"/>
      <c r="L13" s="17" t="str">
        <f t="shared" si="0"/>
        <v>start /wait python generarentidades.py</v>
      </c>
      <c r="M13" s="17" t="str">
        <f t="shared" si="1"/>
        <v>sll</v>
      </c>
      <c r="N13" s="17" t="str">
        <f t="shared" si="2"/>
        <v>m4sll_tp_status</v>
      </c>
      <c r="O13" s="17" t="str">
        <f t="shared" si="3"/>
        <v>"id_organization|String"</v>
      </c>
      <c r="P13" s="17" t="str">
        <f t="shared" si="4"/>
        <v>"tst_id_tp_status|String"</v>
      </c>
      <c r="Q13" s="17" t="str">
        <f t="shared" si="5"/>
        <v>""</v>
      </c>
      <c r="R13" s="17" t="b">
        <f t="shared" si="6"/>
        <v>1</v>
      </c>
      <c r="S13" s="17" t="str">
        <f t="shared" si="7"/>
        <v>sec1</v>
      </c>
      <c r="T13" s="4" t="str">
        <f t="shared" si="8"/>
        <v>start /wait python generarentidades.py sll m4sll_tp_status "id_organization|String" "tst_id_tp_status|String" "" sec1</v>
      </c>
      <c r="U13" s="30" t="s">
        <v>526</v>
      </c>
    </row>
    <row r="14" spans="1:21" x14ac:dyDescent="0.3">
      <c r="D14" s="8" t="str">
        <f>IF(LEN(_xlfn.IFNA(VLOOKUP(G14,EnElServer!A:A,1,FALSE),""))&gt;0,"x","")</f>
        <v>x</v>
      </c>
      <c r="E14">
        <f>IF(COUNTBLANK(G14)&gt;0,"",COUNTIF(G$4:G14,"?*"))</f>
        <v>11</v>
      </c>
      <c r="F14" s="3" t="s">
        <v>4</v>
      </c>
      <c r="G14" s="3" t="s">
        <v>498</v>
      </c>
      <c r="H14" s="20" t="str">
        <f>IF(COUNTBLANK(G14)&gt;0,"",VLOOKUP(F14&amp;"."&amp;G14,ResultadoSQL!A:B,2,FALSE))</f>
        <v>tar_id_tp_autor_reu|String,id_organization|String</v>
      </c>
      <c r="I14" s="26" t="s">
        <v>520</v>
      </c>
      <c r="J14" s="3" t="s">
        <v>561</v>
      </c>
      <c r="K14" s="3"/>
      <c r="L14" s="17" t="str">
        <f t="shared" si="0"/>
        <v>start /wait python generarentidades.py</v>
      </c>
      <c r="M14" s="17" t="str">
        <f t="shared" si="1"/>
        <v>sll</v>
      </c>
      <c r="N14" s="17" t="str">
        <f t="shared" si="2"/>
        <v>m4sll_tp_autor_reu</v>
      </c>
      <c r="O14" s="17" t="str">
        <f t="shared" si="3"/>
        <v>"id_organization|String"</v>
      </c>
      <c r="P14" s="17" t="str">
        <f t="shared" si="4"/>
        <v>"tar_id_tp_autor_reu|String"</v>
      </c>
      <c r="Q14" s="17" t="str">
        <f t="shared" si="5"/>
        <v>""</v>
      </c>
      <c r="R14" s="17" t="b">
        <f t="shared" si="6"/>
        <v>1</v>
      </c>
      <c r="S14" s="17" t="str">
        <f t="shared" si="7"/>
        <v>sec1</v>
      </c>
      <c r="T14" s="4" t="str">
        <f t="shared" si="8"/>
        <v>start /wait python generarentidades.py sll m4sll_tp_autor_reu "id_organization|String" "tar_id_tp_autor_reu|String" "" sec1</v>
      </c>
      <c r="U14" s="30" t="s">
        <v>526</v>
      </c>
    </row>
    <row r="15" spans="1:21" x14ac:dyDescent="0.3">
      <c r="D15" s="8" t="str">
        <f>IF(LEN(_xlfn.IFNA(VLOOKUP(G15,EnElServer!A:A,1,FALSE),""))&gt;0,"x","")</f>
        <v>x</v>
      </c>
      <c r="E15">
        <f>IF(COUNTBLANK(G15)&gt;0,"",COUNTIF(G$4:G15,"?*"))</f>
        <v>12</v>
      </c>
      <c r="F15" s="3" t="s">
        <v>4</v>
      </c>
      <c r="G15" s="3" t="s">
        <v>499</v>
      </c>
      <c r="H15" s="20" t="str">
        <f>IF(COUNTBLANK(G15)&gt;0,"",VLOOKUP(F15&amp;"."&amp;G15,ResultadoSQL!A:B,2,FALSE))</f>
        <v>tri_id_tribunal|String,id_organization|String</v>
      </c>
      <c r="I15" s="26" t="s">
        <v>520</v>
      </c>
      <c r="J15" s="3" t="s">
        <v>562</v>
      </c>
      <c r="K15" s="3"/>
      <c r="L15" s="17" t="str">
        <f t="shared" si="0"/>
        <v>start /wait python generarentidades.py</v>
      </c>
      <c r="M15" s="17" t="str">
        <f t="shared" si="1"/>
        <v>sll</v>
      </c>
      <c r="N15" s="17" t="str">
        <f t="shared" si="2"/>
        <v>m4sll_tribunales</v>
      </c>
      <c r="O15" s="17" t="str">
        <f t="shared" si="3"/>
        <v>"id_organization|String"</v>
      </c>
      <c r="P15" s="17" t="str">
        <f t="shared" si="4"/>
        <v>"tri_id_tribunal|String"</v>
      </c>
      <c r="Q15" s="17" t="str">
        <f t="shared" si="5"/>
        <v>""</v>
      </c>
      <c r="R15" s="17" t="b">
        <f t="shared" si="6"/>
        <v>1</v>
      </c>
      <c r="S15" s="17" t="str">
        <f t="shared" si="7"/>
        <v>sec1</v>
      </c>
      <c r="T15" s="4" t="str">
        <f t="shared" si="8"/>
        <v>start /wait python generarentidades.py sll m4sll_tribunales "id_organization|String" "tri_id_tribunal|String" "" sec1</v>
      </c>
      <c r="U15" s="30" t="s">
        <v>526</v>
      </c>
    </row>
    <row r="16" spans="1:21" x14ac:dyDescent="0.3">
      <c r="D16" s="8" t="str">
        <f>IF(LEN(_xlfn.IFNA(VLOOKUP(G16,EnElServer!A:A,1,FALSE),""))&gt;0,"x","")</f>
        <v>x</v>
      </c>
      <c r="E16">
        <f>IF(COUNTBLANK(G16)&gt;0,"",COUNTIF(G$4:G16,"?*"))</f>
        <v>13</v>
      </c>
      <c r="F16" s="3" t="s">
        <v>4</v>
      </c>
      <c r="G16" s="3" t="s">
        <v>500</v>
      </c>
      <c r="H16" s="20" t="str">
        <f>IF(COUNTBLANK(G16)&gt;0,"",VLOOKUP(F16&amp;"."&amp;G16,ResultadoSQL!A:B,2,FALSE))</f>
        <v>tco_id_tp_compromiso|String,id_organization|String</v>
      </c>
      <c r="I16" s="26" t="s">
        <v>520</v>
      </c>
      <c r="J16" s="3" t="s">
        <v>563</v>
      </c>
      <c r="K16" s="3"/>
      <c r="L16" s="17" t="str">
        <f t="shared" si="0"/>
        <v>start /wait python generarentidades.py</v>
      </c>
      <c r="M16" s="17" t="str">
        <f t="shared" si="1"/>
        <v>sll</v>
      </c>
      <c r="N16" s="17" t="str">
        <f t="shared" si="2"/>
        <v>m4sll_tp_compromis</v>
      </c>
      <c r="O16" s="17" t="str">
        <f t="shared" si="3"/>
        <v>"id_organization|String"</v>
      </c>
      <c r="P16" s="17" t="str">
        <f t="shared" si="4"/>
        <v>"tco_id_tp_compromiso|String"</v>
      </c>
      <c r="Q16" s="17" t="str">
        <f t="shared" si="5"/>
        <v>""</v>
      </c>
      <c r="R16" s="17" t="b">
        <f t="shared" si="6"/>
        <v>1</v>
      </c>
      <c r="S16" s="17" t="str">
        <f t="shared" si="7"/>
        <v>sec1</v>
      </c>
      <c r="T16" s="4" t="str">
        <f t="shared" si="8"/>
        <v>start /wait python generarentidades.py sll m4sll_tp_compromis "id_organization|String" "tco_id_tp_compromiso|String" "" sec1</v>
      </c>
      <c r="U16" s="30" t="s">
        <v>526</v>
      </c>
    </row>
    <row r="17" spans="4:21" x14ac:dyDescent="0.3">
      <c r="D17" s="8" t="str">
        <f>IF(LEN(_xlfn.IFNA(VLOOKUP(G17,EnElServer!A:A,1,FALSE),""))&gt;0,"x","")</f>
        <v>x</v>
      </c>
      <c r="E17">
        <f>IF(COUNTBLANK(G17)&gt;0,"",COUNTIF(G$4:G17,"?*"))</f>
        <v>14</v>
      </c>
      <c r="F17" s="3" t="s">
        <v>4</v>
      </c>
      <c r="G17" s="3" t="s">
        <v>9</v>
      </c>
      <c r="H17" s="20" t="str">
        <f>IF(COUNTBLANK(G17)&gt;0,"",VLOOKUP(F17&amp;"."&amp;G17,ResultadoSQL!A:B,2,FALSE))</f>
        <v>tpe_id_tp_entidad|String,id_organization|String</v>
      </c>
      <c r="I17" s="26" t="s">
        <v>434</v>
      </c>
      <c r="J17" s="3"/>
      <c r="K17" s="3"/>
      <c r="L17" s="17" t="str">
        <f t="shared" si="0"/>
        <v>start /wait python generarentidades.py</v>
      </c>
      <c r="M17" s="17" t="str">
        <f t="shared" si="1"/>
        <v>sll</v>
      </c>
      <c r="N17" s="17" t="str">
        <f t="shared" si="2"/>
        <v>m4sll_tp_entidades</v>
      </c>
      <c r="O17" s="17" t="str">
        <f t="shared" si="3"/>
        <v>"tpe_id_tp_entidad|String,id_organization|String"</v>
      </c>
      <c r="P17" s="17" t="str">
        <f t="shared" si="4"/>
        <v>""</v>
      </c>
      <c r="Q17" s="17" t="str">
        <f t="shared" si="5"/>
        <v>""</v>
      </c>
      <c r="R17" s="17" t="b">
        <f t="shared" si="6"/>
        <v>0</v>
      </c>
      <c r="S17" s="17" t="str">
        <f t="shared" si="7"/>
        <v>sec0</v>
      </c>
      <c r="T17" s="4" t="str">
        <f t="shared" si="8"/>
        <v>start /wait python generarentidades.py sll m4sll_tp_entidades "tpe_id_tp_entidad|String,id_organization|String" "" "" sec0</v>
      </c>
      <c r="U17" s="30" t="s">
        <v>526</v>
      </c>
    </row>
    <row r="18" spans="4:21" x14ac:dyDescent="0.3">
      <c r="D18" s="8" t="str">
        <f>IF(LEN(_xlfn.IFNA(VLOOKUP(G18,EnElServer!A:A,1,FALSE),""))&gt;0,"x","")</f>
        <v>x</v>
      </c>
      <c r="E18">
        <f>IF(COUNTBLANK(G18)&gt;0,"",COUNTIF(G$4:G18,"?*"))</f>
        <v>15</v>
      </c>
      <c r="F18" s="3" t="s">
        <v>4</v>
      </c>
      <c r="G18" s="3" t="s">
        <v>501</v>
      </c>
      <c r="H18" s="20" t="str">
        <f>IF(COUNTBLANK(G18)&gt;0,"",VLOOKUP(F18&amp;"."&amp;G18,ResultadoSQL!A:B,2,FALSE))</f>
        <v>tpi_id_tp_identificacion|String,id_organization|String</v>
      </c>
      <c r="I18" s="26" t="s">
        <v>520</v>
      </c>
      <c r="J18" s="3" t="s">
        <v>564</v>
      </c>
      <c r="K18" s="3"/>
      <c r="L18" s="17" t="str">
        <f t="shared" si="0"/>
        <v>start /wait python generarentidades.py</v>
      </c>
      <c r="M18" s="17" t="str">
        <f t="shared" si="1"/>
        <v>sll</v>
      </c>
      <c r="N18" s="17" t="str">
        <f t="shared" si="2"/>
        <v>m4sll_tp_identific</v>
      </c>
      <c r="O18" s="17" t="str">
        <f t="shared" si="3"/>
        <v>"id_organization|String"</v>
      </c>
      <c r="P18" s="17" t="str">
        <f t="shared" si="4"/>
        <v>"tpi_id_tp_identificacion|String"</v>
      </c>
      <c r="Q18" s="17" t="str">
        <f t="shared" si="5"/>
        <v>""</v>
      </c>
      <c r="R18" s="17" t="b">
        <f t="shared" si="6"/>
        <v>1</v>
      </c>
      <c r="S18" s="17" t="str">
        <f t="shared" si="7"/>
        <v>sec1</v>
      </c>
      <c r="T18" s="4" t="str">
        <f t="shared" si="8"/>
        <v>start /wait python generarentidades.py sll m4sll_tp_identific "id_organization|String" "tpi_id_tp_identificacion|String" "" sec1</v>
      </c>
      <c r="U18" s="30" t="s">
        <v>526</v>
      </c>
    </row>
    <row r="19" spans="4:21" x14ac:dyDescent="0.3">
      <c r="D19" s="8" t="str">
        <f>IF(LEN(_xlfn.IFNA(VLOOKUP(G19,EnElServer!A:A,1,FALSE),""))&gt;0,"x","")</f>
        <v>x</v>
      </c>
      <c r="E19">
        <f>IF(COUNTBLANK(G19)&gt;0,"",COUNTIF(G$4:G19,"?*"))</f>
        <v>16</v>
      </c>
      <c r="F19" s="3" t="s">
        <v>4</v>
      </c>
      <c r="G19" s="3" t="s">
        <v>502</v>
      </c>
      <c r="H19" s="20" t="str">
        <f>IF(COUNTBLANK(G19)&gt;0,"",VLOOKUP(F19&amp;"."&amp;G19,ResultadoSQL!A:B,2,FALSE))</f>
        <v>tpl_id_tp_litigio|String,id_organization|String</v>
      </c>
      <c r="I19" s="26" t="s">
        <v>520</v>
      </c>
      <c r="J19" s="3" t="s">
        <v>565</v>
      </c>
      <c r="K19" s="3"/>
      <c r="L19" s="17" t="str">
        <f t="shared" si="0"/>
        <v>start /wait python generarentidades.py</v>
      </c>
      <c r="M19" s="17" t="str">
        <f t="shared" si="1"/>
        <v>sll</v>
      </c>
      <c r="N19" s="17" t="str">
        <f t="shared" si="2"/>
        <v>m4sll_tp_litigios</v>
      </c>
      <c r="O19" s="17" t="str">
        <f t="shared" si="3"/>
        <v>"id_organization|String"</v>
      </c>
      <c r="P19" s="17" t="str">
        <f t="shared" si="4"/>
        <v>"tpl_id_tp_litigio|String"</v>
      </c>
      <c r="Q19" s="17" t="str">
        <f t="shared" si="5"/>
        <v>""</v>
      </c>
      <c r="R19" s="17" t="b">
        <f t="shared" si="6"/>
        <v>1</v>
      </c>
      <c r="S19" s="17" t="str">
        <f t="shared" si="7"/>
        <v>sec1</v>
      </c>
      <c r="T19" s="4" t="str">
        <f t="shared" si="8"/>
        <v>start /wait python generarentidades.py sll m4sll_tp_litigios "id_organization|String" "tpl_id_tp_litigio|String" "" sec1</v>
      </c>
      <c r="U19" s="30" t="s">
        <v>526</v>
      </c>
    </row>
    <row r="20" spans="4:21" x14ac:dyDescent="0.3">
      <c r="D20" s="8" t="str">
        <f>IF(LEN(_xlfn.IFNA(VLOOKUP(G20,EnElServer!A:A,1,FALSE),""))&gt;0,"x","")</f>
        <v>x</v>
      </c>
      <c r="E20">
        <f>IF(COUNTBLANK(G20)&gt;0,"",COUNTIF(G$4:G20,"?*"))</f>
        <v>17</v>
      </c>
      <c r="F20" s="3" t="s">
        <v>4</v>
      </c>
      <c r="G20" s="3" t="s">
        <v>503</v>
      </c>
      <c r="H20" s="20" t="str">
        <f>IF(COUNTBLANK(G20)&gt;0,"",VLOOKUP(F20&amp;"."&amp;G20,ResultadoSQL!A:B,2,FALSE))</f>
        <v>tmo_id_tp_motivo|String,id_organization|String</v>
      </c>
      <c r="I20" s="26" t="s">
        <v>520</v>
      </c>
      <c r="J20" s="3" t="s">
        <v>566</v>
      </c>
      <c r="K20" s="3"/>
      <c r="L20" s="17" t="str">
        <f t="shared" si="0"/>
        <v>start /wait python generarentidades.py</v>
      </c>
      <c r="M20" s="17" t="str">
        <f t="shared" si="1"/>
        <v>sll</v>
      </c>
      <c r="N20" s="17" t="str">
        <f t="shared" si="2"/>
        <v>m4sll_tp_motivo</v>
      </c>
      <c r="O20" s="17" t="str">
        <f t="shared" si="3"/>
        <v>"id_organization|String"</v>
      </c>
      <c r="P20" s="17" t="str">
        <f t="shared" si="4"/>
        <v>"tmo_id_tp_motivo|String"</v>
      </c>
      <c r="Q20" s="17" t="str">
        <f t="shared" si="5"/>
        <v>""</v>
      </c>
      <c r="R20" s="17" t="b">
        <f t="shared" si="6"/>
        <v>1</v>
      </c>
      <c r="S20" s="17" t="str">
        <f t="shared" si="7"/>
        <v>sec1</v>
      </c>
      <c r="T20" s="4" t="str">
        <f t="shared" si="8"/>
        <v>start /wait python generarentidades.py sll m4sll_tp_motivo "id_organization|String" "tmo_id_tp_motivo|String" "" sec1</v>
      </c>
      <c r="U20" s="30" t="s">
        <v>526</v>
      </c>
    </row>
    <row r="21" spans="4:21" x14ac:dyDescent="0.3">
      <c r="D21" s="8" t="str">
        <f>IF(LEN(_xlfn.IFNA(VLOOKUP(G21,EnElServer!A:A,1,FALSE),""))&gt;0,"x","")</f>
        <v>x</v>
      </c>
      <c r="E21">
        <f>IF(COUNTBLANK(G21)&gt;0,"",COUNTIF(G$4:G21,"?*"))</f>
        <v>18</v>
      </c>
      <c r="F21" s="3" t="s">
        <v>4</v>
      </c>
      <c r="G21" s="3" t="s">
        <v>504</v>
      </c>
      <c r="H21" s="20" t="str">
        <f>IF(COUNTBLANK(G21)&gt;0,"",VLOOKUP(F21&amp;"."&amp;G21,ResultadoSQL!A:B,2,FALSE))</f>
        <v>tpa_id_pago|String,id_organization|String</v>
      </c>
      <c r="I21" s="26" t="s">
        <v>520</v>
      </c>
      <c r="J21" s="3" t="s">
        <v>567</v>
      </c>
      <c r="K21" s="3"/>
      <c r="L21" s="17" t="str">
        <f t="shared" si="0"/>
        <v>start /wait python generarentidades.py</v>
      </c>
      <c r="M21" s="17" t="str">
        <f t="shared" si="1"/>
        <v>sll</v>
      </c>
      <c r="N21" s="17" t="str">
        <f t="shared" si="2"/>
        <v>m4sll_tp_pagos</v>
      </c>
      <c r="O21" s="17" t="str">
        <f t="shared" si="3"/>
        <v>"id_organization|String"</v>
      </c>
      <c r="P21" s="17" t="str">
        <f t="shared" si="4"/>
        <v>"tpa_id_pago|String"</v>
      </c>
      <c r="Q21" s="17" t="str">
        <f t="shared" si="5"/>
        <v>""</v>
      </c>
      <c r="R21" s="17" t="b">
        <f t="shared" si="6"/>
        <v>1</v>
      </c>
      <c r="S21" s="17" t="str">
        <f t="shared" si="7"/>
        <v>sec1</v>
      </c>
      <c r="T21" s="4" t="str">
        <f t="shared" si="8"/>
        <v>start /wait python generarentidades.py sll m4sll_tp_pagos "id_organization|String" "tpa_id_pago|String" "" sec1</v>
      </c>
      <c r="U21" s="30" t="s">
        <v>526</v>
      </c>
    </row>
    <row r="22" spans="4:21" x14ac:dyDescent="0.3">
      <c r="D22" s="8" t="str">
        <f>IF(LEN(_xlfn.IFNA(VLOOKUP(G22,EnElServer!A:A,1,FALSE),""))&gt;0,"x","")</f>
        <v>x</v>
      </c>
      <c r="E22">
        <f>IF(COUNTBLANK(G22)&gt;0,"",COUNTIF(G$4:G22,"?*"))</f>
        <v>19</v>
      </c>
      <c r="F22" s="3" t="s">
        <v>4</v>
      </c>
      <c r="G22" s="3" t="s">
        <v>505</v>
      </c>
      <c r="H22" s="20" t="str">
        <f>IF(COUNTBLANK(G22)&gt;0,"",VLOOKUP(F22&amp;"."&amp;G22,ResultadoSQL!A:B,2,FALSE))</f>
        <v>tre_id_recurrencia|String,id_organization|String</v>
      </c>
      <c r="I22" s="26" t="s">
        <v>520</v>
      </c>
      <c r="J22" s="3" t="s">
        <v>568</v>
      </c>
      <c r="K22" s="3"/>
      <c r="L22" s="17" t="str">
        <f t="shared" si="0"/>
        <v>start /wait python generarentidades.py</v>
      </c>
      <c r="M22" s="17" t="str">
        <f t="shared" si="1"/>
        <v>sll</v>
      </c>
      <c r="N22" s="17" t="str">
        <f t="shared" si="2"/>
        <v>m4sll_tp_recurren</v>
      </c>
      <c r="O22" s="17" t="str">
        <f t="shared" si="3"/>
        <v>"id_organization|String"</v>
      </c>
      <c r="P22" s="17" t="str">
        <f t="shared" si="4"/>
        <v>"tre_id_recurrencia|String"</v>
      </c>
      <c r="Q22" s="17" t="str">
        <f t="shared" si="5"/>
        <v>""</v>
      </c>
      <c r="R22" s="17" t="b">
        <f t="shared" si="6"/>
        <v>1</v>
      </c>
      <c r="S22" s="17" t="str">
        <f t="shared" si="7"/>
        <v>sec1</v>
      </c>
      <c r="T22" s="4" t="str">
        <f t="shared" si="8"/>
        <v>start /wait python generarentidades.py sll m4sll_tp_recurren "id_organization|String" "tre_id_recurrencia|String" "" sec1</v>
      </c>
      <c r="U22" s="30" t="s">
        <v>526</v>
      </c>
    </row>
    <row r="23" spans="4:21" x14ac:dyDescent="0.3">
      <c r="D23" s="8" t="str">
        <f>IF(LEN(_xlfn.IFNA(VLOOKUP(G23,EnElServer!A:A,1,FALSE),""))&gt;0,"x","")</f>
        <v>x</v>
      </c>
      <c r="E23">
        <f>IF(COUNTBLANK(G23)&gt;0,"",COUNTIF(G$4:G23,"?*"))</f>
        <v>20</v>
      </c>
      <c r="F23" s="3" t="s">
        <v>4</v>
      </c>
      <c r="G23" s="3" t="s">
        <v>506</v>
      </c>
      <c r="H23" s="20" t="str">
        <f>IF(COUNTBLANK(G23)&gt;0,"",VLOOKUP(F23&amp;"."&amp;G23,ResultadoSQL!A:B,2,FALSE))</f>
        <v>tpr_id_tp_rol|Long,id_organization|String</v>
      </c>
      <c r="I23" s="26" t="s">
        <v>520</v>
      </c>
      <c r="J23" s="3" t="s">
        <v>569</v>
      </c>
      <c r="K23" s="3"/>
      <c r="L23" s="17" t="str">
        <f t="shared" si="0"/>
        <v>start /wait python generarentidades.py</v>
      </c>
      <c r="M23" s="17" t="str">
        <f t="shared" si="1"/>
        <v>sll</v>
      </c>
      <c r="N23" s="17" t="str">
        <f t="shared" si="2"/>
        <v>m4sll_tp_roles</v>
      </c>
      <c r="O23" s="17" t="str">
        <f t="shared" si="3"/>
        <v>"id_organization|String"</v>
      </c>
      <c r="P23" s="17" t="str">
        <f t="shared" si="4"/>
        <v>"tpr_id_tp_rol|Long"</v>
      </c>
      <c r="Q23" s="17" t="str">
        <f t="shared" si="5"/>
        <v>""</v>
      </c>
      <c r="R23" s="17" t="b">
        <f t="shared" si="6"/>
        <v>1</v>
      </c>
      <c r="S23" s="17" t="str">
        <f t="shared" si="7"/>
        <v>sec1</v>
      </c>
      <c r="T23" s="4" t="str">
        <f t="shared" si="8"/>
        <v>start /wait python generarentidades.py sll m4sll_tp_roles "id_organization|String" "tpr_id_tp_rol|Long" "" sec1</v>
      </c>
      <c r="U23" s="30" t="s">
        <v>526</v>
      </c>
    </row>
    <row r="24" spans="4:21" x14ac:dyDescent="0.3">
      <c r="D24" s="8" t="str">
        <f>IF(LEN(_xlfn.IFNA(VLOOKUP(G24,EnElServer!A:A,1,FALSE),""))&gt;0,"x","")</f>
        <v>x</v>
      </c>
      <c r="E24">
        <f>IF(COUNTBLANK(G24)&gt;0,"",COUNTIF(G$4:G24,"?*"))</f>
        <v>21</v>
      </c>
      <c r="F24" s="3" t="s">
        <v>4</v>
      </c>
      <c r="G24" s="3" t="s">
        <v>507</v>
      </c>
      <c r="H24" s="20" t="str">
        <f>IF(COUNTBLANK(G24)&gt;0,"",VLOOKUP(F24&amp;"."&amp;G24,ResultadoSQL!A:B,2,FALSE))</f>
        <v>tsd_id_tp_sta_det|String,id_organization|String</v>
      </c>
      <c r="I24" s="26" t="s">
        <v>464</v>
      </c>
      <c r="J24" s="3"/>
      <c r="K24" s="3"/>
      <c r="L24" s="17" t="str">
        <f t="shared" si="0"/>
        <v>start /wait python generarentidades.py</v>
      </c>
      <c r="M24" s="17" t="str">
        <f t="shared" si="1"/>
        <v>sll</v>
      </c>
      <c r="N24" s="17" t="str">
        <f t="shared" si="2"/>
        <v>m4sll_tp_sta_det</v>
      </c>
      <c r="O24" s="17" t="str">
        <f t="shared" si="3"/>
        <v>"tsd_id_tp_sta_det|String,id_organization|String"</v>
      </c>
      <c r="P24" s="17" t="str">
        <f t="shared" si="4"/>
        <v>""</v>
      </c>
      <c r="Q24" s="17" t="str">
        <f t="shared" si="5"/>
        <v>""</v>
      </c>
      <c r="R24" s="17" t="b">
        <f t="shared" si="6"/>
        <v>0</v>
      </c>
      <c r="S24" s="17" t="str">
        <f t="shared" si="7"/>
        <v>sec0</v>
      </c>
      <c r="T24" s="4" t="str">
        <f t="shared" si="8"/>
        <v>start /wait python generarentidades.py sll m4sll_tp_sta_det "tsd_id_tp_sta_det|String,id_organization|String" "" "" sec0</v>
      </c>
      <c r="U24" s="30" t="s">
        <v>526</v>
      </c>
    </row>
    <row r="25" spans="4:21" x14ac:dyDescent="0.3">
      <c r="D25" s="8" t="str">
        <f>IF(LEN(_xlfn.IFNA(VLOOKUP(G25,EnElServer!A:A,1,FALSE),""))&gt;0,"x","")</f>
        <v>x</v>
      </c>
      <c r="E25">
        <f>IF(COUNTBLANK(G25)&gt;0,"",COUNTIF(G$4:G25,"?*"))</f>
        <v>22</v>
      </c>
      <c r="F25" s="3" t="s">
        <v>4</v>
      </c>
      <c r="G25" s="3" t="s">
        <v>508</v>
      </c>
      <c r="H25" s="20" t="str">
        <f>IF(COUNTBLANK(G25)&gt;0,"",VLOOKUP(F25&amp;"."&amp;G25,ResultadoSQL!A:B,2,FALSE))</f>
        <v>tve_id_val_eco|String,id_organization|String</v>
      </c>
      <c r="I25" s="26" t="s">
        <v>520</v>
      </c>
      <c r="J25" s="3" t="s">
        <v>603</v>
      </c>
      <c r="K25" s="3"/>
      <c r="L25" s="17" t="str">
        <f t="shared" si="0"/>
        <v>start /wait python generarentidades.py</v>
      </c>
      <c r="M25" s="17" t="str">
        <f t="shared" si="1"/>
        <v>sll</v>
      </c>
      <c r="N25" s="17" t="str">
        <f t="shared" si="2"/>
        <v>m4sll_tp_val_eco</v>
      </c>
      <c r="O25" s="17" t="str">
        <f t="shared" si="3"/>
        <v>"id_organization|String"</v>
      </c>
      <c r="P25" s="17" t="str">
        <f t="shared" si="4"/>
        <v>"tve_id_val_eco|String"</v>
      </c>
      <c r="Q25" s="17" t="str">
        <f t="shared" si="5"/>
        <v>""</v>
      </c>
      <c r="R25" s="17" t="b">
        <f t="shared" si="6"/>
        <v>1</v>
      </c>
      <c r="S25" s="17" t="str">
        <f t="shared" si="7"/>
        <v>sec1</v>
      </c>
      <c r="T25" s="4" t="str">
        <f t="shared" si="8"/>
        <v>start /wait python generarentidades.py sll m4sll_tp_val_eco "id_organization|String" "tve_id_val_eco|String" "" sec1</v>
      </c>
      <c r="U25" s="30" t="s">
        <v>526</v>
      </c>
    </row>
    <row r="26" spans="4:21" x14ac:dyDescent="0.3">
      <c r="D26" s="8" t="str">
        <f>IF(LEN(_xlfn.IFNA(VLOOKUP(G26,EnElServer!A:A,1,FALSE),""))&gt;0,"x","")</f>
        <v>x</v>
      </c>
      <c r="E26">
        <f>IF(COUNTBLANK(G26)&gt;0,"",COUNTIF(G$4:G26,"?*"))</f>
        <v>23</v>
      </c>
      <c r="F26" s="3" t="s">
        <v>4</v>
      </c>
      <c r="G26" s="3" t="s">
        <v>482</v>
      </c>
      <c r="H26" s="20" t="str">
        <f>IF(COUNTBLANK(G26)&gt;0,"",VLOOKUP(F26&amp;"."&amp;G26,ResultadoSQL!A:B,2,FALSE))</f>
        <v>tpe_id_pedido|String,pde_secuencia|Long,lit_id_litigio|String,id_organization|String</v>
      </c>
      <c r="I26" s="26" t="s">
        <v>386</v>
      </c>
      <c r="J26" s="3" t="s">
        <v>571</v>
      </c>
      <c r="K26" s="3" t="s">
        <v>585</v>
      </c>
      <c r="L26" s="17" t="str">
        <f t="shared" si="0"/>
        <v>start /wait python generarentidades.py</v>
      </c>
      <c r="M26" s="17" t="str">
        <f t="shared" si="1"/>
        <v>sll</v>
      </c>
      <c r="N26" s="17" t="str">
        <f t="shared" si="2"/>
        <v>m4sll_pedido_det</v>
      </c>
      <c r="O26" s="17" t="str">
        <f t="shared" si="3"/>
        <v>"tpe_id_pedido|String,lit_id_litigio|String,id_organization|String"</v>
      </c>
      <c r="P26" s="17" t="str">
        <f t="shared" si="4"/>
        <v>"pde_secuencia|Long"</v>
      </c>
      <c r="Q26" s="17" t="str">
        <f t="shared" si="5"/>
        <v>"tpe_id_pedido|String,lit_id_litigio|String"</v>
      </c>
      <c r="R26" s="17" t="b">
        <f t="shared" si="6"/>
        <v>1</v>
      </c>
      <c r="S26" s="17" t="str">
        <f t="shared" si="7"/>
        <v>sec1</v>
      </c>
      <c r="T26" s="4" t="str">
        <f t="shared" si="8"/>
        <v>start /wait python generarentidades.py sll m4sll_pedido_det "tpe_id_pedido|String,lit_id_litigio|String,id_organization|String" "pde_secuencia|Long" "tpe_id_pedido|String,lit_id_litigio|String" sec1</v>
      </c>
      <c r="U26" s="30" t="s">
        <v>526</v>
      </c>
    </row>
    <row r="27" spans="4:21" x14ac:dyDescent="0.3">
      <c r="D27" s="8" t="str">
        <f>IF(LEN(_xlfn.IFNA(VLOOKUP(G27,EnElServer!A:A,1,FALSE),""))&gt;0,"x","")</f>
        <v>x</v>
      </c>
      <c r="E27">
        <f>IF(COUNTBLANK(G27)&gt;0,"",COUNTIF(G$4:G27,"?*"))</f>
        <v>24</v>
      </c>
      <c r="F27" s="3" t="s">
        <v>4</v>
      </c>
      <c r="G27" s="3" t="s">
        <v>8</v>
      </c>
      <c r="H27" s="20" t="str">
        <f>IF(COUNTBLANK(G27)&gt;0,"",VLOOKUP(F27&amp;"."&amp;G27,ResultadoSQL!A:B,2,FALSE))</f>
        <v>lit_id_litigio|String,lis_secuencia|Long,id_organization|String</v>
      </c>
      <c r="I27" s="26" t="s">
        <v>145</v>
      </c>
      <c r="J27" s="3" t="s">
        <v>572</v>
      </c>
      <c r="K27" s="3" t="s">
        <v>292</v>
      </c>
      <c r="L27" s="17" t="str">
        <f t="shared" si="0"/>
        <v>start /wait python generarentidades.py</v>
      </c>
      <c r="M27" s="17" t="str">
        <f t="shared" si="1"/>
        <v>sll</v>
      </c>
      <c r="N27" s="17" t="str">
        <f t="shared" si="2"/>
        <v>m4sll_lit_seguimie</v>
      </c>
      <c r="O27" s="17" t="str">
        <f t="shared" si="3"/>
        <v>"lit_id_litigio|String,id_organization|String"</v>
      </c>
      <c r="P27" s="17" t="str">
        <f t="shared" si="4"/>
        <v>"lis_secuencia|Long"</v>
      </c>
      <c r="Q27" s="17" t="str">
        <f t="shared" si="5"/>
        <v>"lit_id_litigio|String"</v>
      </c>
      <c r="R27" s="17" t="b">
        <f t="shared" si="6"/>
        <v>1</v>
      </c>
      <c r="S27" s="17" t="str">
        <f t="shared" si="7"/>
        <v>sec1</v>
      </c>
      <c r="T27" s="4" t="str">
        <f t="shared" si="8"/>
        <v>start /wait python generarentidades.py sll m4sll_lit_seguimie "lit_id_litigio|String,id_organization|String" "lis_secuencia|Long" "lit_id_litigio|String" sec1</v>
      </c>
      <c r="U27" s="30" t="s">
        <v>526</v>
      </c>
    </row>
    <row r="28" spans="4:21" x14ac:dyDescent="0.3">
      <c r="D28" s="8" t="str">
        <f>IF(LEN(_xlfn.IFNA(VLOOKUP(G28,EnElServer!A:A,1,FALSE),""))&gt;0,"x","")</f>
        <v>x</v>
      </c>
      <c r="E28">
        <f>IF(COUNTBLANK(G28)&gt;0,"",COUNTIF(G$4:G28,"?*"))</f>
        <v>25</v>
      </c>
      <c r="F28" s="3" t="s">
        <v>10</v>
      </c>
      <c r="G28" s="3" t="s">
        <v>509</v>
      </c>
      <c r="H28" s="20" t="str">
        <f>IF(COUNTBLANK(G28)&gt;0,"",VLOOKUP(F28&amp;"."&amp;G28,ResultadoSQL!A:B,2,FALSE))</f>
        <v>std_id_country|String,id_organization|String</v>
      </c>
      <c r="I28" s="26" t="s">
        <v>520</v>
      </c>
      <c r="J28" s="3" t="s">
        <v>578</v>
      </c>
      <c r="K28" s="3"/>
      <c r="L28" s="17" t="str">
        <f t="shared" si="0"/>
        <v>start /wait python generarentidades.py</v>
      </c>
      <c r="M28" s="17" t="str">
        <f t="shared" si="1"/>
        <v>public</v>
      </c>
      <c r="N28" s="17" t="str">
        <f t="shared" si="2"/>
        <v>std_country</v>
      </c>
      <c r="O28" s="17" t="str">
        <f t="shared" si="3"/>
        <v>"id_organization|String"</v>
      </c>
      <c r="P28" s="17" t="str">
        <f t="shared" si="4"/>
        <v>"std_id_country|String"</v>
      </c>
      <c r="Q28" s="17" t="str">
        <f t="shared" si="5"/>
        <v>""</v>
      </c>
      <c r="R28" s="17" t="b">
        <f t="shared" si="6"/>
        <v>1</v>
      </c>
      <c r="S28" s="17" t="str">
        <f t="shared" si="7"/>
        <v>sec1</v>
      </c>
      <c r="T28" s="4" t="str">
        <f t="shared" si="8"/>
        <v>start /wait python generarentidades.py public std_country "id_organization|String" "std_id_country|String" "" sec1</v>
      </c>
      <c r="U28" s="30" t="s">
        <v>526</v>
      </c>
    </row>
    <row r="29" spans="4:21" x14ac:dyDescent="0.3">
      <c r="D29" s="8" t="str">
        <f>IF(LEN(_xlfn.IFNA(VLOOKUP(G29,EnElServer!A:A,1,FALSE),""))&gt;0,"x","")</f>
        <v>x</v>
      </c>
      <c r="E29">
        <f>IF(COUNTBLANK(G29)&gt;0,"",COUNTIF(G$4:G29,"?*"))</f>
        <v>26</v>
      </c>
      <c r="F29" s="3" t="s">
        <v>10</v>
      </c>
      <c r="G29" s="3" t="s">
        <v>483</v>
      </c>
      <c r="H29" s="20" t="str">
        <f>IF(COUNTBLANK(G29)&gt;0,"",VLOOKUP(F29&amp;"."&amp;G29,ResultadoSQL!A:B,2,FALSE))</f>
        <v>std_id_geo_div|String,std_id_country|String,id_organization|String</v>
      </c>
      <c r="I29" s="26" t="s">
        <v>575</v>
      </c>
      <c r="J29" s="3" t="s">
        <v>604</v>
      </c>
      <c r="K29" s="3"/>
      <c r="L29" s="17" t="str">
        <f t="shared" si="0"/>
        <v>start /wait python generarentidades.py</v>
      </c>
      <c r="M29" s="17" t="str">
        <f t="shared" si="1"/>
        <v>public</v>
      </c>
      <c r="N29" s="17" t="str">
        <f t="shared" si="2"/>
        <v>std_geo_div</v>
      </c>
      <c r="O29" s="17" t="str">
        <f t="shared" si="3"/>
        <v>"std_id_country|String,id_organization|String"</v>
      </c>
      <c r="P29" s="17" t="str">
        <f t="shared" si="4"/>
        <v>"std_id_geo_div|String"</v>
      </c>
      <c r="Q29" s="17" t="str">
        <f t="shared" si="5"/>
        <v>""</v>
      </c>
      <c r="R29" s="17" t="b">
        <f t="shared" si="6"/>
        <v>1</v>
      </c>
      <c r="S29" s="17" t="str">
        <f t="shared" si="7"/>
        <v>sec1</v>
      </c>
      <c r="T29" s="4" t="str">
        <f t="shared" si="8"/>
        <v>start /wait python generarentidades.py public std_geo_div "std_id_country|String,id_organization|String" "std_id_geo_div|String" "" sec1</v>
      </c>
      <c r="U29" s="30" t="s">
        <v>526</v>
      </c>
    </row>
    <row r="30" spans="4:21" x14ac:dyDescent="0.3">
      <c r="D30" s="8" t="str">
        <f>IF(LEN(_xlfn.IFNA(VLOOKUP(G30,EnElServer!A:A,1,FALSE),""))&gt;0,"x","")</f>
        <v>x</v>
      </c>
      <c r="E30">
        <f>IF(COUNTBLANK(G30)&gt;0,"",COUNTIF(G$4:G30,"?*"))</f>
        <v>27</v>
      </c>
      <c r="F30" s="3" t="s">
        <v>10</v>
      </c>
      <c r="G30" s="3" t="s">
        <v>484</v>
      </c>
      <c r="H30" s="20" t="str">
        <f>IF(COUNTBLANK(G30)&gt;0,"",VLOOKUP(F30&amp;"."&amp;G30,ResultadoSQL!A:B,2,FALSE))</f>
        <v>std_id_sub_geo_div|String,std_id_geo_place|String,std_id_geo_div|String,std_id_country|String,id_organization|String</v>
      </c>
      <c r="I30" s="26" t="s">
        <v>577</v>
      </c>
      <c r="J30" s="3" t="s">
        <v>580</v>
      </c>
      <c r="K30" s="3"/>
      <c r="L30" s="17" t="str">
        <f t="shared" si="0"/>
        <v>start /wait python generarentidades.py</v>
      </c>
      <c r="M30" s="17" t="str">
        <f t="shared" si="1"/>
        <v>public</v>
      </c>
      <c r="N30" s="17" t="str">
        <f t="shared" si="2"/>
        <v>std_geo_place</v>
      </c>
      <c r="O30" s="17" t="str">
        <f t="shared" si="3"/>
        <v>"std_id_sub_geo_div|String,std_id_geo_div|String,std_id_country|String,id_organization|String"</v>
      </c>
      <c r="P30" s="17" t="str">
        <f t="shared" si="4"/>
        <v>"std_id_geo_place|String"</v>
      </c>
      <c r="Q30" s="17" t="str">
        <f t="shared" si="5"/>
        <v>""</v>
      </c>
      <c r="R30" s="17" t="b">
        <f t="shared" si="6"/>
        <v>1</v>
      </c>
      <c r="S30" s="17" t="str">
        <f t="shared" si="7"/>
        <v>sec1</v>
      </c>
      <c r="T30" s="4" t="str">
        <f t="shared" si="8"/>
        <v>start /wait python generarentidades.py public std_geo_place "std_id_sub_geo_div|String,std_id_geo_div|String,std_id_country|String,id_organization|String" "std_id_geo_place|String" "" sec1</v>
      </c>
      <c r="U30" s="30" t="s">
        <v>526</v>
      </c>
    </row>
    <row r="31" spans="4:21" x14ac:dyDescent="0.3">
      <c r="D31" s="8" t="str">
        <f>IF(LEN(_xlfn.IFNA(VLOOKUP(G31,EnElServer!A:A,1,FALSE),""))&gt;0,"x","")</f>
        <v>x</v>
      </c>
      <c r="E31">
        <f>IF(COUNTBLANK(G31)&gt;0,"",COUNTIF(G$4:G31,"?*"))</f>
        <v>28</v>
      </c>
      <c r="F31" s="3" t="s">
        <v>10</v>
      </c>
      <c r="G31" s="3" t="s">
        <v>485</v>
      </c>
      <c r="H31" s="20" t="str">
        <f>IF(COUNTBLANK(G31)&gt;0,"",VLOOKUP(F31&amp;"."&amp;G31,ResultadoSQL!A:B,2,FALSE))</f>
        <v>std_id_leg_ent|String,id_organization|String</v>
      </c>
      <c r="I31" s="26" t="s">
        <v>175</v>
      </c>
      <c r="J31" s="3"/>
      <c r="K31" s="3"/>
      <c r="L31" s="17" t="str">
        <f t="shared" si="0"/>
        <v>start /wait python generarentidades.py</v>
      </c>
      <c r="M31" s="17" t="str">
        <f t="shared" si="1"/>
        <v>public</v>
      </c>
      <c r="N31" s="17" t="str">
        <f t="shared" si="2"/>
        <v>std_leg_ent</v>
      </c>
      <c r="O31" s="17" t="str">
        <f t="shared" si="3"/>
        <v>"std_id_leg_ent|String,id_organization|String"</v>
      </c>
      <c r="P31" s="17" t="str">
        <f t="shared" si="4"/>
        <v>""</v>
      </c>
      <c r="Q31" s="17" t="str">
        <f t="shared" si="5"/>
        <v>""</v>
      </c>
      <c r="R31" s="17" t="b">
        <f t="shared" si="6"/>
        <v>0</v>
      </c>
      <c r="S31" s="17" t="str">
        <f t="shared" si="7"/>
        <v>sec0</v>
      </c>
      <c r="T31" s="4" t="str">
        <f t="shared" si="8"/>
        <v>start /wait python generarentidades.py public std_leg_ent "std_id_leg_ent|String,id_organization|String" "" "" sec0</v>
      </c>
      <c r="U31" s="30" t="s">
        <v>526</v>
      </c>
    </row>
    <row r="32" spans="4:21" x14ac:dyDescent="0.3">
      <c r="D32" s="8" t="str">
        <f>IF(LEN(_xlfn.IFNA(VLOOKUP(G32,EnElServer!A:A,1,FALSE),""))&gt;0,"x","")</f>
        <v>x</v>
      </c>
      <c r="E32">
        <f>IF(COUNTBLANK(G32)&gt;0,"",COUNTIF(G$4:G32,"?*"))</f>
        <v>29</v>
      </c>
      <c r="F32" s="3" t="s">
        <v>10</v>
      </c>
      <c r="G32" s="3" t="s">
        <v>486</v>
      </c>
      <c r="H32" s="20" t="str">
        <f>IF(COUNTBLANK(G32)&gt;0,"",VLOOKUP(F32&amp;"."&amp;G32,ResultadoSQL!A:B,2,FALSE))</f>
        <v>std_id_person|String,id_organization|String</v>
      </c>
      <c r="I32" s="26" t="s">
        <v>177</v>
      </c>
      <c r="J32" s="3"/>
      <c r="K32" s="3" t="s">
        <v>579</v>
      </c>
      <c r="L32" s="17" t="str">
        <f t="shared" si="0"/>
        <v>start /wait python generarentidades.py</v>
      </c>
      <c r="M32" s="17" t="str">
        <f t="shared" si="1"/>
        <v>public</v>
      </c>
      <c r="N32" s="17" t="str">
        <f t="shared" si="2"/>
        <v>std_person</v>
      </c>
      <c r="O32" s="17" t="str">
        <f t="shared" si="3"/>
        <v>"std_id_person|String,id_organization|String"</v>
      </c>
      <c r="P32" s="17" t="str">
        <f t="shared" si="4"/>
        <v>""</v>
      </c>
      <c r="Q32" s="17" t="str">
        <f t="shared" si="5"/>
        <v>"std_id_person|String"</v>
      </c>
      <c r="R32" s="17" t="b">
        <f t="shared" si="6"/>
        <v>0</v>
      </c>
      <c r="S32" s="17" t="str">
        <f t="shared" si="7"/>
        <v>sec0</v>
      </c>
      <c r="T32" s="4" t="str">
        <f t="shared" si="8"/>
        <v>start /wait python generarentidades.py public std_person "std_id_person|String,id_organization|String" "" "std_id_person|String" sec0</v>
      </c>
      <c r="U32" s="30" t="s">
        <v>526</v>
      </c>
    </row>
    <row r="33" spans="4:21" x14ac:dyDescent="0.3">
      <c r="D33" s="8" t="str">
        <f>IF(LEN(_xlfn.IFNA(VLOOKUP(G33,EnElServer!A:A,1,FALSE),""))&gt;0,"x","")</f>
        <v>x</v>
      </c>
      <c r="E33">
        <f>IF(COUNTBLANK(G33)&gt;0,"",COUNTIF(G$4:G33,"?*"))</f>
        <v>30</v>
      </c>
      <c r="F33" s="3" t="s">
        <v>10</v>
      </c>
      <c r="G33" s="3" t="s">
        <v>487</v>
      </c>
      <c r="H33" s="20" t="str">
        <f>IF(COUNTBLANK(G33)&gt;0,"",VLOOKUP(F33&amp;"."&amp;G33,ResultadoSQL!A:B,2,FALSE))</f>
        <v>std_id_sub_geo_div|String,std_id_geo_div|String,std_id_country|String,id_organization|String</v>
      </c>
      <c r="I33" s="26" t="s">
        <v>573</v>
      </c>
      <c r="J33" s="3" t="s">
        <v>581</v>
      </c>
      <c r="K33" s="3"/>
      <c r="L33" s="17" t="str">
        <f t="shared" si="0"/>
        <v>start /wait python generarentidades.py</v>
      </c>
      <c r="M33" s="17" t="str">
        <f t="shared" si="1"/>
        <v>public</v>
      </c>
      <c r="N33" s="17" t="str">
        <f t="shared" si="2"/>
        <v>std_sub_geo_div</v>
      </c>
      <c r="O33" s="17" t="str">
        <f t="shared" si="3"/>
        <v>"std_id_geo_div|String,std_id_country|String,id_organization|String"</v>
      </c>
      <c r="P33" s="17" t="str">
        <f t="shared" si="4"/>
        <v>"std_id_sub_geo_div|String"</v>
      </c>
      <c r="Q33" s="17" t="str">
        <f t="shared" si="5"/>
        <v>""</v>
      </c>
      <c r="R33" s="17" t="b">
        <f t="shared" si="6"/>
        <v>1</v>
      </c>
      <c r="S33" s="17" t="str">
        <f t="shared" si="7"/>
        <v>sec1</v>
      </c>
      <c r="T33" s="4" t="str">
        <f t="shared" si="8"/>
        <v>start /wait python generarentidades.py public std_sub_geo_div "std_id_geo_div|String,std_id_country|String,id_organization|String" "std_id_sub_geo_div|String" "" sec1</v>
      </c>
      <c r="U33" s="30" t="s">
        <v>526</v>
      </c>
    </row>
    <row r="34" spans="4:21" x14ac:dyDescent="0.3">
      <c r="D34" s="8" t="str">
        <f>IF(LEN(_xlfn.IFNA(VLOOKUP(G34,EnElServer!A:A,1,FALSE),""))&gt;0,"x","")</f>
        <v/>
      </c>
      <c r="E34" t="str">
        <f>IF(COUNTBLANK(G34)&gt;0,"",COUNTIF(G$4:G34,"?*"))</f>
        <v/>
      </c>
      <c r="F34" s="3"/>
      <c r="G34" s="3"/>
      <c r="H34" s="20" t="str">
        <f>IF(COUNTBLANK(G34)&gt;0,"",VLOOKUP(F34&amp;"."&amp;G34,ResultadoSQL!A:B,2,FALSE))</f>
        <v/>
      </c>
      <c r="I34" s="26" t="s">
        <v>526</v>
      </c>
      <c r="J34" s="3"/>
      <c r="K34" s="3"/>
      <c r="L34" s="17" t="str">
        <f t="shared" si="0"/>
        <v/>
      </c>
      <c r="M34" s="17" t="str">
        <f t="shared" si="1"/>
        <v/>
      </c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4" t="str">
        <f t="shared" si="8"/>
        <v/>
      </c>
      <c r="U34" s="30" t="s">
        <v>526</v>
      </c>
    </row>
    <row r="35" spans="4:21" x14ac:dyDescent="0.3">
      <c r="D35" s="8" t="str">
        <f>IF(LEN(_xlfn.IFNA(VLOOKUP(G35,EnElServer!A:A,1,FALSE),""))&gt;0,"x","")</f>
        <v>x</v>
      </c>
      <c r="E35">
        <f>IF(COUNTBLANK(G35)&gt;0,"",COUNTIF(G$4:G35,"?*"))</f>
        <v>31</v>
      </c>
      <c r="F35" s="3" t="s">
        <v>4</v>
      </c>
      <c r="G35" s="3" t="s">
        <v>5</v>
      </c>
      <c r="H35" s="20" t="str">
        <f>IF(COUNTBLANK(G35)&gt;0,"",VLOOKUP(F35&amp;"."&amp;G35,ResultadoSQL!A:B,2,FALSE))</f>
        <v>lit_id_litigio|String,id_organization|String,dol_secuencia|Long</v>
      </c>
      <c r="I35" s="26" t="s">
        <v>145</v>
      </c>
      <c r="J35" s="3" t="s">
        <v>146</v>
      </c>
      <c r="K35" s="26"/>
      <c r="L35" s="17" t="str">
        <f t="shared" si="0"/>
        <v>start /wait python generarentidades.py</v>
      </c>
      <c r="M35" s="17" t="str">
        <f t="shared" si="1"/>
        <v>sll</v>
      </c>
      <c r="N35" s="17" t="str">
        <f t="shared" si="2"/>
        <v>m4sll_doc_litigios</v>
      </c>
      <c r="O35" s="17" t="str">
        <f t="shared" si="3"/>
        <v>"lit_id_litigio|String,id_organization|String"</v>
      </c>
      <c r="P35" s="17" t="str">
        <f t="shared" si="4"/>
        <v>"dol_secuencia|Long"</v>
      </c>
      <c r="Q35" s="17" t="str">
        <f t="shared" si="5"/>
        <v>""</v>
      </c>
      <c r="R35" s="17" t="b">
        <f t="shared" si="6"/>
        <v>1</v>
      </c>
      <c r="S35" s="17" t="str">
        <f t="shared" si="7"/>
        <v>sec1</v>
      </c>
      <c r="T35" s="4" t="str">
        <f t="shared" si="8"/>
        <v>start /wait python generarentidades.py sll m4sll_doc_litigios "lit_id_litigio|String,id_organization|String" "dol_secuencia|Long" "" sec1</v>
      </c>
      <c r="U35" s="30" t="s">
        <v>526</v>
      </c>
    </row>
    <row r="36" spans="4:21" x14ac:dyDescent="0.3">
      <c r="D36" s="8" t="str">
        <f>IF(LEN(_xlfn.IFNA(VLOOKUP(G36,EnElServer!A:A,1,FALSE),""))&gt;0,"x","")</f>
        <v>x</v>
      </c>
      <c r="E36">
        <f>IF(COUNTBLANK(G36)&gt;0,"",COUNTIF(G$4:G36,"?*"))</f>
        <v>32</v>
      </c>
      <c r="F36" s="3" t="s">
        <v>4</v>
      </c>
      <c r="G36" s="28" t="s">
        <v>511</v>
      </c>
      <c r="H36" s="20" t="str">
        <f>IF(COUNTBLANK(G36)&gt;0,"",VLOOKUP(F36&amp;"."&amp;G36,ResultadoSQL!A:B,2,FALSE))</f>
        <v>lit_id_litigio|String,id_organization|String,aur_secuencia|Long</v>
      </c>
      <c r="I36" s="26" t="s">
        <v>526</v>
      </c>
      <c r="J36" s="3"/>
      <c r="K36" s="3"/>
      <c r="L36" s="17" t="str">
        <f t="shared" si="0"/>
        <v/>
      </c>
      <c r="M36" s="17" t="str">
        <f t="shared" si="1"/>
        <v/>
      </c>
      <c r="N36" s="17" t="str">
        <f t="shared" si="2"/>
        <v/>
      </c>
      <c r="O36" s="17" t="str">
        <f t="shared" si="3"/>
        <v/>
      </c>
      <c r="P36" s="17" t="str">
        <f t="shared" si="4"/>
        <v/>
      </c>
      <c r="Q36" s="17" t="str">
        <f t="shared" si="5"/>
        <v/>
      </c>
      <c r="R36" s="17" t="str">
        <f t="shared" si="6"/>
        <v/>
      </c>
      <c r="S36" s="17" t="str">
        <f t="shared" si="7"/>
        <v/>
      </c>
      <c r="T36" s="4" t="str">
        <f t="shared" si="8"/>
        <v/>
      </c>
      <c r="U36" s="30" t="s">
        <v>526</v>
      </c>
    </row>
    <row r="37" spans="4:21" x14ac:dyDescent="0.3">
      <c r="D37" s="8" t="str">
        <f>IF(LEN(_xlfn.IFNA(VLOOKUP(G37,EnElServer!A:A,1,FALSE),""))&gt;0,"x","")</f>
        <v>x</v>
      </c>
      <c r="E37">
        <f>IF(COUNTBLANK(G37)&gt;0,"",COUNTIF(G$4:G37,"?*"))</f>
        <v>33</v>
      </c>
      <c r="F37" s="3" t="s">
        <v>4</v>
      </c>
      <c r="G37" s="28" t="s">
        <v>512</v>
      </c>
      <c r="H37" s="20" t="str">
        <f>IF(COUNTBLANK(G37)&gt;0,"",VLOOKUP(F37&amp;"."&amp;G37,ResultadoSQL!A:B,2,FALSE))</f>
        <v>tco_id_tp_compromiso|String,lit_id_litigio|String,id_organization|String,com_secuencia|Long</v>
      </c>
      <c r="I37" s="26" t="s">
        <v>526</v>
      </c>
      <c r="J37" s="3"/>
      <c r="K37" s="3"/>
      <c r="L37" s="17" t="str">
        <f t="shared" si="0"/>
        <v/>
      </c>
      <c r="M37" s="17" t="str">
        <f t="shared" si="1"/>
        <v/>
      </c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4" t="str">
        <f t="shared" si="8"/>
        <v/>
      </c>
      <c r="U37" s="30" t="s">
        <v>526</v>
      </c>
    </row>
    <row r="38" spans="4:21" x14ac:dyDescent="0.3">
      <c r="D38" s="8" t="str">
        <f>IF(LEN(_xlfn.IFNA(VLOOKUP(G38,EnElServer!A:A,1,FALSE),""))&gt;0,"x","")</f>
        <v>x</v>
      </c>
      <c r="E38">
        <f>IF(COUNTBLANK(G38)&gt;0,"",COUNTIF(G$4:G38,"?*"))</f>
        <v>34</v>
      </c>
      <c r="F38" s="3" t="s">
        <v>4</v>
      </c>
      <c r="G38" s="28" t="s">
        <v>513</v>
      </c>
      <c r="H38" s="20" t="str">
        <f>IF(COUNTBLANK(G38)&gt;0,"",VLOOKUP(F38&amp;"."&amp;G38,ResultadoSQL!A:B,2,FALSE))</f>
        <v>tfa_id_tp_fase|String,lit_id_litigio|String,id_organization|String</v>
      </c>
      <c r="I38" s="26" t="s">
        <v>526</v>
      </c>
      <c r="J38" s="3"/>
      <c r="K38" s="3"/>
      <c r="L38" s="17" t="str">
        <f t="shared" si="0"/>
        <v/>
      </c>
      <c r="M38" s="17" t="str">
        <f t="shared" si="1"/>
        <v/>
      </c>
      <c r="N38" s="17" t="str">
        <f t="shared" si="2"/>
        <v/>
      </c>
      <c r="O38" s="17" t="str">
        <f t="shared" si="3"/>
        <v/>
      </c>
      <c r="P38" s="17" t="str">
        <f t="shared" si="4"/>
        <v/>
      </c>
      <c r="Q38" s="17" t="str">
        <f t="shared" si="5"/>
        <v/>
      </c>
      <c r="R38" s="17" t="str">
        <f t="shared" si="6"/>
        <v/>
      </c>
      <c r="S38" s="17" t="str">
        <f t="shared" si="7"/>
        <v/>
      </c>
      <c r="T38" s="4" t="str">
        <f t="shared" si="8"/>
        <v/>
      </c>
      <c r="U38" s="30" t="s">
        <v>526</v>
      </c>
    </row>
    <row r="39" spans="4:21" x14ac:dyDescent="0.3">
      <c r="D39" s="8" t="str">
        <f>IF(LEN(_xlfn.IFNA(VLOOKUP(G39,EnElServer!A:A,1,FALSE),""))&gt;0,"x","")</f>
        <v>x</v>
      </c>
      <c r="E39">
        <f>IF(COUNTBLANK(G39)&gt;0,"",COUNTIF(G$4:G39,"?*"))</f>
        <v>35</v>
      </c>
      <c r="F39" s="3" t="s">
        <v>4</v>
      </c>
      <c r="G39" s="28" t="s">
        <v>7</v>
      </c>
      <c r="H39" s="20" t="str">
        <f>IF(COUNTBLANK(G39)&gt;0,"",VLOOKUP(F39&amp;"."&amp;G39,ResultadoSQL!A:B,2,FALSE))</f>
        <v>lit_id_litigio|String,id_organization|String</v>
      </c>
      <c r="I39" s="26" t="s">
        <v>526</v>
      </c>
      <c r="J39" s="3"/>
      <c r="K39" s="3"/>
      <c r="L39" s="17" t="str">
        <f t="shared" si="0"/>
        <v/>
      </c>
      <c r="M39" s="17" t="str">
        <f t="shared" si="1"/>
        <v/>
      </c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4" t="str">
        <f t="shared" si="8"/>
        <v/>
      </c>
      <c r="U39" s="30" t="s">
        <v>526</v>
      </c>
    </row>
    <row r="40" spans="4:21" x14ac:dyDescent="0.3">
      <c r="D40" s="8" t="str">
        <f>IF(LEN(_xlfn.IFNA(VLOOKUP(G40,EnElServer!A:A,1,FALSE),""))&gt;0,"x","")</f>
        <v>x</v>
      </c>
      <c r="E40">
        <f>IF(COUNTBLANK(G40)&gt;0,"",COUNTIF(G$4:G40,"?*"))</f>
        <v>36</v>
      </c>
      <c r="F40" s="3" t="s">
        <v>4</v>
      </c>
      <c r="G40" s="28" t="s">
        <v>514</v>
      </c>
      <c r="H40" s="20" t="str">
        <f>IF(COUNTBLANK(G40)&gt;0,"",VLOOKUP(F40&amp;"."&amp;G40,ResultadoSQL!A:B,2,FALSE))</f>
        <v>pag_secuencia|Long,lit_id_litigio|String,id_organization|String</v>
      </c>
      <c r="I40" s="26" t="s">
        <v>145</v>
      </c>
      <c r="J40" s="3" t="s">
        <v>641</v>
      </c>
      <c r="K40" s="10"/>
      <c r="L40" s="17" t="str">
        <f t="shared" si="0"/>
        <v>start /wait python generarentidades.py</v>
      </c>
      <c r="M40" s="17" t="str">
        <f t="shared" si="1"/>
        <v>sll</v>
      </c>
      <c r="N40" s="17" t="str">
        <f t="shared" si="2"/>
        <v>m4sll_pagos</v>
      </c>
      <c r="O40" s="17" t="str">
        <f t="shared" si="3"/>
        <v>"lit_id_litigio|String,id_organization|String"</v>
      </c>
      <c r="P40" s="17" t="str">
        <f t="shared" si="4"/>
        <v>"pag_secuencia|Long"</v>
      </c>
      <c r="Q40" s="17" t="str">
        <f t="shared" si="5"/>
        <v>""</v>
      </c>
      <c r="R40" s="17" t="b">
        <f t="shared" si="6"/>
        <v>1</v>
      </c>
      <c r="S40" s="17" t="str">
        <f t="shared" si="7"/>
        <v>sec1</v>
      </c>
      <c r="T40" s="4" t="str">
        <f t="shared" si="8"/>
        <v>start /wait python generarentidades.py sll m4sll_pagos "lit_id_litigio|String,id_organization|String" "pag_secuencia|Long" "" sec1</v>
      </c>
      <c r="U40" s="30" t="s">
        <v>526</v>
      </c>
    </row>
    <row r="41" spans="4:21" x14ac:dyDescent="0.3">
      <c r="D41" s="8" t="str">
        <f>IF(LEN(_xlfn.IFNA(VLOOKUP(G41,EnElServer!A:A,1,FALSE),""))&gt;0,"x","")</f>
        <v>x</v>
      </c>
      <c r="E41">
        <f>IF(COUNTBLANK(G41)&gt;0,"",COUNTIF(G$4:G41,"?*"))</f>
        <v>37</v>
      </c>
      <c r="F41" s="3" t="s">
        <v>4</v>
      </c>
      <c r="G41" s="28" t="s">
        <v>515</v>
      </c>
      <c r="H41" s="20" t="str">
        <f>IF(COUNTBLANK(G41)&gt;0,"",VLOOKUP(F41&amp;"."&amp;G41,ResultadoSQL!A:B,2,FALSE))</f>
        <v>vel_secuencia|Long,lit_id_litigio|String,id_organization|String</v>
      </c>
      <c r="I41" s="26" t="s">
        <v>526</v>
      </c>
      <c r="J41" s="3"/>
      <c r="K41" s="3"/>
      <c r="L41" s="17" t="str">
        <f t="shared" si="0"/>
        <v/>
      </c>
      <c r="M41" s="17" t="str">
        <f t="shared" si="1"/>
        <v/>
      </c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4" t="str">
        <f t="shared" si="8"/>
        <v/>
      </c>
      <c r="U41" s="30" t="s">
        <v>526</v>
      </c>
    </row>
    <row r="42" spans="4:21" x14ac:dyDescent="0.3">
      <c r="D42" s="8" t="str">
        <f>IF(LEN(_xlfn.IFNA(VLOOKUP(G42,EnElServer!A:A,1,FALSE),""))&gt;0,"x","")</f>
        <v>x</v>
      </c>
      <c r="E42">
        <f>IF(COUNTBLANK(G42)&gt;0,"",COUNTIF(G$4:G42,"?*"))</f>
        <v>38</v>
      </c>
      <c r="F42" s="3" t="s">
        <v>4</v>
      </c>
      <c r="G42" s="28" t="s">
        <v>516</v>
      </c>
      <c r="H42" s="20" t="e">
        <f>IF(COUNTBLANK(G42)&gt;0,"",VLOOKUP(F42&amp;"."&amp;G42,ResultadoSQL!A:B,2,FALSE))</f>
        <v>#N/A</v>
      </c>
      <c r="I42" s="26" t="s">
        <v>526</v>
      </c>
      <c r="J42" s="3"/>
      <c r="K42" s="3"/>
      <c r="L42" s="17" t="str">
        <f t="shared" si="0"/>
        <v/>
      </c>
      <c r="M42" s="17" t="str">
        <f t="shared" si="1"/>
        <v/>
      </c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4" t="str">
        <f t="shared" si="8"/>
        <v/>
      </c>
      <c r="U42" s="30" t="s">
        <v>526</v>
      </c>
    </row>
    <row r="43" spans="4:21" x14ac:dyDescent="0.3">
      <c r="D43" s="8" t="str">
        <f>IF(LEN(_xlfn.IFNA(VLOOKUP(G43,EnElServer!A:A,1,FALSE),""))&gt;0,"x","")</f>
        <v>x</v>
      </c>
      <c r="E43">
        <f>IF(COUNTBLANK(G43)&gt;0,"",COUNTIF(G$4:G43,"?*"))</f>
        <v>39</v>
      </c>
      <c r="F43" s="3" t="s">
        <v>4</v>
      </c>
      <c r="G43" s="28" t="s">
        <v>517</v>
      </c>
      <c r="H43" s="20" t="e">
        <f>IF(COUNTBLANK(G43)&gt;0,"",VLOOKUP(F43&amp;"."&amp;G43,ResultadoSQL!A:B,2,FALSE))</f>
        <v>#N/A</v>
      </c>
      <c r="I43" s="26" t="s">
        <v>526</v>
      </c>
      <c r="J43" s="3"/>
      <c r="K43" s="3"/>
      <c r="L43" s="17" t="str">
        <f t="shared" si="0"/>
        <v/>
      </c>
      <c r="M43" s="17" t="str">
        <f t="shared" si="1"/>
        <v/>
      </c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4" t="str">
        <f t="shared" si="8"/>
        <v/>
      </c>
      <c r="U43" s="30" t="s">
        <v>526</v>
      </c>
    </row>
    <row r="44" spans="4:21" x14ac:dyDescent="0.3">
      <c r="D44" s="8" t="str">
        <f>IF(LEN(_xlfn.IFNA(VLOOKUP(G44,EnElServer!A:A,1,FALSE),""))&gt;0,"x","")</f>
        <v>x</v>
      </c>
      <c r="E44">
        <f>IF(COUNTBLANK(G44)&gt;0,"",COUNTIF(G$4:G44,"?*"))</f>
        <v>40</v>
      </c>
      <c r="F44" s="3" t="s">
        <v>4</v>
      </c>
      <c r="G44" s="3" t="s">
        <v>582</v>
      </c>
      <c r="H44" s="20" t="str">
        <f>IF(COUNTBLANK(G44)&gt;0,"",VLOOKUP(F44&amp;"."&amp;G44,ResultadoSQL!A:B,2,FALSE))</f>
        <v>lit_id_litigio|String,id_organization|String</v>
      </c>
      <c r="I44" s="26" t="s">
        <v>145</v>
      </c>
      <c r="J44" s="3"/>
      <c r="K44" s="3" t="s">
        <v>292</v>
      </c>
      <c r="L44" s="17" t="str">
        <f t="shared" si="0"/>
        <v>start /wait python generarentidades.py</v>
      </c>
      <c r="M44" s="17" t="str">
        <f t="shared" si="1"/>
        <v>sll</v>
      </c>
      <c r="N44" s="17" t="str">
        <f t="shared" si="2"/>
        <v>m4sll_cpe_cejpj_c</v>
      </c>
      <c r="O44" s="17" t="str">
        <f t="shared" si="3"/>
        <v>"lit_id_litigio|String,id_organization|String"</v>
      </c>
      <c r="P44" s="17" t="str">
        <f t="shared" si="4"/>
        <v>""</v>
      </c>
      <c r="Q44" s="17" t="str">
        <f t="shared" si="5"/>
        <v>"lit_id_litigio|String"</v>
      </c>
      <c r="R44" s="17" t="b">
        <f t="shared" si="6"/>
        <v>0</v>
      </c>
      <c r="S44" s="17" t="str">
        <f t="shared" si="7"/>
        <v>sec0</v>
      </c>
      <c r="T44" s="4" t="str">
        <f t="shared" si="8"/>
        <v>start /wait python generarentidades.py sll m4sll_cpe_cejpj_c "lit_id_litigio|String,id_organization|String" "" "lit_id_litigio|String" sec0</v>
      </c>
      <c r="U44" s="30" t="s">
        <v>526</v>
      </c>
    </row>
    <row r="45" spans="4:21" x14ac:dyDescent="0.3">
      <c r="D45" s="8" t="str">
        <f>IF(LEN(_xlfn.IFNA(VLOOKUP(G45,EnElServer!A:A,1,FALSE),""))&gt;0,"x","")</f>
        <v>x</v>
      </c>
      <c r="E45">
        <f>IF(COUNTBLANK(G45)&gt;0,"",COUNTIF(G$4:G45,"?*"))</f>
        <v>41</v>
      </c>
      <c r="F45" s="3" t="s">
        <v>4</v>
      </c>
      <c r="G45" s="3" t="s">
        <v>583</v>
      </c>
      <c r="H45" s="20" t="str">
        <f>IF(COUNTBLANK(G45)&gt;0,"",VLOOKUP(F45&amp;"."&amp;G45,ResultadoSQL!A:B,2,FALSE))</f>
        <v>lit_id_litigio|String,id_organization|String,ccd_id_secuencia|Long</v>
      </c>
      <c r="I45" s="26" t="s">
        <v>145</v>
      </c>
      <c r="J45" s="3" t="s">
        <v>584</v>
      </c>
      <c r="K45" s="3" t="s">
        <v>292</v>
      </c>
      <c r="L45" s="17" t="str">
        <f t="shared" si="0"/>
        <v>start /wait python generarentidades.py</v>
      </c>
      <c r="M45" s="17" t="str">
        <f t="shared" si="1"/>
        <v>sll</v>
      </c>
      <c r="N45" s="17" t="str">
        <f t="shared" si="2"/>
        <v>m4sll_cpe_cejpj_d</v>
      </c>
      <c r="O45" s="17" t="str">
        <f t="shared" si="3"/>
        <v>"lit_id_litigio|String,id_organization|String"</v>
      </c>
      <c r="P45" s="17" t="str">
        <f t="shared" si="4"/>
        <v>"ccd_id_secuencia|Long"</v>
      </c>
      <c r="Q45" s="17" t="str">
        <f t="shared" si="5"/>
        <v>"lit_id_litigio|String"</v>
      </c>
      <c r="R45" s="17" t="b">
        <f t="shared" si="6"/>
        <v>1</v>
      </c>
      <c r="S45" s="17" t="str">
        <f t="shared" si="7"/>
        <v>sec1</v>
      </c>
      <c r="T45" s="4" t="str">
        <f t="shared" si="8"/>
        <v>start /wait python generarentidades.py sll m4sll_cpe_cejpj_d "lit_id_litigio|String,id_organization|String" "ccd_id_secuencia|Long" "lit_id_litigio|String" sec1</v>
      </c>
      <c r="U45" s="30" t="s">
        <v>526</v>
      </c>
    </row>
    <row r="46" spans="4:21" x14ac:dyDescent="0.3">
      <c r="D46" s="8" t="str">
        <f>IF(LEN(_xlfn.IFNA(VLOOKUP(G46,EnElServer!A:A,1,FALSE),""))&gt;0,"x","")</f>
        <v/>
      </c>
      <c r="E46" t="str">
        <f>IF(COUNTBLANK(G46)&gt;0,"",COUNTIF(G$4:G46,"?*"))</f>
        <v/>
      </c>
      <c r="F46" s="3"/>
      <c r="G46" s="3"/>
      <c r="H46" s="20" t="str">
        <f>IF(COUNTBLANK(G46)&gt;0,"",VLOOKUP(F46&amp;"."&amp;G46,ResultadoSQL!A:B,2,FALSE))</f>
        <v/>
      </c>
      <c r="I46" s="26" t="s">
        <v>526</v>
      </c>
      <c r="J46" s="3"/>
      <c r="K46" s="3"/>
      <c r="L46" s="17" t="str">
        <f t="shared" si="0"/>
        <v/>
      </c>
      <c r="M46" s="17" t="str">
        <f t="shared" si="1"/>
        <v/>
      </c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4" t="str">
        <f t="shared" si="8"/>
        <v/>
      </c>
      <c r="U46" s="30" t="s">
        <v>526</v>
      </c>
    </row>
    <row r="47" spans="4:21" x14ac:dyDescent="0.3">
      <c r="D47" s="8" t="str">
        <f>IF(LEN(_xlfn.IFNA(VLOOKUP(G47,EnElServer!A:A,1,FALSE),""))&gt;0,"x","")</f>
        <v/>
      </c>
      <c r="F47" s="3"/>
      <c r="G47" s="3"/>
      <c r="H47" s="20" t="str">
        <f>IF(COUNTBLANK(G47)&gt;0,"",VLOOKUP(F47&amp;"."&amp;G47,ResultadoSQL!A:B,2,FALSE))</f>
        <v/>
      </c>
      <c r="I47" s="26"/>
      <c r="J47" s="3"/>
      <c r="K47" s="3"/>
      <c r="L47" s="17" t="str">
        <f t="shared" si="0"/>
        <v/>
      </c>
      <c r="M47" s="17" t="str">
        <f t="shared" si="1"/>
        <v/>
      </c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4" t="str">
        <f t="shared" si="8"/>
        <v/>
      </c>
      <c r="U47" s="30"/>
    </row>
    <row r="48" spans="4:21" x14ac:dyDescent="0.3">
      <c r="D48" s="8" t="str">
        <f>IF(LEN(_xlfn.IFNA(VLOOKUP(G48,EnElServer!A:A,1,FALSE),""))&gt;0,"x","")</f>
        <v/>
      </c>
      <c r="E48" t="str">
        <f>IF(COUNTBLANK(G48)&gt;0,"",COUNTIF(G$4:G48,"?*"))</f>
        <v/>
      </c>
      <c r="F48" s="3"/>
      <c r="G48" s="3"/>
      <c r="H48" s="20" t="str">
        <f>IF(COUNTBLANK(G48)&gt;0,"",VLOOKUP(F48&amp;"."&amp;G48,ResultadoSQL!A:B,2,FALSE))</f>
        <v/>
      </c>
      <c r="I48" s="26" t="s">
        <v>526</v>
      </c>
      <c r="J48" s="3"/>
      <c r="K48" s="3"/>
      <c r="L48" s="17" t="str">
        <f t="shared" si="0"/>
        <v/>
      </c>
      <c r="M48" s="17" t="str">
        <f t="shared" si="1"/>
        <v/>
      </c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4" t="str">
        <f t="shared" si="8"/>
        <v/>
      </c>
      <c r="U48" s="30" t="s">
        <v>526</v>
      </c>
    </row>
    <row r="49" spans="4:21" x14ac:dyDescent="0.3">
      <c r="D49" s="8" t="str">
        <f>IF(LEN(_xlfn.IFNA(VLOOKUP(G49,EnElServer!A:A,1,FALSE),""))&gt;0,"x","")</f>
        <v/>
      </c>
      <c r="E49" t="str">
        <f>IF(COUNTBLANK(G49)&gt;0,"",COUNTIF(G$4:G49,"?*"))</f>
        <v/>
      </c>
      <c r="F49" s="3"/>
      <c r="G49" s="3"/>
      <c r="H49" s="20" t="str">
        <f>IF(COUNTBLANK(G49)&gt;0,"",VLOOKUP(F49&amp;"."&amp;G49,ResultadoSQL!A:B,2,FALSE))</f>
        <v/>
      </c>
      <c r="I49" s="26" t="s">
        <v>526</v>
      </c>
      <c r="J49" s="3"/>
      <c r="K49" s="3"/>
      <c r="L49" s="17" t="str">
        <f t="shared" si="0"/>
        <v/>
      </c>
      <c r="M49" s="17" t="str">
        <f t="shared" si="1"/>
        <v/>
      </c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4" t="str">
        <f t="shared" si="8"/>
        <v/>
      </c>
      <c r="U49" s="30" t="s">
        <v>526</v>
      </c>
    </row>
    <row r="50" spans="4:21" x14ac:dyDescent="0.3">
      <c r="D50" s="8" t="str">
        <f>IF(LEN(_xlfn.IFNA(VLOOKUP(G50,EnElServer!A:A,1,FALSE),""))&gt;0,"x","")</f>
        <v/>
      </c>
      <c r="E50" t="str">
        <f>IF(COUNTBLANK(G50)&gt;0,"",COUNTIF(G$4:G50,"?*"))</f>
        <v/>
      </c>
      <c r="F50" s="3"/>
      <c r="G50" s="3"/>
      <c r="H50" s="20" t="str">
        <f>IF(COUNTBLANK(G50)&gt;0,"",VLOOKUP(F50&amp;"."&amp;G50,ResultadoSQL!A:B,2,FALSE))</f>
        <v/>
      </c>
      <c r="I50" s="26" t="s">
        <v>526</v>
      </c>
      <c r="J50" s="3"/>
      <c r="K50" s="3"/>
      <c r="L50" s="17" t="str">
        <f t="shared" si="0"/>
        <v/>
      </c>
      <c r="M50" s="17" t="str">
        <f t="shared" si="1"/>
        <v/>
      </c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4" t="str">
        <f t="shared" si="8"/>
        <v/>
      </c>
      <c r="U50" s="30" t="s">
        <v>526</v>
      </c>
    </row>
    <row r="51" spans="4:21" x14ac:dyDescent="0.3">
      <c r="D51" s="8" t="str">
        <f>IF(LEN(_xlfn.IFNA(VLOOKUP(G51,EnElServer!A:A,1,FALSE),""))&gt;0,"x","")</f>
        <v/>
      </c>
      <c r="E51" t="str">
        <f>IF(COUNTBLANK(G51)&gt;0,"",COUNTIF(G$4:G51,"?*"))</f>
        <v/>
      </c>
      <c r="F51" s="3"/>
      <c r="G51" s="3"/>
      <c r="H51" s="20" t="str">
        <f>IF(COUNTBLANK(G51)&gt;0,"",VLOOKUP(F51&amp;"."&amp;G51,ResultadoSQL!A:B,2,FALSE))</f>
        <v/>
      </c>
      <c r="I51" s="26" t="s">
        <v>526</v>
      </c>
      <c r="J51" s="3"/>
      <c r="K51" s="3"/>
      <c r="L51" s="17" t="str">
        <f t="shared" si="0"/>
        <v/>
      </c>
      <c r="M51" s="17" t="str">
        <f t="shared" si="1"/>
        <v/>
      </c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4" t="str">
        <f t="shared" si="8"/>
        <v/>
      </c>
      <c r="U51" s="30" t="s">
        <v>526</v>
      </c>
    </row>
    <row r="52" spans="4:21" x14ac:dyDescent="0.3">
      <c r="D52" s="8" t="str">
        <f>IF(LEN(_xlfn.IFNA(VLOOKUP(G52,EnElServer!A:A,1,FALSE),""))&gt;0,"x","")</f>
        <v/>
      </c>
      <c r="E52" t="str">
        <f>IF(COUNTBLANK(G52)&gt;0,"",COUNTIF(G$4:G52,"?*"))</f>
        <v/>
      </c>
      <c r="F52" s="3"/>
      <c r="G52" s="3"/>
      <c r="H52" s="20" t="str">
        <f>IF(COUNTBLANK(G52)&gt;0,"",VLOOKUP(F52&amp;"."&amp;G52,ResultadoSQL!A:B,2,FALSE))</f>
        <v/>
      </c>
      <c r="I52" s="26" t="s">
        <v>526</v>
      </c>
      <c r="J52" s="3"/>
      <c r="K52" s="3"/>
      <c r="L52" s="17" t="str">
        <f t="shared" si="0"/>
        <v/>
      </c>
      <c r="M52" s="17" t="str">
        <f t="shared" si="1"/>
        <v/>
      </c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4" t="str">
        <f t="shared" si="8"/>
        <v/>
      </c>
      <c r="U52" s="30" t="s">
        <v>526</v>
      </c>
    </row>
    <row r="53" spans="4:21" x14ac:dyDescent="0.3">
      <c r="D53" s="8" t="str">
        <f>IF(LEN(_xlfn.IFNA(VLOOKUP(G53,EnElServer!A:A,1,FALSE),""))&gt;0,"x","")</f>
        <v/>
      </c>
      <c r="E53" t="str">
        <f>IF(COUNTBLANK(G53)&gt;0,"",COUNTIF(G$4:G53,"?*"))</f>
        <v/>
      </c>
      <c r="F53" s="3"/>
      <c r="G53" s="3"/>
      <c r="H53" s="20" t="str">
        <f>IF(COUNTBLANK(G53)&gt;0,"",VLOOKUP(F53&amp;"."&amp;G53,ResultadoSQL!A:B,2,FALSE))</f>
        <v/>
      </c>
      <c r="I53" s="26" t="s">
        <v>526</v>
      </c>
      <c r="J53" s="3"/>
      <c r="K53" s="3"/>
      <c r="L53" s="17" t="str">
        <f t="shared" si="0"/>
        <v/>
      </c>
      <c r="M53" s="17" t="str">
        <f t="shared" si="1"/>
        <v/>
      </c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4" t="str">
        <f t="shared" si="8"/>
        <v/>
      </c>
      <c r="U53" s="30" t="s">
        <v>526</v>
      </c>
    </row>
    <row r="54" spans="4:21" x14ac:dyDescent="0.3">
      <c r="D54" s="8" t="str">
        <f>IF(LEN(_xlfn.IFNA(VLOOKUP(G54,EnElServer!A:A,1,FALSE),""))&gt;0,"x","")</f>
        <v/>
      </c>
      <c r="E54" t="str">
        <f>IF(COUNTBLANK(G54)&gt;0,"",COUNTIF(G$4:G54,"?*"))</f>
        <v/>
      </c>
      <c r="F54" s="3"/>
      <c r="G54" s="3"/>
      <c r="H54" s="20" t="str">
        <f>IF(COUNTBLANK(G54)&gt;0,"",VLOOKUP(F54&amp;"."&amp;G54,ResultadoSQL!A:B,2,FALSE))</f>
        <v/>
      </c>
      <c r="I54" s="26" t="s">
        <v>526</v>
      </c>
      <c r="J54" s="3"/>
      <c r="K54" s="3"/>
      <c r="L54" s="17" t="str">
        <f t="shared" si="0"/>
        <v/>
      </c>
      <c r="M54" s="17" t="str">
        <f t="shared" si="1"/>
        <v/>
      </c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4" t="str">
        <f t="shared" si="8"/>
        <v/>
      </c>
      <c r="U54" s="30" t="s">
        <v>526</v>
      </c>
    </row>
    <row r="55" spans="4:21" x14ac:dyDescent="0.3">
      <c r="D55" s="8" t="str">
        <f>IF(LEN(_xlfn.IFNA(VLOOKUP(G55,EnElServer!A:A,1,FALSE),""))&gt;0,"x","")</f>
        <v/>
      </c>
      <c r="E55" t="str">
        <f>IF(COUNTBLANK(G55)&gt;0,"",COUNTIF(G$4:G55,"?*"))</f>
        <v/>
      </c>
      <c r="F55" s="3"/>
      <c r="G55" s="3"/>
      <c r="H55" s="20" t="str">
        <f>IF(COUNTBLANK(G55)&gt;0,"",VLOOKUP(F55&amp;"."&amp;G55,ResultadoSQL!A:B,2,FALSE))</f>
        <v/>
      </c>
      <c r="I55" s="26" t="s">
        <v>526</v>
      </c>
      <c r="J55" s="3"/>
      <c r="K55" s="3"/>
      <c r="L55" s="17" t="str">
        <f t="shared" si="0"/>
        <v/>
      </c>
      <c r="M55" s="17" t="str">
        <f t="shared" si="1"/>
        <v/>
      </c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4" t="str">
        <f t="shared" si="8"/>
        <v/>
      </c>
      <c r="U55" s="30" t="s">
        <v>526</v>
      </c>
    </row>
    <row r="56" spans="4:21" x14ac:dyDescent="0.3">
      <c r="D56" s="8" t="str">
        <f>IF(LEN(_xlfn.IFNA(VLOOKUP(G56,EnElServer!A:A,1,FALSE),""))&gt;0,"x","")</f>
        <v/>
      </c>
      <c r="E56" t="str">
        <f>IF(COUNTBLANK(G56)&gt;0,"",COUNTIF(G$4:G56,"?*"))</f>
        <v/>
      </c>
      <c r="F56" s="3"/>
      <c r="G56" s="3"/>
      <c r="H56" s="20" t="str">
        <f>IF(COUNTBLANK(G56)&gt;0,"",VLOOKUP(F56&amp;"."&amp;G56,ResultadoSQL!A:B,2,FALSE))</f>
        <v/>
      </c>
      <c r="I56" s="26" t="s">
        <v>526</v>
      </c>
      <c r="J56" s="3"/>
      <c r="K56" s="3"/>
      <c r="L56" s="17" t="str">
        <f t="shared" si="0"/>
        <v/>
      </c>
      <c r="M56" s="17" t="str">
        <f t="shared" si="1"/>
        <v/>
      </c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4" t="str">
        <f t="shared" si="8"/>
        <v/>
      </c>
      <c r="U56" s="30" t="s">
        <v>526</v>
      </c>
    </row>
    <row r="57" spans="4:21" x14ac:dyDescent="0.3">
      <c r="D57" s="8" t="str">
        <f>IF(LEN(_xlfn.IFNA(VLOOKUP(G57,EnElServer!A:A,1,FALSE),""))&gt;0,"x","")</f>
        <v/>
      </c>
      <c r="E57" t="str">
        <f>IF(COUNTBLANK(G57)&gt;0,"",COUNTIF(G$4:G57,"?*"))</f>
        <v/>
      </c>
      <c r="F57" s="3"/>
      <c r="G57" s="3"/>
      <c r="H57" s="20" t="str">
        <f>IF(COUNTBLANK(G57)&gt;0,"",VLOOKUP(F57&amp;"."&amp;G57,ResultadoSQL!A:B,2,FALSE))</f>
        <v/>
      </c>
      <c r="I57" s="26" t="s">
        <v>526</v>
      </c>
      <c r="J57" s="3"/>
      <c r="K57" s="3"/>
      <c r="L57" s="17" t="str">
        <f t="shared" si="0"/>
        <v/>
      </c>
      <c r="M57" s="17" t="str">
        <f t="shared" si="1"/>
        <v/>
      </c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4" t="str">
        <f t="shared" si="8"/>
        <v/>
      </c>
      <c r="U57" s="30" t="s">
        <v>526</v>
      </c>
    </row>
    <row r="58" spans="4:21" x14ac:dyDescent="0.3">
      <c r="D58" s="8" t="str">
        <f>IF(LEN(_xlfn.IFNA(VLOOKUP(G58,EnElServer!A:A,1,FALSE),""))&gt;0,"x","")</f>
        <v/>
      </c>
      <c r="E58" t="str">
        <f>IF(COUNTBLANK(G58)&gt;0,"",COUNTIF(G$4:G58,"?*"))</f>
        <v/>
      </c>
      <c r="F58" s="3"/>
      <c r="G58" s="3"/>
      <c r="H58" s="20" t="str">
        <f>IF(COUNTBLANK(G58)&gt;0,"",VLOOKUP(F58&amp;"."&amp;G58,ResultadoSQL!A:B,2,FALSE))</f>
        <v/>
      </c>
      <c r="I58" s="26" t="s">
        <v>526</v>
      </c>
      <c r="J58" s="3"/>
      <c r="K58" s="3"/>
      <c r="L58" s="17" t="str">
        <f t="shared" si="0"/>
        <v/>
      </c>
      <c r="M58" s="17" t="str">
        <f t="shared" si="1"/>
        <v/>
      </c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4" t="str">
        <f t="shared" si="8"/>
        <v/>
      </c>
      <c r="U58" s="30" t="s">
        <v>526</v>
      </c>
    </row>
    <row r="59" spans="4:21" x14ac:dyDescent="0.3">
      <c r="D59" s="8" t="str">
        <f>IF(LEN(_xlfn.IFNA(VLOOKUP(G59,EnElServer!A:A,1,FALSE),""))&gt;0,"x","")</f>
        <v/>
      </c>
      <c r="E59" t="str">
        <f>IF(COUNTBLANK(G59)&gt;0,"",COUNTIF(G$4:G59,"?*"))</f>
        <v/>
      </c>
      <c r="F59" s="3"/>
      <c r="G59" s="3"/>
      <c r="H59" s="20" t="str">
        <f>IF(COUNTBLANK(G59)&gt;0,"",VLOOKUP(F59&amp;"."&amp;G59,ResultadoSQL!A:B,2,FALSE))</f>
        <v/>
      </c>
      <c r="I59" s="26" t="s">
        <v>526</v>
      </c>
      <c r="J59" s="3"/>
      <c r="K59" s="3"/>
      <c r="L59" s="17" t="str">
        <f t="shared" si="0"/>
        <v/>
      </c>
      <c r="M59" s="17" t="str">
        <f t="shared" si="1"/>
        <v/>
      </c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4" t="str">
        <f t="shared" si="8"/>
        <v/>
      </c>
      <c r="U59" s="30" t="s">
        <v>526</v>
      </c>
    </row>
    <row r="60" spans="4:21" x14ac:dyDescent="0.3">
      <c r="D60" s="8" t="str">
        <f>IF(LEN(_xlfn.IFNA(VLOOKUP(G60,EnElServer!A:A,1,FALSE),""))&gt;0,"x","")</f>
        <v/>
      </c>
      <c r="E60" t="str">
        <f>IF(COUNTBLANK(G60)&gt;0,"",COUNTIF(G$4:G60,"?*"))</f>
        <v/>
      </c>
      <c r="F60" s="3"/>
      <c r="G60" s="3"/>
      <c r="H60" s="20" t="str">
        <f>IF(COUNTBLANK(G60)&gt;0,"",VLOOKUP(F60&amp;"."&amp;G60,ResultadoSQL!A:B,2,FALSE))</f>
        <v/>
      </c>
      <c r="I60" s="26" t="s">
        <v>526</v>
      </c>
      <c r="J60" s="3"/>
      <c r="K60" s="3"/>
      <c r="L60" s="17" t="str">
        <f t="shared" si="0"/>
        <v/>
      </c>
      <c r="M60" s="17" t="str">
        <f t="shared" si="1"/>
        <v/>
      </c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4" t="str">
        <f t="shared" si="8"/>
        <v/>
      </c>
      <c r="U60" s="30" t="s">
        <v>526</v>
      </c>
    </row>
    <row r="61" spans="4:21" x14ac:dyDescent="0.3">
      <c r="D61" s="8" t="str">
        <f>IF(LEN(_xlfn.IFNA(VLOOKUP(G61,EnElServer!A:A,1,FALSE),""))&gt;0,"x","")</f>
        <v/>
      </c>
      <c r="E61" t="str">
        <f>IF(COUNTBLANK(G61)&gt;0,"",COUNTIF(G$4:G61,"?*"))</f>
        <v/>
      </c>
      <c r="F61" s="3"/>
      <c r="G61" s="3"/>
      <c r="H61" s="20" t="str">
        <f>IF(COUNTBLANK(G61)&gt;0,"",VLOOKUP(F61&amp;"."&amp;G61,ResultadoSQL!A:B,2,FALSE))</f>
        <v/>
      </c>
      <c r="I61" s="26" t="s">
        <v>526</v>
      </c>
      <c r="J61" s="3"/>
      <c r="K61" s="3"/>
      <c r="L61" s="17" t="str">
        <f t="shared" si="0"/>
        <v/>
      </c>
      <c r="M61" s="17" t="str">
        <f t="shared" si="1"/>
        <v/>
      </c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4" t="str">
        <f t="shared" si="8"/>
        <v/>
      </c>
      <c r="U61" s="30" t="s">
        <v>526</v>
      </c>
    </row>
    <row r="62" spans="4:21" x14ac:dyDescent="0.3">
      <c r="D62" s="8" t="str">
        <f>IF(LEN(_xlfn.IFNA(VLOOKUP(G62,EnElServer!A:A,1,FALSE),""))&gt;0,"x","")</f>
        <v/>
      </c>
      <c r="E62" t="str">
        <f>IF(COUNTBLANK(G62)&gt;0,"",COUNTIF(G$4:G62,"?*"))</f>
        <v/>
      </c>
      <c r="F62" s="3"/>
      <c r="G62" s="3"/>
      <c r="H62" s="20" t="str">
        <f>IF(COUNTBLANK(G62)&gt;0,"",VLOOKUP(F62&amp;"."&amp;G62,ResultadoSQL!A:B,2,FALSE))</f>
        <v/>
      </c>
      <c r="I62" s="26" t="s">
        <v>526</v>
      </c>
      <c r="J62" s="3"/>
      <c r="K62" s="3"/>
      <c r="L62" s="17" t="str">
        <f t="shared" si="0"/>
        <v/>
      </c>
      <c r="M62" s="17" t="str">
        <f t="shared" si="1"/>
        <v/>
      </c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4" t="str">
        <f t="shared" si="8"/>
        <v/>
      </c>
      <c r="U62" s="30" t="s">
        <v>526</v>
      </c>
    </row>
    <row r="63" spans="4:21" x14ac:dyDescent="0.3">
      <c r="D63" s="8" t="str">
        <f>IF(LEN(_xlfn.IFNA(VLOOKUP(G63,EnElServer!A:A,1,FALSE),""))&gt;0,"x","")</f>
        <v/>
      </c>
      <c r="E63" t="str">
        <f>IF(COUNTBLANK(G63)&gt;0,"",COUNTIF(G$4:G63,"?*"))</f>
        <v/>
      </c>
      <c r="F63" s="3"/>
      <c r="G63" s="3"/>
      <c r="H63" s="20" t="str">
        <f>IF(COUNTBLANK(G63)&gt;0,"",VLOOKUP(F63&amp;"."&amp;G63,ResultadoSQL!A:B,2,FALSE))</f>
        <v/>
      </c>
      <c r="I63" s="26" t="s">
        <v>526</v>
      </c>
      <c r="J63" s="3"/>
      <c r="K63" s="3"/>
      <c r="L63" s="17" t="str">
        <f t="shared" si="0"/>
        <v/>
      </c>
      <c r="M63" s="17" t="str">
        <f t="shared" si="1"/>
        <v/>
      </c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4" t="str">
        <f t="shared" si="8"/>
        <v/>
      </c>
      <c r="U63" s="30" t="s">
        <v>526</v>
      </c>
    </row>
    <row r="64" spans="4:21" x14ac:dyDescent="0.3">
      <c r="D64" s="8" t="str">
        <f>IF(LEN(_xlfn.IFNA(VLOOKUP(G64,EnElServer!A:A,1,FALSE),""))&gt;0,"x","")</f>
        <v/>
      </c>
      <c r="E64" t="str">
        <f>IF(COUNTBLANK(G64)&gt;0,"",COUNTIF(G$4:G64,"?*"))</f>
        <v/>
      </c>
      <c r="F64" s="3"/>
      <c r="G64" s="3"/>
      <c r="H64" s="20" t="str">
        <f>IF(COUNTBLANK(G64)&gt;0,"",VLOOKUP(F64&amp;"."&amp;G64,ResultadoSQL!A:B,2,FALSE))</f>
        <v/>
      </c>
      <c r="I64" s="26" t="s">
        <v>526</v>
      </c>
      <c r="J64" s="3"/>
      <c r="K64" s="3"/>
      <c r="L64" s="17" t="str">
        <f t="shared" si="0"/>
        <v/>
      </c>
      <c r="M64" s="17" t="str">
        <f t="shared" si="1"/>
        <v/>
      </c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4" t="str">
        <f t="shared" si="8"/>
        <v/>
      </c>
      <c r="U64" s="30" t="s">
        <v>526</v>
      </c>
    </row>
    <row r="65" spans="4:21" x14ac:dyDescent="0.3">
      <c r="D65" s="8" t="str">
        <f>IF(LEN(_xlfn.IFNA(VLOOKUP(G65,EnElServer!A:A,1,FALSE),""))&gt;0,"x","")</f>
        <v/>
      </c>
      <c r="E65" t="str">
        <f>IF(COUNTBLANK(G65)&gt;0,"",COUNTIF(G$4:G65,"?*"))</f>
        <v/>
      </c>
      <c r="F65" s="3"/>
      <c r="G65" s="3"/>
      <c r="H65" s="20" t="str">
        <f>IF(COUNTBLANK(G65)&gt;0,"",VLOOKUP(F65&amp;"."&amp;G65,ResultadoSQL!A:B,2,FALSE))</f>
        <v/>
      </c>
      <c r="I65" s="26" t="s">
        <v>526</v>
      </c>
      <c r="J65" s="3"/>
      <c r="K65" s="3"/>
      <c r="L65" s="17" t="str">
        <f t="shared" si="0"/>
        <v/>
      </c>
      <c r="M65" s="17" t="str">
        <f t="shared" si="1"/>
        <v/>
      </c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4" t="str">
        <f t="shared" si="8"/>
        <v/>
      </c>
      <c r="U65" s="30" t="s">
        <v>526</v>
      </c>
    </row>
    <row r="66" spans="4:21" x14ac:dyDescent="0.3">
      <c r="D66" s="8" t="str">
        <f>IF(LEN(_xlfn.IFNA(VLOOKUP(G66,EnElServer!A:A,1,FALSE),""))&gt;0,"x","")</f>
        <v/>
      </c>
      <c r="E66" t="str">
        <f>IF(COUNTBLANK(G66)&gt;0,"",COUNTIF(G$4:G66,"?*"))</f>
        <v/>
      </c>
      <c r="F66" s="3"/>
      <c r="G66" s="3"/>
      <c r="H66" s="20" t="str">
        <f>IF(COUNTBLANK(G66)&gt;0,"",VLOOKUP(F66&amp;"."&amp;G66,ResultadoSQL!A:B,2,FALSE))</f>
        <v/>
      </c>
      <c r="I66" s="26" t="s">
        <v>526</v>
      </c>
      <c r="J66" s="3"/>
      <c r="K66" s="3"/>
      <c r="L66" s="17" t="str">
        <f t="shared" si="0"/>
        <v/>
      </c>
      <c r="M66" s="17" t="str">
        <f t="shared" si="1"/>
        <v/>
      </c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4" t="str">
        <f t="shared" si="8"/>
        <v/>
      </c>
      <c r="U66" s="30" t="s">
        <v>526</v>
      </c>
    </row>
    <row r="67" spans="4:21" x14ac:dyDescent="0.3">
      <c r="D67" s="8" t="str">
        <f>IF(LEN(_xlfn.IFNA(VLOOKUP(G67,EnElServer!A:A,1,FALSE),""))&gt;0,"x","")</f>
        <v/>
      </c>
      <c r="E67" t="str">
        <f>IF(COUNTBLANK(G67)&gt;0,"",COUNTIF(G$4:G67,"?*"))</f>
        <v/>
      </c>
      <c r="F67" s="3"/>
      <c r="G67" s="3"/>
      <c r="H67" s="20" t="str">
        <f>IF(COUNTBLANK(G67)&gt;0,"",VLOOKUP(F67&amp;"."&amp;G67,ResultadoSQL!A:B,2,FALSE))</f>
        <v/>
      </c>
      <c r="I67" s="26" t="s">
        <v>526</v>
      </c>
      <c r="J67" s="3"/>
      <c r="K67" s="3"/>
      <c r="L67" s="17" t="str">
        <f t="shared" si="0"/>
        <v/>
      </c>
      <c r="M67" s="17" t="str">
        <f t="shared" si="1"/>
        <v/>
      </c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4" t="str">
        <f t="shared" si="8"/>
        <v/>
      </c>
      <c r="U67" s="30" t="s">
        <v>526</v>
      </c>
    </row>
    <row r="68" spans="4:21" x14ac:dyDescent="0.3">
      <c r="D68" s="8" t="str">
        <f>IF(LEN(_xlfn.IFNA(VLOOKUP(G68,EnElServer!A:A,1,FALSE),""))&gt;0,"x","")</f>
        <v/>
      </c>
      <c r="E68" t="str">
        <f>IF(COUNTBLANK(G68)&gt;0,"",COUNTIF(G$4:G68,"?*"))</f>
        <v/>
      </c>
      <c r="F68" s="3"/>
      <c r="G68" s="3"/>
      <c r="H68" s="20" t="str">
        <f>IF(COUNTBLANK(G68)&gt;0,"",VLOOKUP(F68&amp;"."&amp;G68,ResultadoSQL!A:B,2,FALSE))</f>
        <v/>
      </c>
      <c r="I68" s="26" t="s">
        <v>526</v>
      </c>
      <c r="J68" s="3"/>
      <c r="K68" s="3"/>
      <c r="L68" s="17" t="str">
        <f t="shared" si="0"/>
        <v/>
      </c>
      <c r="M68" s="17" t="str">
        <f t="shared" si="1"/>
        <v/>
      </c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4" t="str">
        <f t="shared" si="8"/>
        <v/>
      </c>
      <c r="U68" s="30" t="s">
        <v>526</v>
      </c>
    </row>
    <row r="69" spans="4:21" x14ac:dyDescent="0.3">
      <c r="D69" s="8" t="str">
        <f>IF(LEN(_xlfn.IFNA(VLOOKUP(G69,EnElServer!A:A,1,FALSE),""))&gt;0,"x","")</f>
        <v/>
      </c>
      <c r="E69" t="str">
        <f>IF(COUNTBLANK(G69)&gt;0,"",COUNTIF(G$4:G69,"?*"))</f>
        <v/>
      </c>
      <c r="F69" s="3"/>
      <c r="G69" s="3"/>
      <c r="H69" s="20" t="str">
        <f>IF(COUNTBLANK(G69)&gt;0,"",VLOOKUP(F69&amp;"."&amp;G69,ResultadoSQL!A:B,2,FALSE))</f>
        <v/>
      </c>
      <c r="I69" s="26" t="s">
        <v>526</v>
      </c>
      <c r="J69" s="3"/>
      <c r="K69" s="3"/>
      <c r="L69" s="17" t="str">
        <f t="shared" ref="L69:L132" si="9">IF(COUNTBLANK(I69)&gt;0,"","start /wait python generarentidades.py")</f>
        <v/>
      </c>
      <c r="M69" s="17" t="str">
        <f t="shared" ref="M69:M132" si="10">IF(COUNTBLANK(L69)&gt;0,"",F69)</f>
        <v/>
      </c>
      <c r="N69" s="17" t="str">
        <f t="shared" ref="N69:N132" si="11">IF(COUNTBLANK(L69)&gt;0,"",G69)</f>
        <v/>
      </c>
      <c r="O69" s="17" t="str">
        <f t="shared" ref="O69:O132" si="12">IF(COUNTBLANK(L69)&gt;0,"",""""&amp;SUBSTITUTE(I69," ","")&amp;"""")</f>
        <v/>
      </c>
      <c r="P69" s="17" t="str">
        <f t="shared" ref="P69:P132" si="13">IF(COUNTBLANK(L69)&gt;0,"",""""&amp;SUBSTITUTE(J69," ","")&amp;"""")</f>
        <v/>
      </c>
      <c r="Q69" s="17" t="str">
        <f t="shared" ref="Q69:Q132" si="14">IF(COUNTBLANK(L69)&gt;0,"",""""&amp;K69&amp;"""")</f>
        <v/>
      </c>
      <c r="R69" s="17" t="str">
        <f t="shared" ref="R69:R132" si="15">IF(COUNTBLANK(L69),"",P69&lt;&gt;"""""")</f>
        <v/>
      </c>
      <c r="S69" s="17" t="str">
        <f t="shared" ref="S69:S132" si="16">IF(COUNTBLANK(L69)&gt;0,"",VLOOKUP(R69,A:B,2,0))</f>
        <v/>
      </c>
      <c r="T69" s="4" t="str">
        <f t="shared" ref="T69:T132" si="17">IF(COUNTBLANK(S69)&gt;0,"",L69&amp;" "&amp;M69&amp;" "&amp;N69&amp;" "&amp;O69&amp;" "&amp;P69&amp;" "&amp;Q69&amp;" "&amp;S69)</f>
        <v/>
      </c>
      <c r="U69" s="30" t="s">
        <v>526</v>
      </c>
    </row>
    <row r="70" spans="4:21" x14ac:dyDescent="0.3">
      <c r="D70" s="8" t="str">
        <f>IF(LEN(_xlfn.IFNA(VLOOKUP(G70,EnElServer!A:A,1,FALSE),""))&gt;0,"x","")</f>
        <v/>
      </c>
      <c r="E70" t="str">
        <f>IF(COUNTBLANK(G70)&gt;0,"",COUNTIF(G$4:G70,"?*"))</f>
        <v/>
      </c>
      <c r="F70" s="3"/>
      <c r="G70" s="3"/>
      <c r="H70" s="20" t="str">
        <f>IF(COUNTBLANK(G70)&gt;0,"",VLOOKUP(F70&amp;"."&amp;G70,ResultadoSQL!A:B,2,FALSE))</f>
        <v/>
      </c>
      <c r="I70" s="26" t="s">
        <v>526</v>
      </c>
      <c r="J70" s="3"/>
      <c r="K70" s="3"/>
      <c r="L70" s="17" t="str">
        <f t="shared" si="9"/>
        <v/>
      </c>
      <c r="M70" s="17" t="str">
        <f t="shared" si="10"/>
        <v/>
      </c>
      <c r="N70" s="17" t="str">
        <f t="shared" si="11"/>
        <v/>
      </c>
      <c r="O70" s="17" t="str">
        <f t="shared" si="12"/>
        <v/>
      </c>
      <c r="P70" s="17" t="str">
        <f t="shared" si="13"/>
        <v/>
      </c>
      <c r="Q70" s="17" t="str">
        <f t="shared" si="14"/>
        <v/>
      </c>
      <c r="R70" s="17" t="str">
        <f t="shared" si="15"/>
        <v/>
      </c>
      <c r="S70" s="17" t="str">
        <f t="shared" si="16"/>
        <v/>
      </c>
      <c r="T70" s="4" t="str">
        <f t="shared" si="17"/>
        <v/>
      </c>
      <c r="U70" s="30" t="s">
        <v>526</v>
      </c>
    </row>
    <row r="71" spans="4:21" x14ac:dyDescent="0.3">
      <c r="D71" s="8" t="str">
        <f>IF(LEN(_xlfn.IFNA(VLOOKUP(G71,EnElServer!A:A,1,FALSE),""))&gt;0,"x","")</f>
        <v/>
      </c>
      <c r="E71" t="str">
        <f>IF(COUNTBLANK(G71)&gt;0,"",COUNTIF(G$4:G71,"?*"))</f>
        <v/>
      </c>
      <c r="F71" s="3"/>
      <c r="G71" s="3"/>
      <c r="H71" s="20" t="str">
        <f>IF(COUNTBLANK(G71)&gt;0,"",VLOOKUP(F71&amp;"."&amp;G71,ResultadoSQL!A:B,2,FALSE))</f>
        <v/>
      </c>
      <c r="I71" s="26" t="s">
        <v>526</v>
      </c>
      <c r="J71" s="3"/>
      <c r="K71" s="3"/>
      <c r="L71" s="17" t="str">
        <f t="shared" si="9"/>
        <v/>
      </c>
      <c r="M71" s="17" t="str">
        <f t="shared" si="10"/>
        <v/>
      </c>
      <c r="N71" s="17" t="str">
        <f t="shared" si="11"/>
        <v/>
      </c>
      <c r="O71" s="17" t="str">
        <f t="shared" si="12"/>
        <v/>
      </c>
      <c r="P71" s="17" t="str">
        <f t="shared" si="13"/>
        <v/>
      </c>
      <c r="Q71" s="17" t="str">
        <f t="shared" si="14"/>
        <v/>
      </c>
      <c r="R71" s="17" t="str">
        <f t="shared" si="15"/>
        <v/>
      </c>
      <c r="S71" s="17" t="str">
        <f t="shared" si="16"/>
        <v/>
      </c>
      <c r="T71" s="4" t="str">
        <f t="shared" si="17"/>
        <v/>
      </c>
      <c r="U71" s="30" t="s">
        <v>526</v>
      </c>
    </row>
    <row r="72" spans="4:21" x14ac:dyDescent="0.3">
      <c r="D72" s="8" t="str">
        <f>IF(LEN(_xlfn.IFNA(VLOOKUP(G72,EnElServer!A:A,1,FALSE),""))&gt;0,"x","")</f>
        <v/>
      </c>
      <c r="E72" t="str">
        <f>IF(COUNTBLANK(G72)&gt;0,"",COUNTIF(G$4:G72,"?*"))</f>
        <v/>
      </c>
      <c r="F72" s="3"/>
      <c r="G72" s="3"/>
      <c r="H72" s="20" t="str">
        <f>IF(COUNTBLANK(G72)&gt;0,"",VLOOKUP(F72&amp;"."&amp;G72,ResultadoSQL!A:B,2,FALSE))</f>
        <v/>
      </c>
      <c r="I72" s="26" t="s">
        <v>526</v>
      </c>
      <c r="J72" s="3"/>
      <c r="K72" s="3"/>
      <c r="L72" s="17" t="str">
        <f t="shared" si="9"/>
        <v/>
      </c>
      <c r="M72" s="17" t="str">
        <f t="shared" si="10"/>
        <v/>
      </c>
      <c r="N72" s="17" t="str">
        <f t="shared" si="11"/>
        <v/>
      </c>
      <c r="O72" s="17" t="str">
        <f t="shared" si="12"/>
        <v/>
      </c>
      <c r="P72" s="17" t="str">
        <f t="shared" si="13"/>
        <v/>
      </c>
      <c r="Q72" s="17" t="str">
        <f t="shared" si="14"/>
        <v/>
      </c>
      <c r="R72" s="17" t="str">
        <f t="shared" si="15"/>
        <v/>
      </c>
      <c r="S72" s="17" t="str">
        <f t="shared" si="16"/>
        <v/>
      </c>
      <c r="T72" s="4" t="str">
        <f t="shared" si="17"/>
        <v/>
      </c>
      <c r="U72" s="30" t="s">
        <v>526</v>
      </c>
    </row>
    <row r="73" spans="4:21" x14ac:dyDescent="0.3">
      <c r="D73" s="8" t="str">
        <f>IF(LEN(_xlfn.IFNA(VLOOKUP(G73,EnElServer!A:A,1,FALSE),""))&gt;0,"x","")</f>
        <v/>
      </c>
      <c r="E73" t="str">
        <f>IF(COUNTBLANK(G73)&gt;0,"",COUNTIF(G$4:G73,"?*"))</f>
        <v/>
      </c>
      <c r="F73" s="3"/>
      <c r="G73" s="3"/>
      <c r="H73" s="20" t="str">
        <f>IF(COUNTBLANK(G73)&gt;0,"",VLOOKUP(F73&amp;"."&amp;G73,ResultadoSQL!A:B,2,FALSE))</f>
        <v/>
      </c>
      <c r="I73" s="26" t="s">
        <v>526</v>
      </c>
      <c r="J73" s="3"/>
      <c r="K73" s="3"/>
      <c r="L73" s="17" t="str">
        <f t="shared" si="9"/>
        <v/>
      </c>
      <c r="M73" s="17" t="str">
        <f t="shared" si="10"/>
        <v/>
      </c>
      <c r="N73" s="17" t="str">
        <f t="shared" si="11"/>
        <v/>
      </c>
      <c r="O73" s="17" t="str">
        <f t="shared" si="12"/>
        <v/>
      </c>
      <c r="P73" s="17" t="str">
        <f t="shared" si="13"/>
        <v/>
      </c>
      <c r="Q73" s="17" t="str">
        <f t="shared" si="14"/>
        <v/>
      </c>
      <c r="R73" s="17" t="str">
        <f t="shared" si="15"/>
        <v/>
      </c>
      <c r="S73" s="17" t="str">
        <f t="shared" si="16"/>
        <v/>
      </c>
      <c r="T73" s="4" t="str">
        <f t="shared" si="17"/>
        <v/>
      </c>
      <c r="U73" s="30" t="s">
        <v>526</v>
      </c>
    </row>
    <row r="74" spans="4:21" x14ac:dyDescent="0.3">
      <c r="D74" s="8" t="str">
        <f>IF(LEN(_xlfn.IFNA(VLOOKUP(G74,EnElServer!A:A,1,FALSE),""))&gt;0,"x","")</f>
        <v/>
      </c>
      <c r="E74" t="str">
        <f>IF(COUNTBLANK(G74)&gt;0,"",COUNTIF(G$4:G74,"?*"))</f>
        <v/>
      </c>
      <c r="F74" s="3"/>
      <c r="G74" s="3"/>
      <c r="H74" s="20" t="str">
        <f>IF(COUNTBLANK(G74)&gt;0,"",VLOOKUP(F74&amp;"."&amp;G74,ResultadoSQL!A:B,2,FALSE))</f>
        <v/>
      </c>
      <c r="I74" s="26" t="s">
        <v>526</v>
      </c>
      <c r="J74" s="3"/>
      <c r="K74" s="3"/>
      <c r="L74" s="17" t="str">
        <f t="shared" si="9"/>
        <v/>
      </c>
      <c r="M74" s="17" t="str">
        <f t="shared" si="10"/>
        <v/>
      </c>
      <c r="N74" s="17" t="str">
        <f t="shared" si="11"/>
        <v/>
      </c>
      <c r="O74" s="17" t="str">
        <f t="shared" si="12"/>
        <v/>
      </c>
      <c r="P74" s="17" t="str">
        <f t="shared" si="13"/>
        <v/>
      </c>
      <c r="Q74" s="17" t="str">
        <f t="shared" si="14"/>
        <v/>
      </c>
      <c r="R74" s="17" t="str">
        <f t="shared" si="15"/>
        <v/>
      </c>
      <c r="S74" s="17" t="str">
        <f t="shared" si="16"/>
        <v/>
      </c>
      <c r="T74" s="4" t="str">
        <f t="shared" si="17"/>
        <v/>
      </c>
      <c r="U74" s="30" t="s">
        <v>526</v>
      </c>
    </row>
    <row r="75" spans="4:21" x14ac:dyDescent="0.3">
      <c r="D75" s="8" t="str">
        <f>IF(LEN(_xlfn.IFNA(VLOOKUP(G75,EnElServer!A:A,1,FALSE),""))&gt;0,"x","")</f>
        <v/>
      </c>
      <c r="E75" t="str">
        <f>IF(COUNTBLANK(G75)&gt;0,"",COUNTIF(G$4:G75,"?*"))</f>
        <v/>
      </c>
      <c r="F75" s="3"/>
      <c r="G75" s="3"/>
      <c r="H75" s="20" t="str">
        <f>IF(COUNTBLANK(G75)&gt;0,"",VLOOKUP(F75&amp;"."&amp;G75,ResultadoSQL!A:B,2,FALSE))</f>
        <v/>
      </c>
      <c r="I75" s="26" t="s">
        <v>526</v>
      </c>
      <c r="J75" s="3"/>
      <c r="K75" s="3"/>
      <c r="L75" s="17" t="str">
        <f t="shared" si="9"/>
        <v/>
      </c>
      <c r="M75" s="17" t="str">
        <f t="shared" si="10"/>
        <v/>
      </c>
      <c r="N75" s="17" t="str">
        <f t="shared" si="11"/>
        <v/>
      </c>
      <c r="O75" s="17" t="str">
        <f t="shared" si="12"/>
        <v/>
      </c>
      <c r="P75" s="17" t="str">
        <f t="shared" si="13"/>
        <v/>
      </c>
      <c r="Q75" s="17" t="str">
        <f t="shared" si="14"/>
        <v/>
      </c>
      <c r="R75" s="17" t="str">
        <f t="shared" si="15"/>
        <v/>
      </c>
      <c r="S75" s="17" t="str">
        <f t="shared" si="16"/>
        <v/>
      </c>
      <c r="T75" s="4" t="str">
        <f t="shared" si="17"/>
        <v/>
      </c>
      <c r="U75" s="30" t="s">
        <v>526</v>
      </c>
    </row>
    <row r="76" spans="4:21" x14ac:dyDescent="0.3">
      <c r="D76" s="8" t="str">
        <f>IF(LEN(_xlfn.IFNA(VLOOKUP(G76,EnElServer!A:A,1,FALSE),""))&gt;0,"x","")</f>
        <v/>
      </c>
      <c r="E76" t="str">
        <f>IF(COUNTBLANK(G76)&gt;0,"",COUNTIF(G$4:G76,"?*"))</f>
        <v/>
      </c>
      <c r="F76" s="3"/>
      <c r="G76" s="3"/>
      <c r="H76" s="20" t="str">
        <f>IF(COUNTBLANK(G76)&gt;0,"",VLOOKUP(F76&amp;"."&amp;G76,ResultadoSQL!A:B,2,FALSE))</f>
        <v/>
      </c>
      <c r="I76" s="26" t="s">
        <v>526</v>
      </c>
      <c r="J76" s="3"/>
      <c r="K76" s="3"/>
      <c r="L76" s="17" t="str">
        <f t="shared" si="9"/>
        <v/>
      </c>
      <c r="M76" s="17" t="str">
        <f t="shared" si="10"/>
        <v/>
      </c>
      <c r="N76" s="17" t="str">
        <f t="shared" si="11"/>
        <v/>
      </c>
      <c r="O76" s="17" t="str">
        <f t="shared" si="12"/>
        <v/>
      </c>
      <c r="P76" s="17" t="str">
        <f t="shared" si="13"/>
        <v/>
      </c>
      <c r="Q76" s="17" t="str">
        <f t="shared" si="14"/>
        <v/>
      </c>
      <c r="R76" s="17" t="str">
        <f t="shared" si="15"/>
        <v/>
      </c>
      <c r="S76" s="17" t="str">
        <f t="shared" si="16"/>
        <v/>
      </c>
      <c r="T76" s="4" t="str">
        <f t="shared" si="17"/>
        <v/>
      </c>
      <c r="U76" s="30" t="s">
        <v>526</v>
      </c>
    </row>
    <row r="77" spans="4:21" x14ac:dyDescent="0.3">
      <c r="D77" s="8" t="str">
        <f>IF(LEN(_xlfn.IFNA(VLOOKUP(G77,EnElServer!A:A,1,FALSE),""))&gt;0,"x","")</f>
        <v/>
      </c>
      <c r="E77" t="str">
        <f>IF(COUNTBLANK(G77)&gt;0,"",COUNTIF(G$4:G77,"?*"))</f>
        <v/>
      </c>
      <c r="F77" s="3"/>
      <c r="G77" s="3"/>
      <c r="H77" s="20" t="str">
        <f>IF(COUNTBLANK(G77)&gt;0,"",VLOOKUP(F77&amp;"."&amp;G77,ResultadoSQL!A:B,2,FALSE))</f>
        <v/>
      </c>
      <c r="I77" s="26" t="s">
        <v>526</v>
      </c>
      <c r="J77" s="3"/>
      <c r="K77" s="3"/>
      <c r="L77" s="17" t="str">
        <f t="shared" si="9"/>
        <v/>
      </c>
      <c r="M77" s="17" t="str">
        <f t="shared" si="10"/>
        <v/>
      </c>
      <c r="N77" s="17" t="str">
        <f t="shared" si="11"/>
        <v/>
      </c>
      <c r="O77" s="17" t="str">
        <f t="shared" si="12"/>
        <v/>
      </c>
      <c r="P77" s="17" t="str">
        <f t="shared" si="13"/>
        <v/>
      </c>
      <c r="Q77" s="17" t="str">
        <f t="shared" si="14"/>
        <v/>
      </c>
      <c r="R77" s="17" t="str">
        <f t="shared" si="15"/>
        <v/>
      </c>
      <c r="S77" s="17" t="str">
        <f t="shared" si="16"/>
        <v/>
      </c>
      <c r="T77" s="4" t="str">
        <f t="shared" si="17"/>
        <v/>
      </c>
      <c r="U77" s="30" t="s">
        <v>526</v>
      </c>
    </row>
    <row r="78" spans="4:21" x14ac:dyDescent="0.3">
      <c r="D78" s="8" t="str">
        <f>IF(LEN(_xlfn.IFNA(VLOOKUP(G78,EnElServer!A:A,1,FALSE),""))&gt;0,"x","")</f>
        <v/>
      </c>
      <c r="E78" t="str">
        <f>IF(COUNTBLANK(G78)&gt;0,"",COUNTIF(G$4:G78,"?*"))</f>
        <v/>
      </c>
      <c r="F78" s="3"/>
      <c r="G78" s="3"/>
      <c r="H78" s="20" t="str">
        <f>IF(COUNTBLANK(G78)&gt;0,"",VLOOKUP(F78&amp;"."&amp;G78,ResultadoSQL!A:B,2,FALSE))</f>
        <v/>
      </c>
      <c r="I78" s="26" t="s">
        <v>526</v>
      </c>
      <c r="J78" s="3"/>
      <c r="K78" s="3"/>
      <c r="L78" s="17" t="str">
        <f t="shared" si="9"/>
        <v/>
      </c>
      <c r="M78" s="17" t="str">
        <f t="shared" si="10"/>
        <v/>
      </c>
      <c r="N78" s="17" t="str">
        <f t="shared" si="11"/>
        <v/>
      </c>
      <c r="O78" s="17" t="str">
        <f t="shared" si="12"/>
        <v/>
      </c>
      <c r="P78" s="17" t="str">
        <f t="shared" si="13"/>
        <v/>
      </c>
      <c r="Q78" s="17" t="str">
        <f t="shared" si="14"/>
        <v/>
      </c>
      <c r="R78" s="17" t="str">
        <f t="shared" si="15"/>
        <v/>
      </c>
      <c r="S78" s="17" t="str">
        <f t="shared" si="16"/>
        <v/>
      </c>
      <c r="T78" s="4" t="str">
        <f t="shared" si="17"/>
        <v/>
      </c>
      <c r="U78" s="30" t="s">
        <v>526</v>
      </c>
    </row>
    <row r="79" spans="4:21" x14ac:dyDescent="0.3">
      <c r="D79" s="8" t="str">
        <f>IF(LEN(_xlfn.IFNA(VLOOKUP(G79,EnElServer!A:A,1,FALSE),""))&gt;0,"x","")</f>
        <v/>
      </c>
      <c r="E79" t="str">
        <f>IF(COUNTBLANK(G79)&gt;0,"",COUNTIF(G$4:G79,"?*"))</f>
        <v/>
      </c>
      <c r="F79" s="3"/>
      <c r="G79" s="3"/>
      <c r="H79" s="20" t="str">
        <f>IF(COUNTBLANK(G79)&gt;0,"",VLOOKUP(F79&amp;"."&amp;G79,ResultadoSQL!A:B,2,FALSE))</f>
        <v/>
      </c>
      <c r="I79" s="26" t="s">
        <v>526</v>
      </c>
      <c r="J79" s="3"/>
      <c r="K79" s="3"/>
      <c r="L79" s="17" t="str">
        <f t="shared" si="9"/>
        <v/>
      </c>
      <c r="M79" s="17" t="str">
        <f t="shared" si="10"/>
        <v/>
      </c>
      <c r="N79" s="17" t="str">
        <f t="shared" si="11"/>
        <v/>
      </c>
      <c r="O79" s="17" t="str">
        <f t="shared" si="12"/>
        <v/>
      </c>
      <c r="P79" s="17" t="str">
        <f t="shared" si="13"/>
        <v/>
      </c>
      <c r="Q79" s="17" t="str">
        <f t="shared" si="14"/>
        <v/>
      </c>
      <c r="R79" s="17" t="str">
        <f t="shared" si="15"/>
        <v/>
      </c>
      <c r="S79" s="17" t="str">
        <f t="shared" si="16"/>
        <v/>
      </c>
      <c r="T79" s="4" t="str">
        <f t="shared" si="17"/>
        <v/>
      </c>
      <c r="U79" s="30" t="s">
        <v>526</v>
      </c>
    </row>
    <row r="80" spans="4:21" x14ac:dyDescent="0.3">
      <c r="D80" s="8" t="str">
        <f>IF(LEN(_xlfn.IFNA(VLOOKUP(G80,EnElServer!A:A,1,FALSE),""))&gt;0,"x","")</f>
        <v/>
      </c>
      <c r="E80" t="str">
        <f>IF(COUNTBLANK(G80)&gt;0,"",COUNTIF(G$4:G80,"?*"))</f>
        <v/>
      </c>
      <c r="F80" s="3"/>
      <c r="G80" s="3"/>
      <c r="H80" s="20" t="str">
        <f>IF(COUNTBLANK(G80)&gt;0,"",VLOOKUP(F80&amp;"."&amp;G80,ResultadoSQL!A:B,2,FALSE))</f>
        <v/>
      </c>
      <c r="I80" s="26" t="s">
        <v>526</v>
      </c>
      <c r="J80" s="3"/>
      <c r="K80" s="3"/>
      <c r="L80" s="17" t="str">
        <f t="shared" si="9"/>
        <v/>
      </c>
      <c r="M80" s="17" t="str">
        <f t="shared" si="10"/>
        <v/>
      </c>
      <c r="N80" s="17" t="str">
        <f t="shared" si="11"/>
        <v/>
      </c>
      <c r="O80" s="17" t="str">
        <f t="shared" si="12"/>
        <v/>
      </c>
      <c r="P80" s="17" t="str">
        <f t="shared" si="13"/>
        <v/>
      </c>
      <c r="Q80" s="17" t="str">
        <f t="shared" si="14"/>
        <v/>
      </c>
      <c r="R80" s="17" t="str">
        <f t="shared" si="15"/>
        <v/>
      </c>
      <c r="S80" s="17" t="str">
        <f t="shared" si="16"/>
        <v/>
      </c>
      <c r="T80" s="4" t="str">
        <f t="shared" si="17"/>
        <v/>
      </c>
      <c r="U80" s="30" t="s">
        <v>526</v>
      </c>
    </row>
    <row r="81" spans="4:21" x14ac:dyDescent="0.3">
      <c r="D81" s="8" t="str">
        <f>IF(LEN(_xlfn.IFNA(VLOOKUP(G81,EnElServer!A:A,1,FALSE),""))&gt;0,"x","")</f>
        <v/>
      </c>
      <c r="E81" t="str">
        <f>IF(COUNTBLANK(G81)&gt;0,"",COUNTIF(G$4:G81,"?*"))</f>
        <v/>
      </c>
      <c r="F81" s="3"/>
      <c r="G81" s="3"/>
      <c r="H81" s="20" t="str">
        <f>IF(COUNTBLANK(G81)&gt;0,"",VLOOKUP(F81&amp;"."&amp;G81,ResultadoSQL!A:B,2,FALSE))</f>
        <v/>
      </c>
      <c r="I81" s="26" t="s">
        <v>526</v>
      </c>
      <c r="J81" s="3"/>
      <c r="K81" s="3"/>
      <c r="L81" s="17" t="str">
        <f t="shared" si="9"/>
        <v/>
      </c>
      <c r="M81" s="17" t="str">
        <f t="shared" si="10"/>
        <v/>
      </c>
      <c r="N81" s="17" t="str">
        <f t="shared" si="11"/>
        <v/>
      </c>
      <c r="O81" s="17" t="str">
        <f t="shared" si="12"/>
        <v/>
      </c>
      <c r="P81" s="17" t="str">
        <f t="shared" si="13"/>
        <v/>
      </c>
      <c r="Q81" s="17" t="str">
        <f t="shared" si="14"/>
        <v/>
      </c>
      <c r="R81" s="17" t="str">
        <f t="shared" si="15"/>
        <v/>
      </c>
      <c r="S81" s="17" t="str">
        <f t="shared" si="16"/>
        <v/>
      </c>
      <c r="T81" s="4" t="str">
        <f t="shared" si="17"/>
        <v/>
      </c>
      <c r="U81" s="30" t="s">
        <v>526</v>
      </c>
    </row>
    <row r="82" spans="4:21" x14ac:dyDescent="0.3">
      <c r="D82" s="8" t="str">
        <f>IF(LEN(_xlfn.IFNA(VLOOKUP(G82,EnElServer!A:A,1,FALSE),""))&gt;0,"x","")</f>
        <v/>
      </c>
      <c r="E82" t="str">
        <f>IF(COUNTBLANK(G82)&gt;0,"",COUNTIF(G$4:G82,"?*"))</f>
        <v/>
      </c>
      <c r="F82" s="3"/>
      <c r="G82" s="3"/>
      <c r="H82" s="20" t="str">
        <f>IF(COUNTBLANK(G82)&gt;0,"",VLOOKUP(F82&amp;"."&amp;G82,ResultadoSQL!A:B,2,FALSE))</f>
        <v/>
      </c>
      <c r="I82" s="26" t="s">
        <v>526</v>
      </c>
      <c r="J82" s="3"/>
      <c r="K82" s="3"/>
      <c r="L82" s="17" t="str">
        <f t="shared" si="9"/>
        <v/>
      </c>
      <c r="M82" s="17" t="str">
        <f t="shared" si="10"/>
        <v/>
      </c>
      <c r="N82" s="17" t="str">
        <f t="shared" si="11"/>
        <v/>
      </c>
      <c r="O82" s="17" t="str">
        <f t="shared" si="12"/>
        <v/>
      </c>
      <c r="P82" s="17" t="str">
        <f t="shared" si="13"/>
        <v/>
      </c>
      <c r="Q82" s="17" t="str">
        <f t="shared" si="14"/>
        <v/>
      </c>
      <c r="R82" s="17" t="str">
        <f t="shared" si="15"/>
        <v/>
      </c>
      <c r="S82" s="17" t="str">
        <f t="shared" si="16"/>
        <v/>
      </c>
      <c r="T82" s="4" t="str">
        <f t="shared" si="17"/>
        <v/>
      </c>
      <c r="U82" s="30" t="s">
        <v>526</v>
      </c>
    </row>
    <row r="83" spans="4:21" x14ac:dyDescent="0.3">
      <c r="D83" s="8" t="str">
        <f>IF(LEN(_xlfn.IFNA(VLOOKUP(G83,EnElServer!A:A,1,FALSE),""))&gt;0,"x","")</f>
        <v/>
      </c>
      <c r="E83" t="str">
        <f>IF(COUNTBLANK(G83)&gt;0,"",COUNTIF(G$4:G83,"?*"))</f>
        <v/>
      </c>
      <c r="F83" s="3"/>
      <c r="G83" s="3"/>
      <c r="H83" s="20" t="str">
        <f>IF(COUNTBLANK(G83)&gt;0,"",VLOOKUP(F83&amp;"."&amp;G83,ResultadoSQL!A:B,2,FALSE))</f>
        <v/>
      </c>
      <c r="I83" s="26" t="s">
        <v>526</v>
      </c>
      <c r="J83" s="3"/>
      <c r="K83" s="3"/>
      <c r="L83" s="17" t="str">
        <f t="shared" si="9"/>
        <v/>
      </c>
      <c r="M83" s="17" t="str">
        <f t="shared" si="10"/>
        <v/>
      </c>
      <c r="N83" s="17" t="str">
        <f t="shared" si="11"/>
        <v/>
      </c>
      <c r="O83" s="17" t="str">
        <f t="shared" si="12"/>
        <v/>
      </c>
      <c r="P83" s="17" t="str">
        <f t="shared" si="13"/>
        <v/>
      </c>
      <c r="Q83" s="17" t="str">
        <f t="shared" si="14"/>
        <v/>
      </c>
      <c r="R83" s="17" t="str">
        <f t="shared" si="15"/>
        <v/>
      </c>
      <c r="S83" s="17" t="str">
        <f t="shared" si="16"/>
        <v/>
      </c>
      <c r="T83" s="4" t="str">
        <f t="shared" si="17"/>
        <v/>
      </c>
      <c r="U83" s="30" t="s">
        <v>526</v>
      </c>
    </row>
    <row r="84" spans="4:21" x14ac:dyDescent="0.3">
      <c r="D84" s="8" t="str">
        <f>IF(LEN(_xlfn.IFNA(VLOOKUP(G84,EnElServer!A:A,1,FALSE),""))&gt;0,"x","")</f>
        <v/>
      </c>
      <c r="E84" t="str">
        <f>IF(COUNTBLANK(G84)&gt;0,"",COUNTIF(G$4:G84,"?*"))</f>
        <v/>
      </c>
      <c r="F84" s="3"/>
      <c r="G84" s="3"/>
      <c r="H84" s="20" t="str">
        <f>IF(COUNTBLANK(G84)&gt;0,"",VLOOKUP(F84&amp;"."&amp;G84,ResultadoSQL!A:B,2,FALSE))</f>
        <v/>
      </c>
      <c r="I84" s="26" t="s">
        <v>526</v>
      </c>
      <c r="J84" s="3"/>
      <c r="K84" s="3"/>
      <c r="L84" s="17" t="str">
        <f t="shared" si="9"/>
        <v/>
      </c>
      <c r="M84" s="17" t="str">
        <f t="shared" si="10"/>
        <v/>
      </c>
      <c r="N84" s="17" t="str">
        <f t="shared" si="11"/>
        <v/>
      </c>
      <c r="O84" s="17" t="str">
        <f t="shared" si="12"/>
        <v/>
      </c>
      <c r="P84" s="17" t="str">
        <f t="shared" si="13"/>
        <v/>
      </c>
      <c r="Q84" s="17" t="str">
        <f t="shared" si="14"/>
        <v/>
      </c>
      <c r="R84" s="17" t="str">
        <f t="shared" si="15"/>
        <v/>
      </c>
      <c r="S84" s="17" t="str">
        <f t="shared" si="16"/>
        <v/>
      </c>
      <c r="T84" s="4" t="str">
        <f t="shared" si="17"/>
        <v/>
      </c>
      <c r="U84" s="30" t="s">
        <v>526</v>
      </c>
    </row>
    <row r="85" spans="4:21" x14ac:dyDescent="0.3">
      <c r="D85" s="8" t="str">
        <f>IF(LEN(_xlfn.IFNA(VLOOKUP(G85,EnElServer!A:A,1,FALSE),""))&gt;0,"x","")</f>
        <v/>
      </c>
      <c r="E85" t="str">
        <f>IF(COUNTBLANK(G85)&gt;0,"",COUNTIF(G$4:G85,"?*"))</f>
        <v/>
      </c>
      <c r="F85" s="3"/>
      <c r="G85" s="3"/>
      <c r="H85" s="20" t="str">
        <f>IF(COUNTBLANK(G85)&gt;0,"",VLOOKUP(F85&amp;"."&amp;G85,ResultadoSQL!A:B,2,FALSE))</f>
        <v/>
      </c>
      <c r="I85" s="26" t="s">
        <v>526</v>
      </c>
      <c r="J85" s="3"/>
      <c r="K85" s="3"/>
      <c r="L85" s="17" t="str">
        <f t="shared" si="9"/>
        <v/>
      </c>
      <c r="M85" s="17" t="str">
        <f t="shared" si="10"/>
        <v/>
      </c>
      <c r="N85" s="17" t="str">
        <f t="shared" si="11"/>
        <v/>
      </c>
      <c r="O85" s="17" t="str">
        <f t="shared" si="12"/>
        <v/>
      </c>
      <c r="P85" s="17" t="str">
        <f t="shared" si="13"/>
        <v/>
      </c>
      <c r="Q85" s="17" t="str">
        <f t="shared" si="14"/>
        <v/>
      </c>
      <c r="R85" s="17" t="str">
        <f t="shared" si="15"/>
        <v/>
      </c>
      <c r="S85" s="17" t="str">
        <f t="shared" si="16"/>
        <v/>
      </c>
      <c r="T85" s="4" t="str">
        <f t="shared" si="17"/>
        <v/>
      </c>
      <c r="U85" s="30" t="s">
        <v>526</v>
      </c>
    </row>
    <row r="86" spans="4:21" x14ac:dyDescent="0.3">
      <c r="D86" s="8" t="str">
        <f>IF(LEN(_xlfn.IFNA(VLOOKUP(G86,EnElServer!A:A,1,FALSE),""))&gt;0,"x","")</f>
        <v/>
      </c>
      <c r="E86" t="str">
        <f>IF(COUNTBLANK(G86)&gt;0,"",COUNTIF(G$4:G86,"?*"))</f>
        <v/>
      </c>
      <c r="F86" s="3"/>
      <c r="G86" s="3"/>
      <c r="H86" s="20" t="str">
        <f>IF(COUNTBLANK(G86)&gt;0,"",VLOOKUP(F86&amp;"."&amp;G86,ResultadoSQL!A:B,2,FALSE))</f>
        <v/>
      </c>
      <c r="I86" s="26" t="s">
        <v>526</v>
      </c>
      <c r="J86" s="3"/>
      <c r="K86" s="3"/>
      <c r="L86" s="17" t="str">
        <f t="shared" si="9"/>
        <v/>
      </c>
      <c r="M86" s="17" t="str">
        <f t="shared" si="10"/>
        <v/>
      </c>
      <c r="N86" s="17" t="str">
        <f t="shared" si="11"/>
        <v/>
      </c>
      <c r="O86" s="17" t="str">
        <f t="shared" si="12"/>
        <v/>
      </c>
      <c r="P86" s="17" t="str">
        <f t="shared" si="13"/>
        <v/>
      </c>
      <c r="Q86" s="17" t="str">
        <f t="shared" si="14"/>
        <v/>
      </c>
      <c r="R86" s="17" t="str">
        <f t="shared" si="15"/>
        <v/>
      </c>
      <c r="S86" s="17" t="str">
        <f t="shared" si="16"/>
        <v/>
      </c>
      <c r="T86" s="4" t="str">
        <f t="shared" si="17"/>
        <v/>
      </c>
      <c r="U86" s="30" t="s">
        <v>526</v>
      </c>
    </row>
    <row r="87" spans="4:21" x14ac:dyDescent="0.3">
      <c r="D87" s="8" t="str">
        <f>IF(LEN(_xlfn.IFNA(VLOOKUP(G87,EnElServer!A:A,1,FALSE),""))&gt;0,"x","")</f>
        <v/>
      </c>
      <c r="E87" t="str">
        <f>IF(COUNTBLANK(G87)&gt;0,"",COUNTIF(G$4:G87,"?*"))</f>
        <v/>
      </c>
      <c r="F87" s="3"/>
      <c r="G87" s="3"/>
      <c r="H87" s="20" t="str">
        <f>IF(COUNTBLANK(G87)&gt;0,"",VLOOKUP(F87&amp;"."&amp;G87,ResultadoSQL!A:B,2,FALSE))</f>
        <v/>
      </c>
      <c r="I87" s="26" t="s">
        <v>526</v>
      </c>
      <c r="J87" s="3"/>
      <c r="K87" s="3"/>
      <c r="L87" s="17" t="str">
        <f t="shared" si="9"/>
        <v/>
      </c>
      <c r="M87" s="17" t="str">
        <f t="shared" si="10"/>
        <v/>
      </c>
      <c r="N87" s="17" t="str">
        <f t="shared" si="11"/>
        <v/>
      </c>
      <c r="O87" s="17" t="str">
        <f t="shared" si="12"/>
        <v/>
      </c>
      <c r="P87" s="17" t="str">
        <f t="shared" si="13"/>
        <v/>
      </c>
      <c r="Q87" s="17" t="str">
        <f t="shared" si="14"/>
        <v/>
      </c>
      <c r="R87" s="17" t="str">
        <f t="shared" si="15"/>
        <v/>
      </c>
      <c r="S87" s="17" t="str">
        <f t="shared" si="16"/>
        <v/>
      </c>
      <c r="T87" s="4" t="str">
        <f t="shared" si="17"/>
        <v/>
      </c>
      <c r="U87" s="30" t="s">
        <v>526</v>
      </c>
    </row>
    <row r="88" spans="4:21" x14ac:dyDescent="0.3">
      <c r="D88" s="8" t="str">
        <f>IF(LEN(_xlfn.IFNA(VLOOKUP(G88,EnElServer!A:A,1,FALSE),""))&gt;0,"x","")</f>
        <v/>
      </c>
      <c r="E88" t="str">
        <f>IF(COUNTBLANK(G88)&gt;0,"",COUNTIF(G$4:G88,"?*"))</f>
        <v/>
      </c>
      <c r="F88" s="3"/>
      <c r="G88" s="3"/>
      <c r="H88" s="20" t="str">
        <f>IF(COUNTBLANK(G88)&gt;0,"",VLOOKUP(F88&amp;"."&amp;G88,ResultadoSQL!A:B,2,FALSE))</f>
        <v/>
      </c>
      <c r="I88" s="26" t="s">
        <v>526</v>
      </c>
      <c r="J88" s="3"/>
      <c r="K88" s="3"/>
      <c r="L88" s="17" t="str">
        <f t="shared" si="9"/>
        <v/>
      </c>
      <c r="M88" s="17" t="str">
        <f t="shared" si="10"/>
        <v/>
      </c>
      <c r="N88" s="17" t="str">
        <f t="shared" si="11"/>
        <v/>
      </c>
      <c r="O88" s="17" t="str">
        <f t="shared" si="12"/>
        <v/>
      </c>
      <c r="P88" s="17" t="str">
        <f t="shared" si="13"/>
        <v/>
      </c>
      <c r="Q88" s="17" t="str">
        <f t="shared" si="14"/>
        <v/>
      </c>
      <c r="R88" s="17" t="str">
        <f t="shared" si="15"/>
        <v/>
      </c>
      <c r="S88" s="17" t="str">
        <f t="shared" si="16"/>
        <v/>
      </c>
      <c r="T88" s="4" t="str">
        <f t="shared" si="17"/>
        <v/>
      </c>
      <c r="U88" s="30" t="s">
        <v>526</v>
      </c>
    </row>
    <row r="89" spans="4:21" x14ac:dyDescent="0.3">
      <c r="D89" s="8" t="str">
        <f>IF(LEN(_xlfn.IFNA(VLOOKUP(G89,EnElServer!A:A,1,FALSE),""))&gt;0,"x","")</f>
        <v/>
      </c>
      <c r="E89" t="str">
        <f>IF(COUNTBLANK(G89)&gt;0,"",COUNTIF(G$4:G89,"?*"))</f>
        <v/>
      </c>
      <c r="F89" s="3"/>
      <c r="G89" s="3"/>
      <c r="H89" s="20" t="str">
        <f>IF(COUNTBLANK(G89)&gt;0,"",VLOOKUP(F89&amp;"."&amp;G89,ResultadoSQL!A:B,2,FALSE))</f>
        <v/>
      </c>
      <c r="I89" s="26" t="s">
        <v>526</v>
      </c>
      <c r="J89" s="3"/>
      <c r="K89" s="3"/>
      <c r="L89" s="17" t="str">
        <f t="shared" si="9"/>
        <v/>
      </c>
      <c r="M89" s="17" t="str">
        <f t="shared" si="10"/>
        <v/>
      </c>
      <c r="N89" s="17" t="str">
        <f t="shared" si="11"/>
        <v/>
      </c>
      <c r="O89" s="17" t="str">
        <f t="shared" si="12"/>
        <v/>
      </c>
      <c r="P89" s="17" t="str">
        <f t="shared" si="13"/>
        <v/>
      </c>
      <c r="Q89" s="17" t="str">
        <f t="shared" si="14"/>
        <v/>
      </c>
      <c r="R89" s="17" t="str">
        <f t="shared" si="15"/>
        <v/>
      </c>
      <c r="S89" s="17" t="str">
        <f t="shared" si="16"/>
        <v/>
      </c>
      <c r="T89" s="4" t="str">
        <f t="shared" si="17"/>
        <v/>
      </c>
      <c r="U89" s="30" t="s">
        <v>526</v>
      </c>
    </row>
    <row r="90" spans="4:21" x14ac:dyDescent="0.3">
      <c r="D90" s="8" t="str">
        <f>IF(LEN(_xlfn.IFNA(VLOOKUP(G90,EnElServer!A:A,1,FALSE),""))&gt;0,"x","")</f>
        <v/>
      </c>
      <c r="E90" t="str">
        <f>IF(COUNTBLANK(G90)&gt;0,"",COUNTIF(G$4:G90,"?*"))</f>
        <v/>
      </c>
      <c r="F90" s="3"/>
      <c r="G90" s="3"/>
      <c r="H90" s="20" t="str">
        <f>IF(COUNTBLANK(G90)&gt;0,"",VLOOKUP(F90&amp;"."&amp;G90,ResultadoSQL!A:B,2,FALSE))</f>
        <v/>
      </c>
      <c r="I90" s="26" t="s">
        <v>526</v>
      </c>
      <c r="J90" s="3"/>
      <c r="K90" s="3"/>
      <c r="L90" s="17" t="str">
        <f t="shared" si="9"/>
        <v/>
      </c>
      <c r="M90" s="17" t="str">
        <f t="shared" si="10"/>
        <v/>
      </c>
      <c r="N90" s="17" t="str">
        <f t="shared" si="11"/>
        <v/>
      </c>
      <c r="O90" s="17" t="str">
        <f t="shared" si="12"/>
        <v/>
      </c>
      <c r="P90" s="17" t="str">
        <f t="shared" si="13"/>
        <v/>
      </c>
      <c r="Q90" s="17" t="str">
        <f t="shared" si="14"/>
        <v/>
      </c>
      <c r="R90" s="17" t="str">
        <f t="shared" si="15"/>
        <v/>
      </c>
      <c r="S90" s="17" t="str">
        <f t="shared" si="16"/>
        <v/>
      </c>
      <c r="T90" s="4" t="str">
        <f t="shared" si="17"/>
        <v/>
      </c>
      <c r="U90" s="30" t="s">
        <v>526</v>
      </c>
    </row>
    <row r="91" spans="4:21" x14ac:dyDescent="0.3">
      <c r="D91" s="8" t="str">
        <f>IF(LEN(_xlfn.IFNA(VLOOKUP(G91,EnElServer!A:A,1,FALSE),""))&gt;0,"x","")</f>
        <v/>
      </c>
      <c r="E91" t="str">
        <f>IF(COUNTBLANK(G91)&gt;0,"",COUNTIF(G$4:G91,"?*"))</f>
        <v/>
      </c>
      <c r="F91" s="3"/>
      <c r="G91" s="3"/>
      <c r="H91" s="20" t="str">
        <f>IF(COUNTBLANK(G91)&gt;0,"",VLOOKUP(F91&amp;"."&amp;G91,ResultadoSQL!A:B,2,FALSE))</f>
        <v/>
      </c>
      <c r="I91" s="26" t="s">
        <v>526</v>
      </c>
      <c r="J91" s="3"/>
      <c r="K91" s="3"/>
      <c r="L91" s="17" t="str">
        <f t="shared" si="9"/>
        <v/>
      </c>
      <c r="M91" s="17" t="str">
        <f t="shared" si="10"/>
        <v/>
      </c>
      <c r="N91" s="17" t="str">
        <f t="shared" si="11"/>
        <v/>
      </c>
      <c r="O91" s="17" t="str">
        <f t="shared" si="12"/>
        <v/>
      </c>
      <c r="P91" s="17" t="str">
        <f t="shared" si="13"/>
        <v/>
      </c>
      <c r="Q91" s="17" t="str">
        <f t="shared" si="14"/>
        <v/>
      </c>
      <c r="R91" s="17" t="str">
        <f t="shared" si="15"/>
        <v/>
      </c>
      <c r="S91" s="17" t="str">
        <f t="shared" si="16"/>
        <v/>
      </c>
      <c r="T91" s="4" t="str">
        <f t="shared" si="17"/>
        <v/>
      </c>
      <c r="U91" s="30" t="s">
        <v>526</v>
      </c>
    </row>
    <row r="92" spans="4:21" x14ac:dyDescent="0.3">
      <c r="D92" s="8" t="str">
        <f>IF(LEN(_xlfn.IFNA(VLOOKUP(G92,EnElServer!A:A,1,FALSE),""))&gt;0,"x","")</f>
        <v/>
      </c>
      <c r="E92" t="str">
        <f>IF(COUNTBLANK(G92)&gt;0,"",COUNTIF(G$4:G92,"?*"))</f>
        <v/>
      </c>
      <c r="F92" s="3"/>
      <c r="G92" s="3"/>
      <c r="H92" s="20" t="str">
        <f>IF(COUNTBLANK(G92)&gt;0,"",VLOOKUP(F92&amp;"."&amp;G92,ResultadoSQL!A:B,2,FALSE))</f>
        <v/>
      </c>
      <c r="I92" s="26" t="s">
        <v>526</v>
      </c>
      <c r="J92" s="3"/>
      <c r="K92" s="3"/>
      <c r="L92" s="17" t="str">
        <f t="shared" si="9"/>
        <v/>
      </c>
      <c r="M92" s="17" t="str">
        <f t="shared" si="10"/>
        <v/>
      </c>
      <c r="N92" s="17" t="str">
        <f t="shared" si="11"/>
        <v/>
      </c>
      <c r="O92" s="17" t="str">
        <f t="shared" si="12"/>
        <v/>
      </c>
      <c r="P92" s="17" t="str">
        <f t="shared" si="13"/>
        <v/>
      </c>
      <c r="Q92" s="17" t="str">
        <f t="shared" si="14"/>
        <v/>
      </c>
      <c r="R92" s="17" t="str">
        <f t="shared" si="15"/>
        <v/>
      </c>
      <c r="S92" s="17" t="str">
        <f t="shared" si="16"/>
        <v/>
      </c>
      <c r="T92" s="4" t="str">
        <f t="shared" si="17"/>
        <v/>
      </c>
      <c r="U92" s="30" t="s">
        <v>526</v>
      </c>
    </row>
    <row r="93" spans="4:21" x14ac:dyDescent="0.3">
      <c r="D93" s="8" t="str">
        <f>IF(LEN(_xlfn.IFNA(VLOOKUP(G93,EnElServer!A:A,1,FALSE),""))&gt;0,"x","")</f>
        <v/>
      </c>
      <c r="E93" t="str">
        <f>IF(COUNTBLANK(G93)&gt;0,"",COUNTIF(G$4:G93,"?*"))</f>
        <v/>
      </c>
      <c r="F93" s="3"/>
      <c r="G93" s="3"/>
      <c r="H93" s="20" t="str">
        <f>IF(COUNTBLANK(G93)&gt;0,"",VLOOKUP(F93&amp;"."&amp;G93,ResultadoSQL!A:B,2,FALSE))</f>
        <v/>
      </c>
      <c r="I93" s="26" t="s">
        <v>526</v>
      </c>
      <c r="J93" s="3"/>
      <c r="K93" s="3"/>
      <c r="L93" s="17" t="str">
        <f t="shared" si="9"/>
        <v/>
      </c>
      <c r="M93" s="17" t="str">
        <f t="shared" si="10"/>
        <v/>
      </c>
      <c r="N93" s="17" t="str">
        <f t="shared" si="11"/>
        <v/>
      </c>
      <c r="O93" s="17" t="str">
        <f t="shared" si="12"/>
        <v/>
      </c>
      <c r="P93" s="17" t="str">
        <f t="shared" si="13"/>
        <v/>
      </c>
      <c r="Q93" s="17" t="str">
        <f t="shared" si="14"/>
        <v/>
      </c>
      <c r="R93" s="17" t="str">
        <f t="shared" si="15"/>
        <v/>
      </c>
      <c r="S93" s="17" t="str">
        <f t="shared" si="16"/>
        <v/>
      </c>
      <c r="T93" s="4" t="str">
        <f t="shared" si="17"/>
        <v/>
      </c>
      <c r="U93" s="30" t="s">
        <v>526</v>
      </c>
    </row>
    <row r="94" spans="4:21" x14ac:dyDescent="0.3">
      <c r="D94" s="8" t="str">
        <f>IF(LEN(_xlfn.IFNA(VLOOKUP(G94,EnElServer!A:A,1,FALSE),""))&gt;0,"x","")</f>
        <v/>
      </c>
      <c r="E94" t="str">
        <f>IF(COUNTBLANK(G94)&gt;0,"",COUNTIF(G$4:G94,"?*"))</f>
        <v/>
      </c>
      <c r="F94" s="3"/>
      <c r="G94" s="3"/>
      <c r="H94" s="20" t="str">
        <f>IF(COUNTBLANK(G94)&gt;0,"",VLOOKUP(F94&amp;"."&amp;G94,ResultadoSQL!A:B,2,FALSE))</f>
        <v/>
      </c>
      <c r="I94" s="26" t="s">
        <v>526</v>
      </c>
      <c r="J94" s="3"/>
      <c r="K94" s="3"/>
      <c r="L94" s="17" t="str">
        <f t="shared" si="9"/>
        <v/>
      </c>
      <c r="M94" s="17" t="str">
        <f t="shared" si="10"/>
        <v/>
      </c>
      <c r="N94" s="17" t="str">
        <f t="shared" si="11"/>
        <v/>
      </c>
      <c r="O94" s="17" t="str">
        <f t="shared" si="12"/>
        <v/>
      </c>
      <c r="P94" s="17" t="str">
        <f t="shared" si="13"/>
        <v/>
      </c>
      <c r="Q94" s="17" t="str">
        <f t="shared" si="14"/>
        <v/>
      </c>
      <c r="R94" s="17" t="str">
        <f t="shared" si="15"/>
        <v/>
      </c>
      <c r="S94" s="17" t="str">
        <f t="shared" si="16"/>
        <v/>
      </c>
      <c r="T94" s="4" t="str">
        <f t="shared" si="17"/>
        <v/>
      </c>
      <c r="U94" s="30" t="s">
        <v>526</v>
      </c>
    </row>
    <row r="95" spans="4:21" x14ac:dyDescent="0.3">
      <c r="D95" s="8" t="str">
        <f>IF(LEN(_xlfn.IFNA(VLOOKUP(G95,EnElServer!A:A,1,FALSE),""))&gt;0,"x","")</f>
        <v/>
      </c>
      <c r="E95" t="str">
        <f>IF(COUNTBLANK(G95)&gt;0,"",COUNTIF(G$4:G95,"?*"))</f>
        <v/>
      </c>
      <c r="F95" s="3"/>
      <c r="G95" s="3"/>
      <c r="H95" s="20" t="str">
        <f>IF(COUNTBLANK(G95)&gt;0,"",VLOOKUP(F95&amp;"."&amp;G95,ResultadoSQL!A:B,2,FALSE))</f>
        <v/>
      </c>
      <c r="I95" s="26" t="s">
        <v>526</v>
      </c>
      <c r="J95" s="3"/>
      <c r="K95" s="3"/>
      <c r="L95" s="17" t="str">
        <f t="shared" si="9"/>
        <v/>
      </c>
      <c r="M95" s="17" t="str">
        <f t="shared" si="10"/>
        <v/>
      </c>
      <c r="N95" s="17" t="str">
        <f t="shared" si="11"/>
        <v/>
      </c>
      <c r="O95" s="17" t="str">
        <f t="shared" si="12"/>
        <v/>
      </c>
      <c r="P95" s="17" t="str">
        <f t="shared" si="13"/>
        <v/>
      </c>
      <c r="Q95" s="17" t="str">
        <f t="shared" si="14"/>
        <v/>
      </c>
      <c r="R95" s="17" t="str">
        <f t="shared" si="15"/>
        <v/>
      </c>
      <c r="S95" s="17" t="str">
        <f t="shared" si="16"/>
        <v/>
      </c>
      <c r="T95" s="4" t="str">
        <f t="shared" si="17"/>
        <v/>
      </c>
      <c r="U95" s="30" t="s">
        <v>526</v>
      </c>
    </row>
    <row r="96" spans="4:21" x14ac:dyDescent="0.3">
      <c r="D96" s="8" t="str">
        <f>IF(LEN(_xlfn.IFNA(VLOOKUP(G96,EnElServer!A:A,1,FALSE),""))&gt;0,"x","")</f>
        <v/>
      </c>
      <c r="E96" t="str">
        <f>IF(COUNTBLANK(G96)&gt;0,"",COUNTIF(G$4:G96,"?*"))</f>
        <v/>
      </c>
      <c r="F96" s="3"/>
      <c r="G96" s="3"/>
      <c r="H96" s="20" t="str">
        <f>IF(COUNTBLANK(G96)&gt;0,"",VLOOKUP(F96&amp;"."&amp;G96,ResultadoSQL!A:B,2,FALSE))</f>
        <v/>
      </c>
      <c r="I96" s="26" t="s">
        <v>526</v>
      </c>
      <c r="J96" s="3"/>
      <c r="K96" s="3"/>
      <c r="L96" s="17" t="str">
        <f t="shared" si="9"/>
        <v/>
      </c>
      <c r="M96" s="17" t="str">
        <f t="shared" si="10"/>
        <v/>
      </c>
      <c r="N96" s="17" t="str">
        <f t="shared" si="11"/>
        <v/>
      </c>
      <c r="O96" s="17" t="str">
        <f t="shared" si="12"/>
        <v/>
      </c>
      <c r="P96" s="17" t="str">
        <f t="shared" si="13"/>
        <v/>
      </c>
      <c r="Q96" s="17" t="str">
        <f t="shared" si="14"/>
        <v/>
      </c>
      <c r="R96" s="17" t="str">
        <f t="shared" si="15"/>
        <v/>
      </c>
      <c r="S96" s="17" t="str">
        <f t="shared" si="16"/>
        <v/>
      </c>
      <c r="T96" s="4" t="str">
        <f t="shared" si="17"/>
        <v/>
      </c>
      <c r="U96" s="30" t="s">
        <v>526</v>
      </c>
    </row>
    <row r="97" spans="4:21" x14ac:dyDescent="0.3">
      <c r="D97" s="8" t="str">
        <f>IF(LEN(_xlfn.IFNA(VLOOKUP(G97,EnElServer!A:A,1,FALSE),""))&gt;0,"x","")</f>
        <v/>
      </c>
      <c r="E97" t="str">
        <f>IF(COUNTBLANK(G97)&gt;0,"",COUNTIF(G$4:G97,"?*"))</f>
        <v/>
      </c>
      <c r="F97" s="3"/>
      <c r="G97" s="3"/>
      <c r="H97" s="20" t="str">
        <f>IF(COUNTBLANK(G97)&gt;0,"",VLOOKUP(F97&amp;"."&amp;G97,ResultadoSQL!A:B,2,FALSE))</f>
        <v/>
      </c>
      <c r="I97" s="26" t="s">
        <v>526</v>
      </c>
      <c r="J97" s="3"/>
      <c r="K97" s="3"/>
      <c r="L97" s="17" t="str">
        <f t="shared" si="9"/>
        <v/>
      </c>
      <c r="M97" s="17" t="str">
        <f t="shared" si="10"/>
        <v/>
      </c>
      <c r="N97" s="17" t="str">
        <f t="shared" si="11"/>
        <v/>
      </c>
      <c r="O97" s="17" t="str">
        <f t="shared" si="12"/>
        <v/>
      </c>
      <c r="P97" s="17" t="str">
        <f t="shared" si="13"/>
        <v/>
      </c>
      <c r="Q97" s="17" t="str">
        <f t="shared" si="14"/>
        <v/>
      </c>
      <c r="R97" s="17" t="str">
        <f t="shared" si="15"/>
        <v/>
      </c>
      <c r="S97" s="17" t="str">
        <f t="shared" si="16"/>
        <v/>
      </c>
      <c r="T97" s="4" t="str">
        <f t="shared" si="17"/>
        <v/>
      </c>
      <c r="U97" s="30" t="s">
        <v>526</v>
      </c>
    </row>
    <row r="98" spans="4:21" x14ac:dyDescent="0.3">
      <c r="D98" s="8" t="str">
        <f>IF(LEN(_xlfn.IFNA(VLOOKUP(G98,EnElServer!A:A,1,FALSE),""))&gt;0,"x","")</f>
        <v/>
      </c>
      <c r="E98" t="str">
        <f>IF(COUNTBLANK(G98)&gt;0,"",COUNTIF(G$4:G98,"?*"))</f>
        <v/>
      </c>
      <c r="F98" s="3"/>
      <c r="G98" s="3"/>
      <c r="H98" s="20" t="str">
        <f>IF(COUNTBLANK(G98)&gt;0,"",VLOOKUP(F98&amp;"."&amp;G98,ResultadoSQL!A:B,2,FALSE))</f>
        <v/>
      </c>
      <c r="I98" s="26" t="s">
        <v>526</v>
      </c>
      <c r="J98" s="3"/>
      <c r="K98" s="3"/>
      <c r="L98" s="17" t="str">
        <f t="shared" si="9"/>
        <v/>
      </c>
      <c r="M98" s="17" t="str">
        <f t="shared" si="10"/>
        <v/>
      </c>
      <c r="N98" s="17" t="str">
        <f t="shared" si="11"/>
        <v/>
      </c>
      <c r="O98" s="17" t="str">
        <f t="shared" si="12"/>
        <v/>
      </c>
      <c r="P98" s="17" t="str">
        <f t="shared" si="13"/>
        <v/>
      </c>
      <c r="Q98" s="17" t="str">
        <f t="shared" si="14"/>
        <v/>
      </c>
      <c r="R98" s="17" t="str">
        <f t="shared" si="15"/>
        <v/>
      </c>
      <c r="S98" s="17" t="str">
        <f t="shared" si="16"/>
        <v/>
      </c>
      <c r="T98" s="4" t="str">
        <f t="shared" si="17"/>
        <v/>
      </c>
      <c r="U98" s="30" t="s">
        <v>526</v>
      </c>
    </row>
    <row r="99" spans="4:21" x14ac:dyDescent="0.3">
      <c r="D99" s="8" t="str">
        <f>IF(LEN(_xlfn.IFNA(VLOOKUP(G99,EnElServer!A:A,1,FALSE),""))&gt;0,"x","")</f>
        <v/>
      </c>
      <c r="E99" t="str">
        <f>IF(COUNTBLANK(G99)&gt;0,"",COUNTIF(G$4:G99,"?*"))</f>
        <v/>
      </c>
      <c r="F99" s="3"/>
      <c r="G99" s="3"/>
      <c r="H99" s="20" t="str">
        <f>IF(COUNTBLANK(G99)&gt;0,"",VLOOKUP(F99&amp;"."&amp;G99,ResultadoSQL!A:B,2,FALSE))</f>
        <v/>
      </c>
      <c r="I99" s="26" t="s">
        <v>526</v>
      </c>
      <c r="J99" s="3"/>
      <c r="K99" s="3"/>
      <c r="L99" s="17" t="str">
        <f t="shared" si="9"/>
        <v/>
      </c>
      <c r="M99" s="17" t="str">
        <f t="shared" si="10"/>
        <v/>
      </c>
      <c r="N99" s="17" t="str">
        <f t="shared" si="11"/>
        <v/>
      </c>
      <c r="O99" s="17" t="str">
        <f t="shared" si="12"/>
        <v/>
      </c>
      <c r="P99" s="17" t="str">
        <f t="shared" si="13"/>
        <v/>
      </c>
      <c r="Q99" s="17" t="str">
        <f t="shared" si="14"/>
        <v/>
      </c>
      <c r="R99" s="17" t="str">
        <f t="shared" si="15"/>
        <v/>
      </c>
      <c r="S99" s="17" t="str">
        <f t="shared" si="16"/>
        <v/>
      </c>
      <c r="T99" s="4" t="str">
        <f t="shared" si="17"/>
        <v/>
      </c>
      <c r="U99" s="30" t="s">
        <v>526</v>
      </c>
    </row>
    <row r="100" spans="4:21" x14ac:dyDescent="0.3">
      <c r="D100" s="8" t="str">
        <f>IF(LEN(_xlfn.IFNA(VLOOKUP(G100,EnElServer!A:A,1,FALSE),""))&gt;0,"x","")</f>
        <v/>
      </c>
      <c r="E100" t="str">
        <f>IF(COUNTBLANK(G100)&gt;0,"",COUNTIF(G$4:G100,"?*"))</f>
        <v/>
      </c>
      <c r="F100" s="3"/>
      <c r="G100" s="3"/>
      <c r="H100" s="20" t="str">
        <f>IF(COUNTBLANK(G100)&gt;0,"",VLOOKUP(F100&amp;"."&amp;G100,ResultadoSQL!A:B,2,FALSE))</f>
        <v/>
      </c>
      <c r="I100" s="26" t="s">
        <v>526</v>
      </c>
      <c r="J100" s="3"/>
      <c r="K100" s="3"/>
      <c r="L100" s="17" t="str">
        <f t="shared" si="9"/>
        <v/>
      </c>
      <c r="M100" s="17" t="str">
        <f t="shared" si="10"/>
        <v/>
      </c>
      <c r="N100" s="17" t="str">
        <f t="shared" si="11"/>
        <v/>
      </c>
      <c r="O100" s="17" t="str">
        <f t="shared" si="12"/>
        <v/>
      </c>
      <c r="P100" s="17" t="str">
        <f t="shared" si="13"/>
        <v/>
      </c>
      <c r="Q100" s="17" t="str">
        <f t="shared" si="14"/>
        <v/>
      </c>
      <c r="R100" s="17" t="str">
        <f t="shared" si="15"/>
        <v/>
      </c>
      <c r="S100" s="17" t="str">
        <f t="shared" si="16"/>
        <v/>
      </c>
      <c r="T100" s="4" t="str">
        <f t="shared" si="17"/>
        <v/>
      </c>
      <c r="U100" s="30" t="s">
        <v>526</v>
      </c>
    </row>
    <row r="101" spans="4:21" x14ac:dyDescent="0.3">
      <c r="D101" s="8" t="str">
        <f>IF(LEN(_xlfn.IFNA(VLOOKUP(G101,EnElServer!A:A,1,FALSE),""))&gt;0,"x","")</f>
        <v/>
      </c>
      <c r="E101" t="str">
        <f>IF(COUNTBLANK(G101)&gt;0,"",COUNTIF(G$4:G101,"?*"))</f>
        <v/>
      </c>
      <c r="F101" s="3"/>
      <c r="G101" s="3"/>
      <c r="H101" s="20" t="str">
        <f>IF(COUNTBLANK(G101)&gt;0,"",VLOOKUP(F101&amp;"."&amp;G101,ResultadoSQL!A:B,2,FALSE))</f>
        <v/>
      </c>
      <c r="I101" s="26" t="s">
        <v>526</v>
      </c>
      <c r="J101" s="3"/>
      <c r="K101" s="3"/>
      <c r="L101" s="17" t="str">
        <f t="shared" si="9"/>
        <v/>
      </c>
      <c r="M101" s="17" t="str">
        <f t="shared" si="10"/>
        <v/>
      </c>
      <c r="N101" s="17" t="str">
        <f t="shared" si="11"/>
        <v/>
      </c>
      <c r="O101" s="17" t="str">
        <f t="shared" si="12"/>
        <v/>
      </c>
      <c r="P101" s="17" t="str">
        <f t="shared" si="13"/>
        <v/>
      </c>
      <c r="Q101" s="17" t="str">
        <f t="shared" si="14"/>
        <v/>
      </c>
      <c r="R101" s="17" t="str">
        <f t="shared" si="15"/>
        <v/>
      </c>
      <c r="S101" s="17" t="str">
        <f t="shared" si="16"/>
        <v/>
      </c>
      <c r="T101" s="4" t="str">
        <f t="shared" si="17"/>
        <v/>
      </c>
      <c r="U101" s="30" t="s">
        <v>526</v>
      </c>
    </row>
    <row r="102" spans="4:21" x14ac:dyDescent="0.3">
      <c r="D102" s="8" t="str">
        <f>IF(LEN(_xlfn.IFNA(VLOOKUP(G102,EnElServer!A:A,1,FALSE),""))&gt;0,"x","")</f>
        <v/>
      </c>
      <c r="E102" t="str">
        <f>IF(COUNTBLANK(G102)&gt;0,"",COUNTIF(G$4:G102,"?*"))</f>
        <v/>
      </c>
      <c r="F102" s="3"/>
      <c r="G102" s="3"/>
      <c r="H102" s="20" t="str">
        <f>IF(COUNTBLANK(G102)&gt;0,"",VLOOKUP(F102&amp;"."&amp;G102,ResultadoSQL!A:B,2,FALSE))</f>
        <v/>
      </c>
      <c r="I102" s="26" t="s">
        <v>526</v>
      </c>
      <c r="J102" s="3"/>
      <c r="K102" s="3"/>
      <c r="L102" s="17" t="str">
        <f t="shared" si="9"/>
        <v/>
      </c>
      <c r="M102" s="17" t="str">
        <f t="shared" si="10"/>
        <v/>
      </c>
      <c r="N102" s="17" t="str">
        <f t="shared" si="11"/>
        <v/>
      </c>
      <c r="O102" s="17" t="str">
        <f t="shared" si="12"/>
        <v/>
      </c>
      <c r="P102" s="17" t="str">
        <f t="shared" si="13"/>
        <v/>
      </c>
      <c r="Q102" s="17" t="str">
        <f t="shared" si="14"/>
        <v/>
      </c>
      <c r="R102" s="17" t="str">
        <f t="shared" si="15"/>
        <v/>
      </c>
      <c r="S102" s="17" t="str">
        <f t="shared" si="16"/>
        <v/>
      </c>
      <c r="T102" s="4" t="str">
        <f t="shared" si="17"/>
        <v/>
      </c>
      <c r="U102" s="30" t="s">
        <v>526</v>
      </c>
    </row>
    <row r="103" spans="4:21" x14ac:dyDescent="0.3">
      <c r="D103" s="8" t="str">
        <f>IF(LEN(_xlfn.IFNA(VLOOKUP(G103,EnElServer!A:A,1,FALSE),""))&gt;0,"x","")</f>
        <v/>
      </c>
      <c r="E103" t="str">
        <f>IF(COUNTBLANK(G103)&gt;0,"",COUNTIF(G$4:G103,"?*"))</f>
        <v/>
      </c>
      <c r="F103" s="3"/>
      <c r="G103" s="3"/>
      <c r="H103" s="20" t="str">
        <f>IF(COUNTBLANK(G103)&gt;0,"",VLOOKUP(F103&amp;"."&amp;G103,ResultadoSQL!A:B,2,FALSE))</f>
        <v/>
      </c>
      <c r="I103" s="26" t="s">
        <v>526</v>
      </c>
      <c r="J103" s="3"/>
      <c r="K103" s="3"/>
      <c r="L103" s="17" t="str">
        <f t="shared" si="9"/>
        <v/>
      </c>
      <c r="M103" s="17" t="str">
        <f t="shared" si="10"/>
        <v/>
      </c>
      <c r="N103" s="17" t="str">
        <f t="shared" si="11"/>
        <v/>
      </c>
      <c r="O103" s="17" t="str">
        <f t="shared" si="12"/>
        <v/>
      </c>
      <c r="P103" s="17" t="str">
        <f t="shared" si="13"/>
        <v/>
      </c>
      <c r="Q103" s="17" t="str">
        <f t="shared" si="14"/>
        <v/>
      </c>
      <c r="R103" s="17" t="str">
        <f t="shared" si="15"/>
        <v/>
      </c>
      <c r="S103" s="17" t="str">
        <f t="shared" si="16"/>
        <v/>
      </c>
      <c r="T103" s="4" t="str">
        <f t="shared" si="17"/>
        <v/>
      </c>
      <c r="U103" s="30" t="s">
        <v>526</v>
      </c>
    </row>
    <row r="104" spans="4:21" x14ac:dyDescent="0.3">
      <c r="D104" s="8" t="str">
        <f>IF(LEN(_xlfn.IFNA(VLOOKUP(G104,EnElServer!A:A,1,FALSE),""))&gt;0,"x","")</f>
        <v/>
      </c>
      <c r="E104" t="str">
        <f>IF(COUNTBLANK(G104)&gt;0,"",COUNTIF(G$4:G104,"?*"))</f>
        <v/>
      </c>
      <c r="F104" s="3"/>
      <c r="G104" s="3"/>
      <c r="H104" s="20" t="str">
        <f>IF(COUNTBLANK(G104)&gt;0,"",VLOOKUP(F104&amp;"."&amp;G104,ResultadoSQL!A:B,2,FALSE))</f>
        <v/>
      </c>
      <c r="I104" s="26" t="s">
        <v>526</v>
      </c>
      <c r="J104" s="3"/>
      <c r="K104" s="3"/>
      <c r="L104" s="17" t="str">
        <f t="shared" si="9"/>
        <v/>
      </c>
      <c r="M104" s="17" t="str">
        <f t="shared" si="10"/>
        <v/>
      </c>
      <c r="N104" s="17" t="str">
        <f t="shared" si="11"/>
        <v/>
      </c>
      <c r="O104" s="17" t="str">
        <f t="shared" si="12"/>
        <v/>
      </c>
      <c r="P104" s="17" t="str">
        <f t="shared" si="13"/>
        <v/>
      </c>
      <c r="Q104" s="17" t="str">
        <f t="shared" si="14"/>
        <v/>
      </c>
      <c r="R104" s="17" t="str">
        <f t="shared" si="15"/>
        <v/>
      </c>
      <c r="S104" s="17" t="str">
        <f t="shared" si="16"/>
        <v/>
      </c>
      <c r="T104" s="4" t="str">
        <f t="shared" si="17"/>
        <v/>
      </c>
      <c r="U104" s="30" t="s">
        <v>526</v>
      </c>
    </row>
    <row r="105" spans="4:21" x14ac:dyDescent="0.3">
      <c r="D105" s="8" t="str">
        <f>IF(LEN(_xlfn.IFNA(VLOOKUP(G105,EnElServer!A:A,1,FALSE),""))&gt;0,"x","")</f>
        <v/>
      </c>
      <c r="E105" t="str">
        <f>IF(COUNTBLANK(G105)&gt;0,"",COUNTIF(G$4:G105,"?*"))</f>
        <v/>
      </c>
      <c r="F105" s="3"/>
      <c r="G105" s="3"/>
      <c r="H105" s="20" t="str">
        <f>IF(COUNTBLANK(G105)&gt;0,"",VLOOKUP(F105&amp;"."&amp;G105,ResultadoSQL!A:B,2,FALSE))</f>
        <v/>
      </c>
      <c r="I105" s="26" t="s">
        <v>526</v>
      </c>
      <c r="J105" s="3"/>
      <c r="K105" s="3"/>
      <c r="L105" s="17" t="str">
        <f t="shared" si="9"/>
        <v/>
      </c>
      <c r="M105" s="17" t="str">
        <f t="shared" si="10"/>
        <v/>
      </c>
      <c r="N105" s="17" t="str">
        <f t="shared" si="11"/>
        <v/>
      </c>
      <c r="O105" s="17" t="str">
        <f t="shared" si="12"/>
        <v/>
      </c>
      <c r="P105" s="17" t="str">
        <f t="shared" si="13"/>
        <v/>
      </c>
      <c r="Q105" s="17" t="str">
        <f t="shared" si="14"/>
        <v/>
      </c>
      <c r="R105" s="17" t="str">
        <f t="shared" si="15"/>
        <v/>
      </c>
      <c r="S105" s="17" t="str">
        <f t="shared" si="16"/>
        <v/>
      </c>
      <c r="T105" s="4" t="str">
        <f t="shared" si="17"/>
        <v/>
      </c>
      <c r="U105" s="30" t="s">
        <v>526</v>
      </c>
    </row>
    <row r="106" spans="4:21" x14ac:dyDescent="0.3">
      <c r="D106" s="8" t="str">
        <f>IF(LEN(_xlfn.IFNA(VLOOKUP(G106,EnElServer!A:A,1,FALSE),""))&gt;0,"x","")</f>
        <v/>
      </c>
      <c r="E106" t="str">
        <f>IF(COUNTBLANK(G106)&gt;0,"",COUNTIF(G$4:G106,"?*"))</f>
        <v/>
      </c>
      <c r="F106" s="3"/>
      <c r="G106" s="3"/>
      <c r="H106" s="20" t="str">
        <f>IF(COUNTBLANK(G106)&gt;0,"",VLOOKUP(F106&amp;"."&amp;G106,ResultadoSQL!A:B,2,FALSE))</f>
        <v/>
      </c>
      <c r="I106" s="26" t="s">
        <v>526</v>
      </c>
      <c r="J106" s="3"/>
      <c r="K106" s="3"/>
      <c r="L106" s="17" t="str">
        <f t="shared" si="9"/>
        <v/>
      </c>
      <c r="M106" s="17" t="str">
        <f t="shared" si="10"/>
        <v/>
      </c>
      <c r="N106" s="17" t="str">
        <f t="shared" si="11"/>
        <v/>
      </c>
      <c r="O106" s="17" t="str">
        <f t="shared" si="12"/>
        <v/>
      </c>
      <c r="P106" s="17" t="str">
        <f t="shared" si="13"/>
        <v/>
      </c>
      <c r="Q106" s="17" t="str">
        <f t="shared" si="14"/>
        <v/>
      </c>
      <c r="R106" s="17" t="str">
        <f t="shared" si="15"/>
        <v/>
      </c>
      <c r="S106" s="17" t="str">
        <f t="shared" si="16"/>
        <v/>
      </c>
      <c r="T106" s="4" t="str">
        <f t="shared" si="17"/>
        <v/>
      </c>
      <c r="U106" s="30" t="s">
        <v>526</v>
      </c>
    </row>
    <row r="107" spans="4:21" x14ac:dyDescent="0.3">
      <c r="D107" s="8" t="str">
        <f>IF(LEN(_xlfn.IFNA(VLOOKUP(G107,EnElServer!A:A,1,FALSE),""))&gt;0,"x","")</f>
        <v/>
      </c>
      <c r="E107" t="str">
        <f>IF(COUNTBLANK(G107)&gt;0,"",COUNTIF(G$4:G107,"?*"))</f>
        <v/>
      </c>
      <c r="F107" s="3"/>
      <c r="G107" s="3"/>
      <c r="H107" s="20" t="str">
        <f>IF(COUNTBLANK(G107)&gt;0,"",VLOOKUP(F107&amp;"."&amp;G107,ResultadoSQL!A:B,2,FALSE))</f>
        <v/>
      </c>
      <c r="I107" s="26" t="s">
        <v>526</v>
      </c>
      <c r="J107" s="3"/>
      <c r="K107" s="3"/>
      <c r="L107" s="17" t="str">
        <f t="shared" si="9"/>
        <v/>
      </c>
      <c r="M107" s="17" t="str">
        <f t="shared" si="10"/>
        <v/>
      </c>
      <c r="N107" s="17" t="str">
        <f t="shared" si="11"/>
        <v/>
      </c>
      <c r="O107" s="17" t="str">
        <f t="shared" si="12"/>
        <v/>
      </c>
      <c r="P107" s="17" t="str">
        <f t="shared" si="13"/>
        <v/>
      </c>
      <c r="Q107" s="17" t="str">
        <f t="shared" si="14"/>
        <v/>
      </c>
      <c r="R107" s="17" t="str">
        <f t="shared" si="15"/>
        <v/>
      </c>
      <c r="S107" s="17" t="str">
        <f t="shared" si="16"/>
        <v/>
      </c>
      <c r="T107" s="4" t="str">
        <f t="shared" si="17"/>
        <v/>
      </c>
      <c r="U107" s="30" t="s">
        <v>526</v>
      </c>
    </row>
    <row r="108" spans="4:21" x14ac:dyDescent="0.3">
      <c r="D108" s="8" t="str">
        <f>IF(LEN(_xlfn.IFNA(VLOOKUP(G108,EnElServer!A:A,1,FALSE),""))&gt;0,"x","")</f>
        <v/>
      </c>
      <c r="E108" t="str">
        <f>IF(COUNTBLANK(G108)&gt;0,"",COUNTIF(G$4:G108,"?*"))</f>
        <v/>
      </c>
      <c r="F108" s="3"/>
      <c r="G108" s="3"/>
      <c r="H108" s="20" t="str">
        <f>IF(COUNTBLANK(G108)&gt;0,"",VLOOKUP(F108&amp;"."&amp;G108,ResultadoSQL!A:B,2,FALSE))</f>
        <v/>
      </c>
      <c r="I108" s="26" t="s">
        <v>526</v>
      </c>
      <c r="J108" s="3"/>
      <c r="K108" s="3"/>
      <c r="L108" s="17" t="str">
        <f t="shared" si="9"/>
        <v/>
      </c>
      <c r="M108" s="17" t="str">
        <f t="shared" si="10"/>
        <v/>
      </c>
      <c r="N108" s="17" t="str">
        <f t="shared" si="11"/>
        <v/>
      </c>
      <c r="O108" s="17" t="str">
        <f t="shared" si="12"/>
        <v/>
      </c>
      <c r="P108" s="17" t="str">
        <f t="shared" si="13"/>
        <v/>
      </c>
      <c r="Q108" s="17" t="str">
        <f t="shared" si="14"/>
        <v/>
      </c>
      <c r="R108" s="17" t="str">
        <f t="shared" si="15"/>
        <v/>
      </c>
      <c r="S108" s="17" t="str">
        <f t="shared" si="16"/>
        <v/>
      </c>
      <c r="T108" s="4" t="str">
        <f t="shared" si="17"/>
        <v/>
      </c>
      <c r="U108" s="30" t="s">
        <v>526</v>
      </c>
    </row>
    <row r="109" spans="4:21" x14ac:dyDescent="0.3">
      <c r="D109" s="8" t="str">
        <f>IF(LEN(_xlfn.IFNA(VLOOKUP(G109,EnElServer!A:A,1,FALSE),""))&gt;0,"x","")</f>
        <v/>
      </c>
      <c r="E109" t="str">
        <f>IF(COUNTBLANK(G109)&gt;0,"",COUNTIF(G$4:G109,"?*"))</f>
        <v/>
      </c>
      <c r="F109" s="3"/>
      <c r="G109" s="3"/>
      <c r="H109" s="20" t="str">
        <f>IF(COUNTBLANK(G109)&gt;0,"",VLOOKUP(F109&amp;"."&amp;G109,ResultadoSQL!A:B,2,FALSE))</f>
        <v/>
      </c>
      <c r="I109" s="26" t="s">
        <v>526</v>
      </c>
      <c r="J109" s="3"/>
      <c r="K109" s="3"/>
      <c r="L109" s="17" t="str">
        <f t="shared" si="9"/>
        <v/>
      </c>
      <c r="M109" s="17" t="str">
        <f t="shared" si="10"/>
        <v/>
      </c>
      <c r="N109" s="17" t="str">
        <f t="shared" si="11"/>
        <v/>
      </c>
      <c r="O109" s="17" t="str">
        <f t="shared" si="12"/>
        <v/>
      </c>
      <c r="P109" s="17" t="str">
        <f t="shared" si="13"/>
        <v/>
      </c>
      <c r="Q109" s="17" t="str">
        <f t="shared" si="14"/>
        <v/>
      </c>
      <c r="R109" s="17" t="str">
        <f t="shared" si="15"/>
        <v/>
      </c>
      <c r="S109" s="17" t="str">
        <f t="shared" si="16"/>
        <v/>
      </c>
      <c r="T109" s="4" t="str">
        <f t="shared" si="17"/>
        <v/>
      </c>
      <c r="U109" s="30" t="s">
        <v>526</v>
      </c>
    </row>
    <row r="110" spans="4:21" x14ac:dyDescent="0.3">
      <c r="D110" s="8" t="str">
        <f>IF(LEN(_xlfn.IFNA(VLOOKUP(G110,EnElServer!A:A,1,FALSE),""))&gt;0,"x","")</f>
        <v/>
      </c>
      <c r="E110" t="str">
        <f>IF(COUNTBLANK(G110)&gt;0,"",COUNTIF(G$4:G110,"?*"))</f>
        <v/>
      </c>
      <c r="F110" s="3"/>
      <c r="G110" s="3"/>
      <c r="H110" s="20" t="str">
        <f>IF(COUNTBLANK(G110)&gt;0,"",VLOOKUP(F110&amp;"."&amp;G110,ResultadoSQL!A:B,2,FALSE))</f>
        <v/>
      </c>
      <c r="I110" s="26" t="s">
        <v>526</v>
      </c>
      <c r="J110" s="3"/>
      <c r="K110" s="3"/>
      <c r="L110" s="17" t="str">
        <f t="shared" si="9"/>
        <v/>
      </c>
      <c r="M110" s="17" t="str">
        <f t="shared" si="10"/>
        <v/>
      </c>
      <c r="N110" s="17" t="str">
        <f t="shared" si="11"/>
        <v/>
      </c>
      <c r="O110" s="17" t="str">
        <f t="shared" si="12"/>
        <v/>
      </c>
      <c r="P110" s="17" t="str">
        <f t="shared" si="13"/>
        <v/>
      </c>
      <c r="Q110" s="17" t="str">
        <f t="shared" si="14"/>
        <v/>
      </c>
      <c r="R110" s="17" t="str">
        <f t="shared" si="15"/>
        <v/>
      </c>
      <c r="S110" s="17" t="str">
        <f t="shared" si="16"/>
        <v/>
      </c>
      <c r="T110" s="4" t="str">
        <f t="shared" si="17"/>
        <v/>
      </c>
      <c r="U110" s="30" t="s">
        <v>526</v>
      </c>
    </row>
    <row r="111" spans="4:21" x14ac:dyDescent="0.3">
      <c r="D111" s="8" t="str">
        <f>IF(LEN(_xlfn.IFNA(VLOOKUP(G111,EnElServer!A:A,1,FALSE),""))&gt;0,"x","")</f>
        <v/>
      </c>
      <c r="E111" t="str">
        <f>IF(COUNTBLANK(G111)&gt;0,"",COUNTIF(G$4:G111,"?*"))</f>
        <v/>
      </c>
      <c r="F111" s="3"/>
      <c r="G111" s="3"/>
      <c r="H111" s="20" t="str">
        <f>IF(COUNTBLANK(G111)&gt;0,"",VLOOKUP(F111&amp;"."&amp;G111,ResultadoSQL!A:B,2,FALSE))</f>
        <v/>
      </c>
      <c r="I111" s="26" t="s">
        <v>526</v>
      </c>
      <c r="J111" s="3"/>
      <c r="K111" s="3"/>
      <c r="L111" s="17" t="str">
        <f t="shared" si="9"/>
        <v/>
      </c>
      <c r="M111" s="17" t="str">
        <f t="shared" si="10"/>
        <v/>
      </c>
      <c r="N111" s="17" t="str">
        <f t="shared" si="11"/>
        <v/>
      </c>
      <c r="O111" s="17" t="str">
        <f t="shared" si="12"/>
        <v/>
      </c>
      <c r="P111" s="17" t="str">
        <f t="shared" si="13"/>
        <v/>
      </c>
      <c r="Q111" s="17" t="str">
        <f t="shared" si="14"/>
        <v/>
      </c>
      <c r="R111" s="17" t="str">
        <f t="shared" si="15"/>
        <v/>
      </c>
      <c r="S111" s="17" t="str">
        <f t="shared" si="16"/>
        <v/>
      </c>
      <c r="T111" s="4" t="str">
        <f t="shared" si="17"/>
        <v/>
      </c>
      <c r="U111" s="30" t="s">
        <v>526</v>
      </c>
    </row>
    <row r="112" spans="4:21" x14ac:dyDescent="0.3">
      <c r="D112" s="8" t="str">
        <f>IF(LEN(_xlfn.IFNA(VLOOKUP(G112,EnElServer!A:A,1,FALSE),""))&gt;0,"x","")</f>
        <v/>
      </c>
      <c r="E112" t="str">
        <f>IF(COUNTBLANK(G112)&gt;0,"",COUNTIF(G$4:G112,"?*"))</f>
        <v/>
      </c>
      <c r="F112" s="3"/>
      <c r="G112" s="3"/>
      <c r="H112" s="20" t="str">
        <f>IF(COUNTBLANK(G112)&gt;0,"",VLOOKUP(F112&amp;"."&amp;G112,ResultadoSQL!A:B,2,FALSE))</f>
        <v/>
      </c>
      <c r="I112" s="26" t="s">
        <v>526</v>
      </c>
      <c r="J112" s="3"/>
      <c r="K112" s="3"/>
      <c r="L112" s="17" t="str">
        <f t="shared" si="9"/>
        <v/>
      </c>
      <c r="M112" s="17" t="str">
        <f t="shared" si="10"/>
        <v/>
      </c>
      <c r="N112" s="17" t="str">
        <f t="shared" si="11"/>
        <v/>
      </c>
      <c r="O112" s="17" t="str">
        <f t="shared" si="12"/>
        <v/>
      </c>
      <c r="P112" s="17" t="str">
        <f t="shared" si="13"/>
        <v/>
      </c>
      <c r="Q112" s="17" t="str">
        <f t="shared" si="14"/>
        <v/>
      </c>
      <c r="R112" s="17" t="str">
        <f t="shared" si="15"/>
        <v/>
      </c>
      <c r="S112" s="17" t="str">
        <f t="shared" si="16"/>
        <v/>
      </c>
      <c r="T112" s="4" t="str">
        <f t="shared" si="17"/>
        <v/>
      </c>
      <c r="U112" s="30" t="s">
        <v>526</v>
      </c>
    </row>
    <row r="113" spans="4:21" x14ac:dyDescent="0.3">
      <c r="D113" s="8" t="str">
        <f>IF(LEN(_xlfn.IFNA(VLOOKUP(G113,EnElServer!A:A,1,FALSE),""))&gt;0,"x","")</f>
        <v/>
      </c>
      <c r="E113" t="str">
        <f>IF(COUNTBLANK(G113)&gt;0,"",COUNTIF(G$4:G113,"?*"))</f>
        <v/>
      </c>
      <c r="F113" s="3"/>
      <c r="G113" s="3"/>
      <c r="H113" s="20" t="str">
        <f>IF(COUNTBLANK(G113)&gt;0,"",VLOOKUP(F113&amp;"."&amp;G113,ResultadoSQL!A:B,2,FALSE))</f>
        <v/>
      </c>
      <c r="I113" s="26" t="s">
        <v>526</v>
      </c>
      <c r="J113" s="3"/>
      <c r="K113" s="3"/>
      <c r="L113" s="17" t="str">
        <f t="shared" si="9"/>
        <v/>
      </c>
      <c r="M113" s="17" t="str">
        <f t="shared" si="10"/>
        <v/>
      </c>
      <c r="N113" s="17" t="str">
        <f t="shared" si="11"/>
        <v/>
      </c>
      <c r="O113" s="17" t="str">
        <f t="shared" si="12"/>
        <v/>
      </c>
      <c r="P113" s="17" t="str">
        <f t="shared" si="13"/>
        <v/>
      </c>
      <c r="Q113" s="17" t="str">
        <f t="shared" si="14"/>
        <v/>
      </c>
      <c r="R113" s="17" t="str">
        <f t="shared" si="15"/>
        <v/>
      </c>
      <c r="S113" s="17" t="str">
        <f t="shared" si="16"/>
        <v/>
      </c>
      <c r="T113" s="4" t="str">
        <f t="shared" si="17"/>
        <v/>
      </c>
      <c r="U113" s="30" t="s">
        <v>526</v>
      </c>
    </row>
    <row r="114" spans="4:21" x14ac:dyDescent="0.3">
      <c r="D114" s="8" t="str">
        <f>IF(LEN(_xlfn.IFNA(VLOOKUP(G114,EnElServer!A:A,1,FALSE),""))&gt;0,"x","")</f>
        <v/>
      </c>
      <c r="E114" t="str">
        <f>IF(COUNTBLANK(G114)&gt;0,"",COUNTIF(G$4:G114,"?*"))</f>
        <v/>
      </c>
      <c r="F114" s="3"/>
      <c r="G114" s="3"/>
      <c r="H114" s="20" t="str">
        <f>IF(COUNTBLANK(G114)&gt;0,"",VLOOKUP(F114&amp;"."&amp;G114,ResultadoSQL!A:B,2,FALSE))</f>
        <v/>
      </c>
      <c r="I114" s="26" t="s">
        <v>526</v>
      </c>
      <c r="J114" s="3"/>
      <c r="K114" s="3"/>
      <c r="L114" s="17" t="str">
        <f t="shared" si="9"/>
        <v/>
      </c>
      <c r="M114" s="17" t="str">
        <f t="shared" si="10"/>
        <v/>
      </c>
      <c r="N114" s="17" t="str">
        <f t="shared" si="11"/>
        <v/>
      </c>
      <c r="O114" s="17" t="str">
        <f t="shared" si="12"/>
        <v/>
      </c>
      <c r="P114" s="17" t="str">
        <f t="shared" si="13"/>
        <v/>
      </c>
      <c r="Q114" s="17" t="str">
        <f t="shared" si="14"/>
        <v/>
      </c>
      <c r="R114" s="17" t="str">
        <f t="shared" si="15"/>
        <v/>
      </c>
      <c r="S114" s="17" t="str">
        <f t="shared" si="16"/>
        <v/>
      </c>
      <c r="T114" s="4" t="str">
        <f t="shared" si="17"/>
        <v/>
      </c>
      <c r="U114" s="30" t="s">
        <v>526</v>
      </c>
    </row>
    <row r="115" spans="4:21" x14ac:dyDescent="0.3">
      <c r="D115" s="8" t="str">
        <f>IF(LEN(_xlfn.IFNA(VLOOKUP(G115,EnElServer!A:A,1,FALSE),""))&gt;0,"x","")</f>
        <v/>
      </c>
      <c r="E115" t="str">
        <f>IF(COUNTBLANK(G115)&gt;0,"",COUNTIF(G$4:G115,"?*"))</f>
        <v/>
      </c>
      <c r="F115" s="3"/>
      <c r="G115" s="3"/>
      <c r="H115" s="20" t="str">
        <f>IF(COUNTBLANK(G115)&gt;0,"",VLOOKUP(F115&amp;"."&amp;G115,ResultadoSQL!A:B,2,FALSE))</f>
        <v/>
      </c>
      <c r="I115" s="26" t="s">
        <v>526</v>
      </c>
      <c r="J115" s="3"/>
      <c r="K115" s="3"/>
      <c r="L115" s="17" t="str">
        <f t="shared" si="9"/>
        <v/>
      </c>
      <c r="M115" s="17" t="str">
        <f t="shared" si="10"/>
        <v/>
      </c>
      <c r="N115" s="17" t="str">
        <f t="shared" si="11"/>
        <v/>
      </c>
      <c r="O115" s="17" t="str">
        <f t="shared" si="12"/>
        <v/>
      </c>
      <c r="P115" s="17" t="str">
        <f t="shared" si="13"/>
        <v/>
      </c>
      <c r="Q115" s="17" t="str">
        <f t="shared" si="14"/>
        <v/>
      </c>
      <c r="R115" s="17" t="str">
        <f t="shared" si="15"/>
        <v/>
      </c>
      <c r="S115" s="17" t="str">
        <f t="shared" si="16"/>
        <v/>
      </c>
      <c r="T115" s="4" t="str">
        <f t="shared" si="17"/>
        <v/>
      </c>
      <c r="U115" s="30" t="s">
        <v>526</v>
      </c>
    </row>
    <row r="116" spans="4:21" x14ac:dyDescent="0.3">
      <c r="D116" s="8" t="str">
        <f>IF(LEN(_xlfn.IFNA(VLOOKUP(G116,EnElServer!A:A,1,FALSE),""))&gt;0,"x","")</f>
        <v/>
      </c>
      <c r="E116" t="str">
        <f>IF(COUNTBLANK(G116)&gt;0,"",COUNTIF(G$4:G116,"?*"))</f>
        <v/>
      </c>
      <c r="F116" s="3"/>
      <c r="G116" s="3"/>
      <c r="H116" s="20" t="str">
        <f>IF(COUNTBLANK(G116)&gt;0,"",VLOOKUP(F116&amp;"."&amp;G116,ResultadoSQL!A:B,2,FALSE))</f>
        <v/>
      </c>
      <c r="I116" s="26" t="s">
        <v>526</v>
      </c>
      <c r="J116" s="3"/>
      <c r="K116" s="3"/>
      <c r="L116" s="17" t="str">
        <f t="shared" si="9"/>
        <v/>
      </c>
      <c r="M116" s="17" t="str">
        <f t="shared" si="10"/>
        <v/>
      </c>
      <c r="N116" s="17" t="str">
        <f t="shared" si="11"/>
        <v/>
      </c>
      <c r="O116" s="17" t="str">
        <f t="shared" si="12"/>
        <v/>
      </c>
      <c r="P116" s="17" t="str">
        <f t="shared" si="13"/>
        <v/>
      </c>
      <c r="Q116" s="17" t="str">
        <f t="shared" si="14"/>
        <v/>
      </c>
      <c r="R116" s="17" t="str">
        <f t="shared" si="15"/>
        <v/>
      </c>
      <c r="S116" s="17" t="str">
        <f t="shared" si="16"/>
        <v/>
      </c>
      <c r="T116" s="4" t="str">
        <f t="shared" si="17"/>
        <v/>
      </c>
      <c r="U116" s="30" t="s">
        <v>526</v>
      </c>
    </row>
    <row r="117" spans="4:21" x14ac:dyDescent="0.3">
      <c r="D117" s="8" t="str">
        <f>IF(LEN(_xlfn.IFNA(VLOOKUP(G117,EnElServer!A:A,1,FALSE),""))&gt;0,"x","")</f>
        <v/>
      </c>
      <c r="E117" t="str">
        <f>IF(COUNTBLANK(G117)&gt;0,"",COUNTIF(G$4:G117,"?*"))</f>
        <v/>
      </c>
      <c r="F117" s="3"/>
      <c r="G117" s="3"/>
      <c r="H117" s="20" t="str">
        <f>IF(COUNTBLANK(G117)&gt;0,"",VLOOKUP(F117&amp;"."&amp;G117,ResultadoSQL!A:B,2,FALSE))</f>
        <v/>
      </c>
      <c r="I117" s="26" t="s">
        <v>526</v>
      </c>
      <c r="J117" s="3"/>
      <c r="K117" s="3"/>
      <c r="L117" s="17" t="str">
        <f t="shared" si="9"/>
        <v/>
      </c>
      <c r="M117" s="17" t="str">
        <f t="shared" si="10"/>
        <v/>
      </c>
      <c r="N117" s="17" t="str">
        <f t="shared" si="11"/>
        <v/>
      </c>
      <c r="O117" s="17" t="str">
        <f t="shared" si="12"/>
        <v/>
      </c>
      <c r="P117" s="17" t="str">
        <f t="shared" si="13"/>
        <v/>
      </c>
      <c r="Q117" s="17" t="str">
        <f t="shared" si="14"/>
        <v/>
      </c>
      <c r="R117" s="17" t="str">
        <f t="shared" si="15"/>
        <v/>
      </c>
      <c r="S117" s="17" t="str">
        <f t="shared" si="16"/>
        <v/>
      </c>
      <c r="T117" s="4" t="str">
        <f t="shared" si="17"/>
        <v/>
      </c>
      <c r="U117" s="30" t="s">
        <v>526</v>
      </c>
    </row>
    <row r="118" spans="4:21" x14ac:dyDescent="0.3">
      <c r="D118" s="8" t="str">
        <f>IF(LEN(_xlfn.IFNA(VLOOKUP(G118,EnElServer!A:A,1,FALSE),""))&gt;0,"x","")</f>
        <v/>
      </c>
      <c r="E118" t="str">
        <f>IF(COUNTBLANK(G118)&gt;0,"",COUNTIF(G$4:G118,"?*"))</f>
        <v/>
      </c>
      <c r="F118" s="3"/>
      <c r="G118" s="3"/>
      <c r="H118" s="20" t="str">
        <f>IF(COUNTBLANK(G118)&gt;0,"",VLOOKUP(F118&amp;"."&amp;G118,ResultadoSQL!A:B,2,FALSE))</f>
        <v/>
      </c>
      <c r="I118" s="26" t="s">
        <v>526</v>
      </c>
      <c r="J118" s="3"/>
      <c r="K118" s="3"/>
      <c r="L118" s="17" t="str">
        <f t="shared" si="9"/>
        <v/>
      </c>
      <c r="M118" s="17" t="str">
        <f t="shared" si="10"/>
        <v/>
      </c>
      <c r="N118" s="17" t="str">
        <f t="shared" si="11"/>
        <v/>
      </c>
      <c r="O118" s="17" t="str">
        <f t="shared" si="12"/>
        <v/>
      </c>
      <c r="P118" s="17" t="str">
        <f t="shared" si="13"/>
        <v/>
      </c>
      <c r="Q118" s="17" t="str">
        <f t="shared" si="14"/>
        <v/>
      </c>
      <c r="R118" s="17" t="str">
        <f t="shared" si="15"/>
        <v/>
      </c>
      <c r="S118" s="17" t="str">
        <f t="shared" si="16"/>
        <v/>
      </c>
      <c r="T118" s="4" t="str">
        <f t="shared" si="17"/>
        <v/>
      </c>
      <c r="U118" s="30" t="s">
        <v>526</v>
      </c>
    </row>
    <row r="119" spans="4:21" x14ac:dyDescent="0.3">
      <c r="D119" s="8" t="str">
        <f>IF(LEN(_xlfn.IFNA(VLOOKUP(G119,EnElServer!A:A,1,FALSE),""))&gt;0,"x","")</f>
        <v/>
      </c>
      <c r="E119" t="str">
        <f>IF(COUNTBLANK(G119)&gt;0,"",COUNTIF(G$4:G119,"?*"))</f>
        <v/>
      </c>
      <c r="F119" s="3"/>
      <c r="G119" s="3"/>
      <c r="H119" s="20" t="str">
        <f>IF(COUNTBLANK(G119)&gt;0,"",VLOOKUP(F119&amp;"."&amp;G119,ResultadoSQL!A:B,2,FALSE))</f>
        <v/>
      </c>
      <c r="I119" s="26" t="s">
        <v>526</v>
      </c>
      <c r="J119" s="3"/>
      <c r="K119" s="3"/>
      <c r="L119" s="17" t="str">
        <f t="shared" si="9"/>
        <v/>
      </c>
      <c r="M119" s="17" t="str">
        <f t="shared" si="10"/>
        <v/>
      </c>
      <c r="N119" s="17" t="str">
        <f t="shared" si="11"/>
        <v/>
      </c>
      <c r="O119" s="17" t="str">
        <f t="shared" si="12"/>
        <v/>
      </c>
      <c r="P119" s="17" t="str">
        <f t="shared" si="13"/>
        <v/>
      </c>
      <c r="Q119" s="17" t="str">
        <f t="shared" si="14"/>
        <v/>
      </c>
      <c r="R119" s="17" t="str">
        <f t="shared" si="15"/>
        <v/>
      </c>
      <c r="S119" s="17" t="str">
        <f t="shared" si="16"/>
        <v/>
      </c>
      <c r="T119" s="4" t="str">
        <f t="shared" si="17"/>
        <v/>
      </c>
      <c r="U119" s="30" t="s">
        <v>526</v>
      </c>
    </row>
    <row r="120" spans="4:21" x14ac:dyDescent="0.3">
      <c r="D120" s="8" t="str">
        <f>IF(LEN(_xlfn.IFNA(VLOOKUP(G120,EnElServer!A:A,1,FALSE),""))&gt;0,"x","")</f>
        <v/>
      </c>
      <c r="E120" t="str">
        <f>IF(COUNTBLANK(G120)&gt;0,"",COUNTIF(G$4:G120,"?*"))</f>
        <v/>
      </c>
      <c r="F120" s="3"/>
      <c r="G120" s="3"/>
      <c r="H120" s="20" t="str">
        <f>IF(COUNTBLANK(G120)&gt;0,"",VLOOKUP(F120&amp;"."&amp;G120,ResultadoSQL!A:B,2,FALSE))</f>
        <v/>
      </c>
      <c r="I120" s="26" t="s">
        <v>526</v>
      </c>
      <c r="J120" s="3"/>
      <c r="K120" s="3"/>
      <c r="L120" s="17" t="str">
        <f t="shared" si="9"/>
        <v/>
      </c>
      <c r="M120" s="17" t="str">
        <f t="shared" si="10"/>
        <v/>
      </c>
      <c r="N120" s="17" t="str">
        <f t="shared" si="11"/>
        <v/>
      </c>
      <c r="O120" s="17" t="str">
        <f t="shared" si="12"/>
        <v/>
      </c>
      <c r="P120" s="17" t="str">
        <f t="shared" si="13"/>
        <v/>
      </c>
      <c r="Q120" s="17" t="str">
        <f t="shared" si="14"/>
        <v/>
      </c>
      <c r="R120" s="17" t="str">
        <f t="shared" si="15"/>
        <v/>
      </c>
      <c r="S120" s="17" t="str">
        <f t="shared" si="16"/>
        <v/>
      </c>
      <c r="T120" s="4" t="str">
        <f t="shared" si="17"/>
        <v/>
      </c>
      <c r="U120" s="30" t="s">
        <v>526</v>
      </c>
    </row>
    <row r="121" spans="4:21" x14ac:dyDescent="0.3">
      <c r="D121" s="8" t="str">
        <f>IF(LEN(_xlfn.IFNA(VLOOKUP(G121,EnElServer!A:A,1,FALSE),""))&gt;0,"x","")</f>
        <v/>
      </c>
      <c r="E121" t="str">
        <f>IF(COUNTBLANK(G121)&gt;0,"",COUNTIF(G$4:G121,"?*"))</f>
        <v/>
      </c>
      <c r="F121" s="3"/>
      <c r="G121" s="3"/>
      <c r="H121" s="20" t="str">
        <f>IF(COUNTBLANK(G121)&gt;0,"",VLOOKUP(F121&amp;"."&amp;G121,ResultadoSQL!A:B,2,FALSE))</f>
        <v/>
      </c>
      <c r="I121" s="26" t="s">
        <v>526</v>
      </c>
      <c r="J121" s="3"/>
      <c r="K121" s="3"/>
      <c r="L121" s="17" t="str">
        <f t="shared" si="9"/>
        <v/>
      </c>
      <c r="M121" s="17" t="str">
        <f t="shared" si="10"/>
        <v/>
      </c>
      <c r="N121" s="17" t="str">
        <f t="shared" si="11"/>
        <v/>
      </c>
      <c r="O121" s="17" t="str">
        <f t="shared" si="12"/>
        <v/>
      </c>
      <c r="P121" s="17" t="str">
        <f t="shared" si="13"/>
        <v/>
      </c>
      <c r="Q121" s="17" t="str">
        <f t="shared" si="14"/>
        <v/>
      </c>
      <c r="R121" s="17" t="str">
        <f t="shared" si="15"/>
        <v/>
      </c>
      <c r="S121" s="17" t="str">
        <f t="shared" si="16"/>
        <v/>
      </c>
      <c r="T121" s="4" t="str">
        <f t="shared" si="17"/>
        <v/>
      </c>
      <c r="U121" s="30" t="s">
        <v>526</v>
      </c>
    </row>
    <row r="122" spans="4:21" x14ac:dyDescent="0.3">
      <c r="D122" s="8" t="str">
        <f>IF(LEN(_xlfn.IFNA(VLOOKUP(G122,EnElServer!A:A,1,FALSE),""))&gt;0,"x","")</f>
        <v/>
      </c>
      <c r="E122" t="str">
        <f>IF(COUNTBLANK(G122)&gt;0,"",COUNTIF(G$4:G122,"?*"))</f>
        <v/>
      </c>
      <c r="F122" s="3"/>
      <c r="G122" s="3"/>
      <c r="H122" s="20" t="str">
        <f>IF(COUNTBLANK(G122)&gt;0,"",VLOOKUP(F122&amp;"."&amp;G122,ResultadoSQL!A:B,2,FALSE))</f>
        <v/>
      </c>
      <c r="I122" s="26" t="s">
        <v>526</v>
      </c>
      <c r="J122" s="3"/>
      <c r="K122" s="3"/>
      <c r="L122" s="17" t="str">
        <f t="shared" si="9"/>
        <v/>
      </c>
      <c r="M122" s="17" t="str">
        <f t="shared" si="10"/>
        <v/>
      </c>
      <c r="N122" s="17" t="str">
        <f t="shared" si="11"/>
        <v/>
      </c>
      <c r="O122" s="17" t="str">
        <f t="shared" si="12"/>
        <v/>
      </c>
      <c r="P122" s="17" t="str">
        <f t="shared" si="13"/>
        <v/>
      </c>
      <c r="Q122" s="17" t="str">
        <f t="shared" si="14"/>
        <v/>
      </c>
      <c r="R122" s="17" t="str">
        <f t="shared" si="15"/>
        <v/>
      </c>
      <c r="S122" s="17" t="str">
        <f t="shared" si="16"/>
        <v/>
      </c>
      <c r="T122" s="4" t="str">
        <f t="shared" si="17"/>
        <v/>
      </c>
      <c r="U122" s="30" t="s">
        <v>526</v>
      </c>
    </row>
    <row r="123" spans="4:21" x14ac:dyDescent="0.3">
      <c r="D123" s="8" t="str">
        <f>IF(LEN(_xlfn.IFNA(VLOOKUP(G123,EnElServer!A:A,1,FALSE),""))&gt;0,"x","")</f>
        <v/>
      </c>
      <c r="E123" t="str">
        <f>IF(COUNTBLANK(G123)&gt;0,"",COUNTIF(G$4:G123,"?*"))</f>
        <v/>
      </c>
      <c r="F123" s="3"/>
      <c r="G123" s="3"/>
      <c r="H123" s="20" t="str">
        <f>IF(COUNTBLANK(G123)&gt;0,"",VLOOKUP(F123&amp;"."&amp;G123,ResultadoSQL!A:B,2,FALSE))</f>
        <v/>
      </c>
      <c r="I123" s="26" t="s">
        <v>526</v>
      </c>
      <c r="J123" s="3"/>
      <c r="K123" s="3"/>
      <c r="L123" s="17" t="str">
        <f t="shared" si="9"/>
        <v/>
      </c>
      <c r="M123" s="17" t="str">
        <f t="shared" si="10"/>
        <v/>
      </c>
      <c r="N123" s="17" t="str">
        <f t="shared" si="11"/>
        <v/>
      </c>
      <c r="O123" s="17" t="str">
        <f t="shared" si="12"/>
        <v/>
      </c>
      <c r="P123" s="17" t="str">
        <f t="shared" si="13"/>
        <v/>
      </c>
      <c r="Q123" s="17" t="str">
        <f t="shared" si="14"/>
        <v/>
      </c>
      <c r="R123" s="17" t="str">
        <f t="shared" si="15"/>
        <v/>
      </c>
      <c r="S123" s="17" t="str">
        <f t="shared" si="16"/>
        <v/>
      </c>
      <c r="T123" s="4" t="str">
        <f t="shared" si="17"/>
        <v/>
      </c>
      <c r="U123" s="30" t="s">
        <v>526</v>
      </c>
    </row>
    <row r="124" spans="4:21" x14ac:dyDescent="0.3">
      <c r="D124" s="8" t="str">
        <f>IF(LEN(_xlfn.IFNA(VLOOKUP(G124,EnElServer!A:A,1,FALSE),""))&gt;0,"x","")</f>
        <v/>
      </c>
      <c r="E124" t="str">
        <f>IF(COUNTBLANK(G124)&gt;0,"",COUNTIF(G$4:G124,"?*"))</f>
        <v/>
      </c>
      <c r="F124" s="3"/>
      <c r="G124" s="3"/>
      <c r="H124" s="20" t="str">
        <f>IF(COUNTBLANK(G124)&gt;0,"",VLOOKUP(F124&amp;"."&amp;G124,ResultadoSQL!A:B,2,FALSE))</f>
        <v/>
      </c>
      <c r="I124" s="26" t="s">
        <v>526</v>
      </c>
      <c r="J124" s="3"/>
      <c r="K124" s="3"/>
      <c r="L124" s="17" t="str">
        <f t="shared" si="9"/>
        <v/>
      </c>
      <c r="M124" s="17" t="str">
        <f t="shared" si="10"/>
        <v/>
      </c>
      <c r="N124" s="17" t="str">
        <f t="shared" si="11"/>
        <v/>
      </c>
      <c r="O124" s="17" t="str">
        <f t="shared" si="12"/>
        <v/>
      </c>
      <c r="P124" s="17" t="str">
        <f t="shared" si="13"/>
        <v/>
      </c>
      <c r="Q124" s="17" t="str">
        <f t="shared" si="14"/>
        <v/>
      </c>
      <c r="R124" s="17" t="str">
        <f t="shared" si="15"/>
        <v/>
      </c>
      <c r="S124" s="17" t="str">
        <f t="shared" si="16"/>
        <v/>
      </c>
      <c r="T124" s="4" t="str">
        <f t="shared" si="17"/>
        <v/>
      </c>
      <c r="U124" s="30" t="s">
        <v>526</v>
      </c>
    </row>
    <row r="125" spans="4:21" x14ac:dyDescent="0.3">
      <c r="D125" s="8" t="str">
        <f>IF(LEN(_xlfn.IFNA(VLOOKUP(G125,EnElServer!A:A,1,FALSE),""))&gt;0,"x","")</f>
        <v/>
      </c>
      <c r="E125" t="str">
        <f>IF(COUNTBLANK(G125)&gt;0,"",COUNTIF(G$4:G125,"?*"))</f>
        <v/>
      </c>
      <c r="F125" s="3"/>
      <c r="G125" s="3"/>
      <c r="H125" s="20" t="str">
        <f>IF(COUNTBLANK(G125)&gt;0,"",VLOOKUP(F125&amp;"."&amp;G125,ResultadoSQL!A:B,2,FALSE))</f>
        <v/>
      </c>
      <c r="I125" s="26" t="s">
        <v>526</v>
      </c>
      <c r="J125" s="3"/>
      <c r="K125" s="3"/>
      <c r="L125" s="17" t="str">
        <f t="shared" si="9"/>
        <v/>
      </c>
      <c r="M125" s="17" t="str">
        <f t="shared" si="10"/>
        <v/>
      </c>
      <c r="N125" s="17" t="str">
        <f t="shared" si="11"/>
        <v/>
      </c>
      <c r="O125" s="17" t="str">
        <f t="shared" si="12"/>
        <v/>
      </c>
      <c r="P125" s="17" t="str">
        <f t="shared" si="13"/>
        <v/>
      </c>
      <c r="Q125" s="17" t="str">
        <f t="shared" si="14"/>
        <v/>
      </c>
      <c r="R125" s="17" t="str">
        <f t="shared" si="15"/>
        <v/>
      </c>
      <c r="S125" s="17" t="str">
        <f t="shared" si="16"/>
        <v/>
      </c>
      <c r="T125" s="4" t="str">
        <f t="shared" si="17"/>
        <v/>
      </c>
      <c r="U125" s="30" t="s">
        <v>526</v>
      </c>
    </row>
    <row r="126" spans="4:21" x14ac:dyDescent="0.3">
      <c r="D126" s="8" t="str">
        <f>IF(LEN(_xlfn.IFNA(VLOOKUP(G126,EnElServer!A:A,1,FALSE),""))&gt;0,"x","")</f>
        <v/>
      </c>
      <c r="E126" t="str">
        <f>IF(COUNTBLANK(G126)&gt;0,"",COUNTIF(G$4:G126,"?*"))</f>
        <v/>
      </c>
      <c r="F126" s="3"/>
      <c r="G126" s="3"/>
      <c r="H126" s="20" t="str">
        <f>IF(COUNTBLANK(G126)&gt;0,"",VLOOKUP(F126&amp;"."&amp;G126,ResultadoSQL!A:B,2,FALSE))</f>
        <v/>
      </c>
      <c r="I126" s="26" t="s">
        <v>526</v>
      </c>
      <c r="J126" s="3"/>
      <c r="K126" s="3"/>
      <c r="L126" s="17" t="str">
        <f t="shared" si="9"/>
        <v/>
      </c>
      <c r="M126" s="17" t="str">
        <f t="shared" si="10"/>
        <v/>
      </c>
      <c r="N126" s="17" t="str">
        <f t="shared" si="11"/>
        <v/>
      </c>
      <c r="O126" s="17" t="str">
        <f t="shared" si="12"/>
        <v/>
      </c>
      <c r="P126" s="17" t="str">
        <f t="shared" si="13"/>
        <v/>
      </c>
      <c r="Q126" s="17" t="str">
        <f t="shared" si="14"/>
        <v/>
      </c>
      <c r="R126" s="17" t="str">
        <f t="shared" si="15"/>
        <v/>
      </c>
      <c r="S126" s="17" t="str">
        <f t="shared" si="16"/>
        <v/>
      </c>
      <c r="T126" s="4" t="str">
        <f t="shared" si="17"/>
        <v/>
      </c>
      <c r="U126" s="30" t="s">
        <v>526</v>
      </c>
    </row>
    <row r="127" spans="4:21" x14ac:dyDescent="0.3">
      <c r="D127" s="8" t="str">
        <f>IF(LEN(_xlfn.IFNA(VLOOKUP(G127,EnElServer!A:A,1,FALSE),""))&gt;0,"x","")</f>
        <v/>
      </c>
      <c r="E127" t="str">
        <f>IF(COUNTBLANK(G127)&gt;0,"",COUNTIF(G$4:G127,"?*"))</f>
        <v/>
      </c>
      <c r="F127" s="3"/>
      <c r="G127" s="3"/>
      <c r="H127" s="20" t="str">
        <f>IF(COUNTBLANK(G127)&gt;0,"",VLOOKUP(F127&amp;"."&amp;G127,ResultadoSQL!A:B,2,FALSE))</f>
        <v/>
      </c>
      <c r="I127" s="26" t="s">
        <v>526</v>
      </c>
      <c r="J127" s="3"/>
      <c r="K127" s="3"/>
      <c r="L127" s="17" t="str">
        <f t="shared" si="9"/>
        <v/>
      </c>
      <c r="M127" s="17" t="str">
        <f t="shared" si="10"/>
        <v/>
      </c>
      <c r="N127" s="17" t="str">
        <f t="shared" si="11"/>
        <v/>
      </c>
      <c r="O127" s="17" t="str">
        <f t="shared" si="12"/>
        <v/>
      </c>
      <c r="P127" s="17" t="str">
        <f t="shared" si="13"/>
        <v/>
      </c>
      <c r="Q127" s="17" t="str">
        <f t="shared" si="14"/>
        <v/>
      </c>
      <c r="R127" s="17" t="str">
        <f t="shared" si="15"/>
        <v/>
      </c>
      <c r="S127" s="17" t="str">
        <f t="shared" si="16"/>
        <v/>
      </c>
      <c r="T127" s="4" t="str">
        <f t="shared" si="17"/>
        <v/>
      </c>
      <c r="U127" s="30" t="s">
        <v>526</v>
      </c>
    </row>
    <row r="128" spans="4:21" x14ac:dyDescent="0.3">
      <c r="D128" s="8" t="str">
        <f>IF(LEN(_xlfn.IFNA(VLOOKUP(G128,EnElServer!A:A,1,FALSE),""))&gt;0,"x","")</f>
        <v/>
      </c>
      <c r="E128" t="str">
        <f>IF(COUNTBLANK(G128)&gt;0,"",COUNTIF(G$4:G128,"?*"))</f>
        <v/>
      </c>
      <c r="F128" s="3"/>
      <c r="G128" s="3"/>
      <c r="H128" s="20" t="str">
        <f>IF(COUNTBLANK(G128)&gt;0,"",VLOOKUP(F128&amp;"."&amp;G128,ResultadoSQL!A:B,2,FALSE))</f>
        <v/>
      </c>
      <c r="I128" s="26" t="s">
        <v>526</v>
      </c>
      <c r="J128" s="3"/>
      <c r="K128" s="3"/>
      <c r="L128" s="17" t="str">
        <f t="shared" si="9"/>
        <v/>
      </c>
      <c r="M128" s="17" t="str">
        <f t="shared" si="10"/>
        <v/>
      </c>
      <c r="N128" s="17" t="str">
        <f t="shared" si="11"/>
        <v/>
      </c>
      <c r="O128" s="17" t="str">
        <f t="shared" si="12"/>
        <v/>
      </c>
      <c r="P128" s="17" t="str">
        <f t="shared" si="13"/>
        <v/>
      </c>
      <c r="Q128" s="17" t="str">
        <f t="shared" si="14"/>
        <v/>
      </c>
      <c r="R128" s="17" t="str">
        <f t="shared" si="15"/>
        <v/>
      </c>
      <c r="S128" s="17" t="str">
        <f t="shared" si="16"/>
        <v/>
      </c>
      <c r="T128" s="4" t="str">
        <f t="shared" si="17"/>
        <v/>
      </c>
      <c r="U128" s="30" t="s">
        <v>526</v>
      </c>
    </row>
    <row r="129" spans="4:21" x14ac:dyDescent="0.3">
      <c r="D129" s="8" t="str">
        <f>IF(LEN(_xlfn.IFNA(VLOOKUP(G129,EnElServer!A:A,1,FALSE),""))&gt;0,"x","")</f>
        <v/>
      </c>
      <c r="E129" t="str">
        <f>IF(COUNTBLANK(G129)&gt;0,"",COUNTIF(G$4:G129,"?*"))</f>
        <v/>
      </c>
      <c r="F129" s="3"/>
      <c r="G129" s="3"/>
      <c r="H129" s="20" t="str">
        <f>IF(COUNTBLANK(G129)&gt;0,"",VLOOKUP(F129&amp;"."&amp;G129,ResultadoSQL!A:B,2,FALSE))</f>
        <v/>
      </c>
      <c r="I129" s="26" t="s">
        <v>526</v>
      </c>
      <c r="J129" s="3"/>
      <c r="K129" s="3"/>
      <c r="L129" s="17" t="str">
        <f t="shared" si="9"/>
        <v/>
      </c>
      <c r="M129" s="17" t="str">
        <f t="shared" si="10"/>
        <v/>
      </c>
      <c r="N129" s="17" t="str">
        <f t="shared" si="11"/>
        <v/>
      </c>
      <c r="O129" s="17" t="str">
        <f t="shared" si="12"/>
        <v/>
      </c>
      <c r="P129" s="17" t="str">
        <f t="shared" si="13"/>
        <v/>
      </c>
      <c r="Q129" s="17" t="str">
        <f t="shared" si="14"/>
        <v/>
      </c>
      <c r="R129" s="17" t="str">
        <f t="shared" si="15"/>
        <v/>
      </c>
      <c r="S129" s="17" t="str">
        <f t="shared" si="16"/>
        <v/>
      </c>
      <c r="T129" s="4" t="str">
        <f t="shared" si="17"/>
        <v/>
      </c>
      <c r="U129" s="30" t="s">
        <v>526</v>
      </c>
    </row>
    <row r="130" spans="4:21" x14ac:dyDescent="0.3">
      <c r="D130" s="8" t="str">
        <f>IF(LEN(_xlfn.IFNA(VLOOKUP(G130,EnElServer!A:A,1,FALSE),""))&gt;0,"x","")</f>
        <v/>
      </c>
      <c r="E130" t="str">
        <f>IF(COUNTBLANK(G130)&gt;0,"",COUNTIF(G$4:G130,"?*"))</f>
        <v/>
      </c>
      <c r="F130" s="3"/>
      <c r="G130" s="3"/>
      <c r="H130" s="20" t="str">
        <f>IF(COUNTBLANK(G130)&gt;0,"",VLOOKUP(F130&amp;"."&amp;G130,ResultadoSQL!A:B,2,FALSE))</f>
        <v/>
      </c>
      <c r="I130" s="26" t="s">
        <v>526</v>
      </c>
      <c r="J130" s="3"/>
      <c r="K130" s="3"/>
      <c r="L130" s="17" t="str">
        <f t="shared" si="9"/>
        <v/>
      </c>
      <c r="M130" s="17" t="str">
        <f t="shared" si="10"/>
        <v/>
      </c>
      <c r="N130" s="17" t="str">
        <f t="shared" si="11"/>
        <v/>
      </c>
      <c r="O130" s="17" t="str">
        <f t="shared" si="12"/>
        <v/>
      </c>
      <c r="P130" s="17" t="str">
        <f t="shared" si="13"/>
        <v/>
      </c>
      <c r="Q130" s="17" t="str">
        <f t="shared" si="14"/>
        <v/>
      </c>
      <c r="R130" s="17" t="str">
        <f t="shared" si="15"/>
        <v/>
      </c>
      <c r="S130" s="17" t="str">
        <f t="shared" si="16"/>
        <v/>
      </c>
      <c r="T130" s="4" t="str">
        <f t="shared" si="17"/>
        <v/>
      </c>
      <c r="U130" s="30" t="s">
        <v>526</v>
      </c>
    </row>
    <row r="131" spans="4:21" x14ac:dyDescent="0.3">
      <c r="D131" s="8" t="str">
        <f>IF(LEN(_xlfn.IFNA(VLOOKUP(G131,EnElServer!A:A,1,FALSE),""))&gt;0,"x","")</f>
        <v/>
      </c>
      <c r="E131" t="str">
        <f>IF(COUNTBLANK(G131)&gt;0,"",COUNTIF(G$4:G131,"?*"))</f>
        <v/>
      </c>
      <c r="F131" s="3"/>
      <c r="G131" s="3"/>
      <c r="H131" s="20" t="str">
        <f>IF(COUNTBLANK(G131)&gt;0,"",VLOOKUP(F131&amp;"."&amp;G131,ResultadoSQL!A:B,2,FALSE))</f>
        <v/>
      </c>
      <c r="I131" s="26" t="s">
        <v>526</v>
      </c>
      <c r="J131" s="3"/>
      <c r="K131" s="3"/>
      <c r="L131" s="17" t="str">
        <f t="shared" si="9"/>
        <v/>
      </c>
      <c r="M131" s="17" t="str">
        <f t="shared" si="10"/>
        <v/>
      </c>
      <c r="N131" s="17" t="str">
        <f t="shared" si="11"/>
        <v/>
      </c>
      <c r="O131" s="17" t="str">
        <f t="shared" si="12"/>
        <v/>
      </c>
      <c r="P131" s="17" t="str">
        <f t="shared" si="13"/>
        <v/>
      </c>
      <c r="Q131" s="17" t="str">
        <f t="shared" si="14"/>
        <v/>
      </c>
      <c r="R131" s="17" t="str">
        <f t="shared" si="15"/>
        <v/>
      </c>
      <c r="S131" s="17" t="str">
        <f t="shared" si="16"/>
        <v/>
      </c>
      <c r="T131" s="4" t="str">
        <f t="shared" si="17"/>
        <v/>
      </c>
      <c r="U131" s="30" t="s">
        <v>526</v>
      </c>
    </row>
    <row r="132" spans="4:21" x14ac:dyDescent="0.3">
      <c r="D132" s="8" t="str">
        <f>IF(LEN(_xlfn.IFNA(VLOOKUP(G132,EnElServer!A:A,1,FALSE),""))&gt;0,"x","")</f>
        <v/>
      </c>
      <c r="E132" t="str">
        <f>IF(COUNTBLANK(G132)&gt;0,"",COUNTIF(G$4:G132,"?*"))</f>
        <v/>
      </c>
      <c r="F132" s="3"/>
      <c r="G132" s="3"/>
      <c r="H132" s="20" t="str">
        <f>IF(COUNTBLANK(G132)&gt;0,"",VLOOKUP(F132&amp;"."&amp;G132,ResultadoSQL!A:B,2,FALSE))</f>
        <v/>
      </c>
      <c r="I132" s="26" t="s">
        <v>526</v>
      </c>
      <c r="J132" s="3"/>
      <c r="K132" s="3"/>
      <c r="L132" s="17" t="str">
        <f t="shared" si="9"/>
        <v/>
      </c>
      <c r="M132" s="17" t="str">
        <f t="shared" si="10"/>
        <v/>
      </c>
      <c r="N132" s="17" t="str">
        <f t="shared" si="11"/>
        <v/>
      </c>
      <c r="O132" s="17" t="str">
        <f t="shared" si="12"/>
        <v/>
      </c>
      <c r="P132" s="17" t="str">
        <f t="shared" si="13"/>
        <v/>
      </c>
      <c r="Q132" s="17" t="str">
        <f t="shared" si="14"/>
        <v/>
      </c>
      <c r="R132" s="17" t="str">
        <f t="shared" si="15"/>
        <v/>
      </c>
      <c r="S132" s="17" t="str">
        <f t="shared" si="16"/>
        <v/>
      </c>
      <c r="T132" s="4" t="str">
        <f t="shared" si="17"/>
        <v/>
      </c>
      <c r="U132" s="30" t="s">
        <v>526</v>
      </c>
    </row>
    <row r="133" spans="4:21" x14ac:dyDescent="0.3">
      <c r="D133" s="8" t="str">
        <f>IF(LEN(_xlfn.IFNA(VLOOKUP(G133,EnElServer!A:A,1,FALSE),""))&gt;0,"x","")</f>
        <v/>
      </c>
      <c r="E133" t="str">
        <f>IF(COUNTBLANK(G133)&gt;0,"",COUNTIF(G$4:G133,"?*"))</f>
        <v/>
      </c>
      <c r="F133" s="3"/>
      <c r="G133" s="3"/>
      <c r="H133" s="20" t="str">
        <f>IF(COUNTBLANK(G133)&gt;0,"",VLOOKUP(F133&amp;"."&amp;G133,ResultadoSQL!A:B,2,FALSE))</f>
        <v/>
      </c>
      <c r="I133" s="26" t="s">
        <v>526</v>
      </c>
      <c r="J133" s="3"/>
      <c r="K133" s="3"/>
      <c r="L133" s="17" t="str">
        <f t="shared" ref="L133:L196" si="18">IF(COUNTBLANK(I133)&gt;0,"","start /wait python generarentidades.py")</f>
        <v/>
      </c>
      <c r="M133" s="17" t="str">
        <f t="shared" ref="M133:M196" si="19">IF(COUNTBLANK(L133)&gt;0,"",F133)</f>
        <v/>
      </c>
      <c r="N133" s="17" t="str">
        <f t="shared" ref="N133:N196" si="20">IF(COUNTBLANK(L133)&gt;0,"",G133)</f>
        <v/>
      </c>
      <c r="O133" s="17" t="str">
        <f t="shared" ref="O133:O196" si="21">IF(COUNTBLANK(L133)&gt;0,"",""""&amp;SUBSTITUTE(I133," ","")&amp;"""")</f>
        <v/>
      </c>
      <c r="P133" s="17" t="str">
        <f t="shared" ref="P133:P196" si="22">IF(COUNTBLANK(L133)&gt;0,"",""""&amp;SUBSTITUTE(J133," ","")&amp;"""")</f>
        <v/>
      </c>
      <c r="Q133" s="17" t="str">
        <f t="shared" ref="Q133:Q196" si="23">IF(COUNTBLANK(L133)&gt;0,"",""""&amp;K133&amp;"""")</f>
        <v/>
      </c>
      <c r="R133" s="17" t="str">
        <f t="shared" ref="R133:R196" si="24">IF(COUNTBLANK(L133),"",P133&lt;&gt;"""""")</f>
        <v/>
      </c>
      <c r="S133" s="17" t="str">
        <f t="shared" ref="S133:S196" si="25">IF(COUNTBLANK(L133)&gt;0,"",VLOOKUP(R133,A:B,2,0))</f>
        <v/>
      </c>
      <c r="T133" s="4" t="str">
        <f t="shared" ref="T133:T196" si="26">IF(COUNTBLANK(S133)&gt;0,"",L133&amp;" "&amp;M133&amp;" "&amp;N133&amp;" "&amp;O133&amp;" "&amp;P133&amp;" "&amp;Q133&amp;" "&amp;S133)</f>
        <v/>
      </c>
      <c r="U133" s="30" t="s">
        <v>526</v>
      </c>
    </row>
    <row r="134" spans="4:21" x14ac:dyDescent="0.3">
      <c r="D134" s="8" t="str">
        <f>IF(LEN(_xlfn.IFNA(VLOOKUP(G134,EnElServer!A:A,1,FALSE),""))&gt;0,"x","")</f>
        <v/>
      </c>
      <c r="E134" t="str">
        <f>IF(COUNTBLANK(G134)&gt;0,"",COUNTIF(G$4:G134,"?*"))</f>
        <v/>
      </c>
      <c r="F134" s="3"/>
      <c r="G134" s="3"/>
      <c r="H134" s="20" t="str">
        <f>IF(COUNTBLANK(G134)&gt;0,"",VLOOKUP(F134&amp;"."&amp;G134,ResultadoSQL!A:B,2,FALSE))</f>
        <v/>
      </c>
      <c r="I134" s="26" t="s">
        <v>526</v>
      </c>
      <c r="J134" s="3"/>
      <c r="K134" s="3"/>
      <c r="L134" s="17" t="str">
        <f t="shared" si="18"/>
        <v/>
      </c>
      <c r="M134" s="17" t="str">
        <f t="shared" si="19"/>
        <v/>
      </c>
      <c r="N134" s="17" t="str">
        <f t="shared" si="20"/>
        <v/>
      </c>
      <c r="O134" s="17" t="str">
        <f t="shared" si="21"/>
        <v/>
      </c>
      <c r="P134" s="17" t="str">
        <f t="shared" si="22"/>
        <v/>
      </c>
      <c r="Q134" s="17" t="str">
        <f t="shared" si="23"/>
        <v/>
      </c>
      <c r="R134" s="17" t="str">
        <f t="shared" si="24"/>
        <v/>
      </c>
      <c r="S134" s="17" t="str">
        <f t="shared" si="25"/>
        <v/>
      </c>
      <c r="T134" s="4" t="str">
        <f t="shared" si="26"/>
        <v/>
      </c>
      <c r="U134" s="30" t="s">
        <v>526</v>
      </c>
    </row>
    <row r="135" spans="4:21" x14ac:dyDescent="0.3">
      <c r="D135" s="8" t="str">
        <f>IF(LEN(_xlfn.IFNA(VLOOKUP(G135,EnElServer!A:A,1,FALSE),""))&gt;0,"x","")</f>
        <v/>
      </c>
      <c r="E135" t="str">
        <f>IF(COUNTBLANK(G135)&gt;0,"",COUNTIF(G$4:G135,"?*"))</f>
        <v/>
      </c>
      <c r="F135" s="3"/>
      <c r="G135" s="3"/>
      <c r="H135" s="20" t="str">
        <f>IF(COUNTBLANK(G135)&gt;0,"",VLOOKUP(F135&amp;"."&amp;G135,ResultadoSQL!A:B,2,FALSE))</f>
        <v/>
      </c>
      <c r="I135" s="26" t="s">
        <v>526</v>
      </c>
      <c r="J135" s="3"/>
      <c r="K135" s="3"/>
      <c r="L135" s="17" t="str">
        <f t="shared" si="18"/>
        <v/>
      </c>
      <c r="M135" s="17" t="str">
        <f t="shared" si="19"/>
        <v/>
      </c>
      <c r="N135" s="17" t="str">
        <f t="shared" si="20"/>
        <v/>
      </c>
      <c r="O135" s="17" t="str">
        <f t="shared" si="21"/>
        <v/>
      </c>
      <c r="P135" s="17" t="str">
        <f t="shared" si="22"/>
        <v/>
      </c>
      <c r="Q135" s="17" t="str">
        <f t="shared" si="23"/>
        <v/>
      </c>
      <c r="R135" s="17" t="str">
        <f t="shared" si="24"/>
        <v/>
      </c>
      <c r="S135" s="17" t="str">
        <f t="shared" si="25"/>
        <v/>
      </c>
      <c r="T135" s="4" t="str">
        <f t="shared" si="26"/>
        <v/>
      </c>
      <c r="U135" s="30" t="s">
        <v>526</v>
      </c>
    </row>
    <row r="136" spans="4:21" x14ac:dyDescent="0.3">
      <c r="D136" s="8" t="str">
        <f>IF(LEN(_xlfn.IFNA(VLOOKUP(G136,EnElServer!A:A,1,FALSE),""))&gt;0,"x","")</f>
        <v/>
      </c>
      <c r="E136" t="str">
        <f>IF(COUNTBLANK(G136)&gt;0,"",COUNTIF(G$4:G136,"?*"))</f>
        <v/>
      </c>
      <c r="F136" s="3"/>
      <c r="G136" s="3"/>
      <c r="H136" s="20" t="str">
        <f>IF(COUNTBLANK(G136)&gt;0,"",VLOOKUP(F136&amp;"."&amp;G136,ResultadoSQL!A:B,2,FALSE))</f>
        <v/>
      </c>
      <c r="I136" s="26" t="s">
        <v>526</v>
      </c>
      <c r="J136" s="3"/>
      <c r="K136" s="3"/>
      <c r="L136" s="17" t="str">
        <f t="shared" si="18"/>
        <v/>
      </c>
      <c r="M136" s="17" t="str">
        <f t="shared" si="19"/>
        <v/>
      </c>
      <c r="N136" s="17" t="str">
        <f t="shared" si="20"/>
        <v/>
      </c>
      <c r="O136" s="17" t="str">
        <f t="shared" si="21"/>
        <v/>
      </c>
      <c r="P136" s="17" t="str">
        <f t="shared" si="22"/>
        <v/>
      </c>
      <c r="Q136" s="17" t="str">
        <f t="shared" si="23"/>
        <v/>
      </c>
      <c r="R136" s="17" t="str">
        <f t="shared" si="24"/>
        <v/>
      </c>
      <c r="S136" s="17" t="str">
        <f t="shared" si="25"/>
        <v/>
      </c>
      <c r="T136" s="4" t="str">
        <f t="shared" si="26"/>
        <v/>
      </c>
      <c r="U136" s="30" t="s">
        <v>526</v>
      </c>
    </row>
    <row r="137" spans="4:21" x14ac:dyDescent="0.3">
      <c r="D137" s="8" t="str">
        <f>IF(LEN(_xlfn.IFNA(VLOOKUP(G137,EnElServer!A:A,1,FALSE),""))&gt;0,"x","")</f>
        <v/>
      </c>
      <c r="E137" t="str">
        <f>IF(COUNTBLANK(G137)&gt;0,"",COUNTIF(G$4:G137,"?*"))</f>
        <v/>
      </c>
      <c r="F137" s="3"/>
      <c r="G137" s="3"/>
      <c r="H137" s="20" t="str">
        <f>IF(COUNTBLANK(G137)&gt;0,"",VLOOKUP(F137&amp;"."&amp;G137,ResultadoSQL!A:B,2,FALSE))</f>
        <v/>
      </c>
      <c r="I137" s="26" t="s">
        <v>526</v>
      </c>
      <c r="J137" s="3"/>
      <c r="K137" s="3"/>
      <c r="L137" s="17" t="str">
        <f t="shared" si="18"/>
        <v/>
      </c>
      <c r="M137" s="17" t="str">
        <f t="shared" si="19"/>
        <v/>
      </c>
      <c r="N137" s="17" t="str">
        <f t="shared" si="20"/>
        <v/>
      </c>
      <c r="O137" s="17" t="str">
        <f t="shared" si="21"/>
        <v/>
      </c>
      <c r="P137" s="17" t="str">
        <f t="shared" si="22"/>
        <v/>
      </c>
      <c r="Q137" s="17" t="str">
        <f t="shared" si="23"/>
        <v/>
      </c>
      <c r="R137" s="17" t="str">
        <f t="shared" si="24"/>
        <v/>
      </c>
      <c r="S137" s="17" t="str">
        <f t="shared" si="25"/>
        <v/>
      </c>
      <c r="T137" s="4" t="str">
        <f t="shared" si="26"/>
        <v/>
      </c>
      <c r="U137" s="30" t="s">
        <v>526</v>
      </c>
    </row>
    <row r="138" spans="4:21" x14ac:dyDescent="0.3">
      <c r="D138" s="8" t="str">
        <f>IF(LEN(_xlfn.IFNA(VLOOKUP(G138,EnElServer!A:A,1,FALSE),""))&gt;0,"x","")</f>
        <v/>
      </c>
      <c r="E138" t="str">
        <f>IF(COUNTBLANK(G138)&gt;0,"",COUNTIF(G$4:G138,"?*"))</f>
        <v/>
      </c>
      <c r="F138" s="3"/>
      <c r="G138" s="3"/>
      <c r="H138" s="20" t="str">
        <f>IF(COUNTBLANK(G138)&gt;0,"",VLOOKUP(F138&amp;"."&amp;G138,ResultadoSQL!A:B,2,FALSE))</f>
        <v/>
      </c>
      <c r="I138" s="26" t="s">
        <v>526</v>
      </c>
      <c r="J138" s="3"/>
      <c r="K138" s="3"/>
      <c r="L138" s="17" t="str">
        <f t="shared" si="18"/>
        <v/>
      </c>
      <c r="M138" s="17" t="str">
        <f t="shared" si="19"/>
        <v/>
      </c>
      <c r="N138" s="17" t="str">
        <f t="shared" si="20"/>
        <v/>
      </c>
      <c r="O138" s="17" t="str">
        <f t="shared" si="21"/>
        <v/>
      </c>
      <c r="P138" s="17" t="str">
        <f t="shared" si="22"/>
        <v/>
      </c>
      <c r="Q138" s="17" t="str">
        <f t="shared" si="23"/>
        <v/>
      </c>
      <c r="R138" s="17" t="str">
        <f t="shared" si="24"/>
        <v/>
      </c>
      <c r="S138" s="17" t="str">
        <f t="shared" si="25"/>
        <v/>
      </c>
      <c r="T138" s="4" t="str">
        <f t="shared" si="26"/>
        <v/>
      </c>
      <c r="U138" s="30" t="s">
        <v>526</v>
      </c>
    </row>
    <row r="139" spans="4:21" x14ac:dyDescent="0.3">
      <c r="D139" s="8" t="str">
        <f>IF(LEN(_xlfn.IFNA(VLOOKUP(G139,EnElServer!A:A,1,FALSE),""))&gt;0,"x","")</f>
        <v/>
      </c>
      <c r="E139" t="str">
        <f>IF(COUNTBLANK(G139)&gt;0,"",COUNTIF(G$4:G139,"?*"))</f>
        <v/>
      </c>
      <c r="F139" s="3"/>
      <c r="G139" s="3"/>
      <c r="H139" s="20" t="str">
        <f>IF(COUNTBLANK(G139)&gt;0,"",VLOOKUP(F139&amp;"."&amp;G139,ResultadoSQL!A:B,2,FALSE))</f>
        <v/>
      </c>
      <c r="I139" s="26" t="s">
        <v>526</v>
      </c>
      <c r="J139" s="3"/>
      <c r="K139" s="3"/>
      <c r="L139" s="17" t="str">
        <f t="shared" si="18"/>
        <v/>
      </c>
      <c r="M139" s="17" t="str">
        <f t="shared" si="19"/>
        <v/>
      </c>
      <c r="N139" s="17" t="str">
        <f t="shared" si="20"/>
        <v/>
      </c>
      <c r="O139" s="17" t="str">
        <f t="shared" si="21"/>
        <v/>
      </c>
      <c r="P139" s="17" t="str">
        <f t="shared" si="22"/>
        <v/>
      </c>
      <c r="Q139" s="17" t="str">
        <f t="shared" si="23"/>
        <v/>
      </c>
      <c r="R139" s="17" t="str">
        <f t="shared" si="24"/>
        <v/>
      </c>
      <c r="S139" s="17" t="str">
        <f t="shared" si="25"/>
        <v/>
      </c>
      <c r="T139" s="4" t="str">
        <f t="shared" si="26"/>
        <v/>
      </c>
      <c r="U139" s="30" t="s">
        <v>526</v>
      </c>
    </row>
    <row r="140" spans="4:21" x14ac:dyDescent="0.3">
      <c r="D140" s="8" t="str">
        <f>IF(LEN(_xlfn.IFNA(VLOOKUP(G140,EnElServer!A:A,1,FALSE),""))&gt;0,"x","")</f>
        <v/>
      </c>
      <c r="E140" t="str">
        <f>IF(COUNTBLANK(G140)&gt;0,"",COUNTIF(G$4:G140,"?*"))</f>
        <v/>
      </c>
      <c r="F140" s="3"/>
      <c r="G140" s="3"/>
      <c r="H140" s="20" t="str">
        <f>IF(COUNTBLANK(G140)&gt;0,"",VLOOKUP(F140&amp;"."&amp;G140,ResultadoSQL!A:B,2,FALSE))</f>
        <v/>
      </c>
      <c r="I140" s="26" t="s">
        <v>526</v>
      </c>
      <c r="J140" s="3"/>
      <c r="K140" s="3"/>
      <c r="L140" s="17" t="str">
        <f t="shared" si="18"/>
        <v/>
      </c>
      <c r="M140" s="17" t="str">
        <f t="shared" si="19"/>
        <v/>
      </c>
      <c r="N140" s="17" t="str">
        <f t="shared" si="20"/>
        <v/>
      </c>
      <c r="O140" s="17" t="str">
        <f t="shared" si="21"/>
        <v/>
      </c>
      <c r="P140" s="17" t="str">
        <f t="shared" si="22"/>
        <v/>
      </c>
      <c r="Q140" s="17" t="str">
        <f t="shared" si="23"/>
        <v/>
      </c>
      <c r="R140" s="17" t="str">
        <f t="shared" si="24"/>
        <v/>
      </c>
      <c r="S140" s="17" t="str">
        <f t="shared" si="25"/>
        <v/>
      </c>
      <c r="T140" s="4" t="str">
        <f t="shared" si="26"/>
        <v/>
      </c>
      <c r="U140" s="30" t="s">
        <v>526</v>
      </c>
    </row>
    <row r="141" spans="4:21" x14ac:dyDescent="0.3">
      <c r="D141" s="8" t="str">
        <f>IF(LEN(_xlfn.IFNA(VLOOKUP(G141,EnElServer!A:A,1,FALSE),""))&gt;0,"x","")</f>
        <v/>
      </c>
      <c r="E141" t="str">
        <f>IF(COUNTBLANK(G141)&gt;0,"",COUNTIF(G$4:G141,"?*"))</f>
        <v/>
      </c>
      <c r="F141" s="3"/>
      <c r="G141" s="3"/>
      <c r="H141" s="20" t="str">
        <f>IF(COUNTBLANK(G141)&gt;0,"",VLOOKUP(F141&amp;"."&amp;G141,ResultadoSQL!A:B,2,FALSE))</f>
        <v/>
      </c>
      <c r="I141" s="26" t="s">
        <v>526</v>
      </c>
      <c r="J141" s="3"/>
      <c r="K141" s="3"/>
      <c r="L141" s="17" t="str">
        <f t="shared" si="18"/>
        <v/>
      </c>
      <c r="M141" s="17" t="str">
        <f t="shared" si="19"/>
        <v/>
      </c>
      <c r="N141" s="17" t="str">
        <f t="shared" si="20"/>
        <v/>
      </c>
      <c r="O141" s="17" t="str">
        <f t="shared" si="21"/>
        <v/>
      </c>
      <c r="P141" s="17" t="str">
        <f t="shared" si="22"/>
        <v/>
      </c>
      <c r="Q141" s="17" t="str">
        <f t="shared" si="23"/>
        <v/>
      </c>
      <c r="R141" s="17" t="str">
        <f t="shared" si="24"/>
        <v/>
      </c>
      <c r="S141" s="17" t="str">
        <f t="shared" si="25"/>
        <v/>
      </c>
      <c r="T141" s="4" t="str">
        <f t="shared" si="26"/>
        <v/>
      </c>
      <c r="U141" s="30" t="s">
        <v>526</v>
      </c>
    </row>
    <row r="142" spans="4:21" x14ac:dyDescent="0.3">
      <c r="D142" s="8" t="str">
        <f>IF(LEN(_xlfn.IFNA(VLOOKUP(G142,EnElServer!A:A,1,FALSE),""))&gt;0,"x","")</f>
        <v/>
      </c>
      <c r="E142" t="str">
        <f>IF(COUNTBLANK(G142)&gt;0,"",COUNTIF(G$4:G142,"?*"))</f>
        <v/>
      </c>
      <c r="F142" s="3"/>
      <c r="G142" s="3"/>
      <c r="H142" s="20" t="str">
        <f>IF(COUNTBLANK(G142)&gt;0,"",VLOOKUP(F142&amp;"."&amp;G142,ResultadoSQL!A:B,2,FALSE))</f>
        <v/>
      </c>
      <c r="I142" s="26" t="s">
        <v>526</v>
      </c>
      <c r="J142" s="3"/>
      <c r="K142" s="3"/>
      <c r="L142" s="17" t="str">
        <f t="shared" si="18"/>
        <v/>
      </c>
      <c r="M142" s="17" t="str">
        <f t="shared" si="19"/>
        <v/>
      </c>
      <c r="N142" s="17" t="str">
        <f t="shared" si="20"/>
        <v/>
      </c>
      <c r="O142" s="17" t="str">
        <f t="shared" si="21"/>
        <v/>
      </c>
      <c r="P142" s="17" t="str">
        <f t="shared" si="22"/>
        <v/>
      </c>
      <c r="Q142" s="17" t="str">
        <f t="shared" si="23"/>
        <v/>
      </c>
      <c r="R142" s="17" t="str">
        <f t="shared" si="24"/>
        <v/>
      </c>
      <c r="S142" s="17" t="str">
        <f t="shared" si="25"/>
        <v/>
      </c>
      <c r="T142" s="4" t="str">
        <f t="shared" si="26"/>
        <v/>
      </c>
      <c r="U142" s="30" t="s">
        <v>526</v>
      </c>
    </row>
    <row r="143" spans="4:21" x14ac:dyDescent="0.3">
      <c r="D143" s="8" t="str">
        <f>IF(LEN(_xlfn.IFNA(VLOOKUP(G143,EnElServer!A:A,1,FALSE),""))&gt;0,"x","")</f>
        <v/>
      </c>
      <c r="E143" t="str">
        <f>IF(COUNTBLANK(G143)&gt;0,"",COUNTIF(G$4:G143,"?*"))</f>
        <v/>
      </c>
      <c r="F143" s="3"/>
      <c r="G143" s="3"/>
      <c r="H143" s="20" t="str">
        <f>IF(COUNTBLANK(G143)&gt;0,"",VLOOKUP(F143&amp;"."&amp;G143,ResultadoSQL!A:B,2,FALSE))</f>
        <v/>
      </c>
      <c r="I143" s="26" t="s">
        <v>526</v>
      </c>
      <c r="J143" s="3"/>
      <c r="K143" s="3"/>
      <c r="L143" s="17" t="str">
        <f t="shared" si="18"/>
        <v/>
      </c>
      <c r="M143" s="17" t="str">
        <f t="shared" si="19"/>
        <v/>
      </c>
      <c r="N143" s="17" t="str">
        <f t="shared" si="20"/>
        <v/>
      </c>
      <c r="O143" s="17" t="str">
        <f t="shared" si="21"/>
        <v/>
      </c>
      <c r="P143" s="17" t="str">
        <f t="shared" si="22"/>
        <v/>
      </c>
      <c r="Q143" s="17" t="str">
        <f t="shared" si="23"/>
        <v/>
      </c>
      <c r="R143" s="17" t="str">
        <f t="shared" si="24"/>
        <v/>
      </c>
      <c r="S143" s="17" t="str">
        <f t="shared" si="25"/>
        <v/>
      </c>
      <c r="T143" s="4" t="str">
        <f t="shared" si="26"/>
        <v/>
      </c>
      <c r="U143" s="30" t="s">
        <v>526</v>
      </c>
    </row>
    <row r="144" spans="4:21" x14ac:dyDescent="0.3">
      <c r="D144" s="8" t="str">
        <f>IF(LEN(_xlfn.IFNA(VLOOKUP(G144,EnElServer!A:A,1,FALSE),""))&gt;0,"x","")</f>
        <v/>
      </c>
      <c r="E144" t="str">
        <f>IF(COUNTBLANK(G144)&gt;0,"",COUNTIF(G$4:G144,"?*"))</f>
        <v/>
      </c>
      <c r="F144" s="3"/>
      <c r="G144" s="3"/>
      <c r="H144" s="20" t="str">
        <f>IF(COUNTBLANK(G144)&gt;0,"",VLOOKUP(F144&amp;"."&amp;G144,ResultadoSQL!A:B,2,FALSE))</f>
        <v/>
      </c>
      <c r="I144" s="26" t="s">
        <v>526</v>
      </c>
      <c r="J144" s="3"/>
      <c r="K144" s="3"/>
      <c r="L144" s="17" t="str">
        <f t="shared" si="18"/>
        <v/>
      </c>
      <c r="M144" s="17" t="str">
        <f t="shared" si="19"/>
        <v/>
      </c>
      <c r="N144" s="17" t="str">
        <f t="shared" si="20"/>
        <v/>
      </c>
      <c r="O144" s="17" t="str">
        <f t="shared" si="21"/>
        <v/>
      </c>
      <c r="P144" s="17" t="str">
        <f t="shared" si="22"/>
        <v/>
      </c>
      <c r="Q144" s="17" t="str">
        <f t="shared" si="23"/>
        <v/>
      </c>
      <c r="R144" s="17" t="str">
        <f t="shared" si="24"/>
        <v/>
      </c>
      <c r="S144" s="17" t="str">
        <f t="shared" si="25"/>
        <v/>
      </c>
      <c r="T144" s="4" t="str">
        <f t="shared" si="26"/>
        <v/>
      </c>
      <c r="U144" s="30" t="s">
        <v>526</v>
      </c>
    </row>
    <row r="145" spans="4:21" x14ac:dyDescent="0.3">
      <c r="D145" s="8" t="str">
        <f>IF(LEN(_xlfn.IFNA(VLOOKUP(G145,EnElServer!A:A,1,FALSE),""))&gt;0,"x","")</f>
        <v/>
      </c>
      <c r="E145" t="str">
        <f>IF(COUNTBLANK(G145)&gt;0,"",COUNTIF(G$4:G145,"?*"))</f>
        <v/>
      </c>
      <c r="F145" s="3"/>
      <c r="G145" s="3"/>
      <c r="H145" s="20" t="str">
        <f>IF(COUNTBLANK(G145)&gt;0,"",VLOOKUP(F145&amp;"."&amp;G145,ResultadoSQL!A:B,2,FALSE))</f>
        <v/>
      </c>
      <c r="I145" s="26" t="s">
        <v>526</v>
      </c>
      <c r="J145" s="3"/>
      <c r="K145" s="3"/>
      <c r="L145" s="17" t="str">
        <f t="shared" si="18"/>
        <v/>
      </c>
      <c r="M145" s="17" t="str">
        <f t="shared" si="19"/>
        <v/>
      </c>
      <c r="N145" s="17" t="str">
        <f t="shared" si="20"/>
        <v/>
      </c>
      <c r="O145" s="17" t="str">
        <f t="shared" si="21"/>
        <v/>
      </c>
      <c r="P145" s="17" t="str">
        <f t="shared" si="22"/>
        <v/>
      </c>
      <c r="Q145" s="17" t="str">
        <f t="shared" si="23"/>
        <v/>
      </c>
      <c r="R145" s="17" t="str">
        <f t="shared" si="24"/>
        <v/>
      </c>
      <c r="S145" s="17" t="str">
        <f t="shared" si="25"/>
        <v/>
      </c>
      <c r="T145" s="4" t="str">
        <f t="shared" si="26"/>
        <v/>
      </c>
      <c r="U145" s="30" t="s">
        <v>526</v>
      </c>
    </row>
    <row r="146" spans="4:21" x14ac:dyDescent="0.3">
      <c r="D146" s="8" t="str">
        <f>IF(LEN(_xlfn.IFNA(VLOOKUP(G146,EnElServer!A:A,1,FALSE),""))&gt;0,"x","")</f>
        <v/>
      </c>
      <c r="E146" t="str">
        <f>IF(COUNTBLANK(G146)&gt;0,"",COUNTIF(G$4:G146,"?*"))</f>
        <v/>
      </c>
      <c r="F146" s="3"/>
      <c r="G146" s="3"/>
      <c r="H146" s="20" t="str">
        <f>IF(COUNTBLANK(G146)&gt;0,"",VLOOKUP(F146&amp;"."&amp;G146,ResultadoSQL!A:B,2,FALSE))</f>
        <v/>
      </c>
      <c r="I146" s="26" t="s">
        <v>526</v>
      </c>
      <c r="J146" s="3"/>
      <c r="K146" s="3"/>
      <c r="L146" s="17" t="str">
        <f t="shared" si="18"/>
        <v/>
      </c>
      <c r="M146" s="17" t="str">
        <f t="shared" si="19"/>
        <v/>
      </c>
      <c r="N146" s="17" t="str">
        <f t="shared" si="20"/>
        <v/>
      </c>
      <c r="O146" s="17" t="str">
        <f t="shared" si="21"/>
        <v/>
      </c>
      <c r="P146" s="17" t="str">
        <f t="shared" si="22"/>
        <v/>
      </c>
      <c r="Q146" s="17" t="str">
        <f t="shared" si="23"/>
        <v/>
      </c>
      <c r="R146" s="17" t="str">
        <f t="shared" si="24"/>
        <v/>
      </c>
      <c r="S146" s="17" t="str">
        <f t="shared" si="25"/>
        <v/>
      </c>
      <c r="T146" s="4" t="str">
        <f t="shared" si="26"/>
        <v/>
      </c>
      <c r="U146" s="30" t="s">
        <v>526</v>
      </c>
    </row>
    <row r="147" spans="4:21" x14ac:dyDescent="0.3">
      <c r="D147" s="8" t="str">
        <f>IF(LEN(_xlfn.IFNA(VLOOKUP(G147,EnElServer!A:A,1,FALSE),""))&gt;0,"x","")</f>
        <v/>
      </c>
      <c r="E147" t="str">
        <f>IF(COUNTBLANK(G147)&gt;0,"",COUNTIF(G$4:G147,"?*"))</f>
        <v/>
      </c>
      <c r="F147" s="3"/>
      <c r="G147" s="3"/>
      <c r="H147" s="20" t="str">
        <f>IF(COUNTBLANK(G147)&gt;0,"",VLOOKUP(F147&amp;"."&amp;G147,ResultadoSQL!A:B,2,FALSE))</f>
        <v/>
      </c>
      <c r="I147" s="26" t="s">
        <v>526</v>
      </c>
      <c r="J147" s="3"/>
      <c r="K147" s="3"/>
      <c r="L147" s="17" t="str">
        <f t="shared" si="18"/>
        <v/>
      </c>
      <c r="M147" s="17" t="str">
        <f t="shared" si="19"/>
        <v/>
      </c>
      <c r="N147" s="17" t="str">
        <f t="shared" si="20"/>
        <v/>
      </c>
      <c r="O147" s="17" t="str">
        <f t="shared" si="21"/>
        <v/>
      </c>
      <c r="P147" s="17" t="str">
        <f t="shared" si="22"/>
        <v/>
      </c>
      <c r="Q147" s="17" t="str">
        <f t="shared" si="23"/>
        <v/>
      </c>
      <c r="R147" s="17" t="str">
        <f t="shared" si="24"/>
        <v/>
      </c>
      <c r="S147" s="17" t="str">
        <f t="shared" si="25"/>
        <v/>
      </c>
      <c r="T147" s="4" t="str">
        <f t="shared" si="26"/>
        <v/>
      </c>
      <c r="U147" s="30" t="s">
        <v>526</v>
      </c>
    </row>
    <row r="148" spans="4:21" x14ac:dyDescent="0.3">
      <c r="D148" s="8" t="str">
        <f>IF(LEN(_xlfn.IFNA(VLOOKUP(G148,EnElServer!A:A,1,FALSE),""))&gt;0,"x","")</f>
        <v/>
      </c>
      <c r="E148" t="str">
        <f>IF(COUNTBLANK(G148)&gt;0,"",COUNTIF(G$4:G148,"?*"))</f>
        <v/>
      </c>
      <c r="F148" s="3"/>
      <c r="G148" s="3"/>
      <c r="H148" s="20" t="str">
        <f>IF(COUNTBLANK(G148)&gt;0,"",VLOOKUP(F148&amp;"."&amp;G148,ResultadoSQL!A:B,2,FALSE))</f>
        <v/>
      </c>
      <c r="I148" s="26" t="s">
        <v>526</v>
      </c>
      <c r="J148" s="3"/>
      <c r="K148" s="3"/>
      <c r="L148" s="17" t="str">
        <f t="shared" si="18"/>
        <v/>
      </c>
      <c r="M148" s="17" t="str">
        <f t="shared" si="19"/>
        <v/>
      </c>
      <c r="N148" s="17" t="str">
        <f t="shared" si="20"/>
        <v/>
      </c>
      <c r="O148" s="17" t="str">
        <f t="shared" si="21"/>
        <v/>
      </c>
      <c r="P148" s="17" t="str">
        <f t="shared" si="22"/>
        <v/>
      </c>
      <c r="Q148" s="17" t="str">
        <f t="shared" si="23"/>
        <v/>
      </c>
      <c r="R148" s="17" t="str">
        <f t="shared" si="24"/>
        <v/>
      </c>
      <c r="S148" s="17" t="str">
        <f t="shared" si="25"/>
        <v/>
      </c>
      <c r="T148" s="4" t="str">
        <f t="shared" si="26"/>
        <v/>
      </c>
      <c r="U148" s="30" t="s">
        <v>526</v>
      </c>
    </row>
    <row r="149" spans="4:21" x14ac:dyDescent="0.3">
      <c r="D149" s="8" t="str">
        <f>IF(LEN(_xlfn.IFNA(VLOOKUP(G149,EnElServer!A:A,1,FALSE),""))&gt;0,"x","")</f>
        <v/>
      </c>
      <c r="E149" t="str">
        <f>IF(COUNTBLANK(G149)&gt;0,"",COUNTIF(G$4:G149,"?*"))</f>
        <v/>
      </c>
      <c r="F149" s="3"/>
      <c r="G149" s="3"/>
      <c r="H149" s="20" t="str">
        <f>IF(COUNTBLANK(G149)&gt;0,"",VLOOKUP(F149&amp;"."&amp;G149,ResultadoSQL!A:B,2,FALSE))</f>
        <v/>
      </c>
      <c r="I149" s="26" t="s">
        <v>526</v>
      </c>
      <c r="J149" s="3"/>
      <c r="K149" s="3"/>
      <c r="L149" s="17" t="str">
        <f t="shared" si="18"/>
        <v/>
      </c>
      <c r="M149" s="17" t="str">
        <f t="shared" si="19"/>
        <v/>
      </c>
      <c r="N149" s="17" t="str">
        <f t="shared" si="20"/>
        <v/>
      </c>
      <c r="O149" s="17" t="str">
        <f t="shared" si="21"/>
        <v/>
      </c>
      <c r="P149" s="17" t="str">
        <f t="shared" si="22"/>
        <v/>
      </c>
      <c r="Q149" s="17" t="str">
        <f t="shared" si="23"/>
        <v/>
      </c>
      <c r="R149" s="17" t="str">
        <f t="shared" si="24"/>
        <v/>
      </c>
      <c r="S149" s="17" t="str">
        <f t="shared" si="25"/>
        <v/>
      </c>
      <c r="T149" s="4" t="str">
        <f t="shared" si="26"/>
        <v/>
      </c>
      <c r="U149" s="30" t="s">
        <v>526</v>
      </c>
    </row>
    <row r="150" spans="4:21" x14ac:dyDescent="0.3">
      <c r="D150" s="8" t="str">
        <f>IF(LEN(_xlfn.IFNA(VLOOKUP(G150,EnElServer!A:A,1,FALSE),""))&gt;0,"x","")</f>
        <v/>
      </c>
      <c r="E150" t="str">
        <f>IF(COUNTBLANK(G150)&gt;0,"",COUNTIF(G$4:G150,"?*"))</f>
        <v/>
      </c>
      <c r="F150" s="3"/>
      <c r="G150" s="3"/>
      <c r="H150" s="20" t="str">
        <f>IF(COUNTBLANK(G150)&gt;0,"",VLOOKUP(F150&amp;"."&amp;G150,ResultadoSQL!A:B,2,FALSE))</f>
        <v/>
      </c>
      <c r="I150" s="26" t="s">
        <v>526</v>
      </c>
      <c r="J150" s="3"/>
      <c r="K150" s="3"/>
      <c r="L150" s="17" t="str">
        <f t="shared" si="18"/>
        <v/>
      </c>
      <c r="M150" s="17" t="str">
        <f t="shared" si="19"/>
        <v/>
      </c>
      <c r="N150" s="17" t="str">
        <f t="shared" si="20"/>
        <v/>
      </c>
      <c r="O150" s="17" t="str">
        <f t="shared" si="21"/>
        <v/>
      </c>
      <c r="P150" s="17" t="str">
        <f t="shared" si="22"/>
        <v/>
      </c>
      <c r="Q150" s="17" t="str">
        <f t="shared" si="23"/>
        <v/>
      </c>
      <c r="R150" s="17" t="str">
        <f t="shared" si="24"/>
        <v/>
      </c>
      <c r="S150" s="17" t="str">
        <f t="shared" si="25"/>
        <v/>
      </c>
      <c r="T150" s="4" t="str">
        <f t="shared" si="26"/>
        <v/>
      </c>
      <c r="U150" s="30" t="s">
        <v>526</v>
      </c>
    </row>
    <row r="151" spans="4:21" x14ac:dyDescent="0.3">
      <c r="D151" s="8" t="str">
        <f>IF(LEN(_xlfn.IFNA(VLOOKUP(G151,EnElServer!A:A,1,FALSE),""))&gt;0,"x","")</f>
        <v/>
      </c>
      <c r="E151" t="str">
        <f>IF(COUNTBLANK(G151)&gt;0,"",COUNTIF(G$4:G151,"?*"))</f>
        <v/>
      </c>
      <c r="F151" s="3"/>
      <c r="G151" s="3"/>
      <c r="H151" s="20" t="str">
        <f>IF(COUNTBLANK(G151)&gt;0,"",VLOOKUP(F151&amp;"."&amp;G151,ResultadoSQL!A:B,2,FALSE))</f>
        <v/>
      </c>
      <c r="I151" s="26" t="s">
        <v>526</v>
      </c>
      <c r="J151" s="3"/>
      <c r="K151" s="3"/>
      <c r="L151" s="17" t="str">
        <f t="shared" si="18"/>
        <v/>
      </c>
      <c r="M151" s="17" t="str">
        <f t="shared" si="19"/>
        <v/>
      </c>
      <c r="N151" s="17" t="str">
        <f t="shared" si="20"/>
        <v/>
      </c>
      <c r="O151" s="17" t="str">
        <f t="shared" si="21"/>
        <v/>
      </c>
      <c r="P151" s="17" t="str">
        <f t="shared" si="22"/>
        <v/>
      </c>
      <c r="Q151" s="17" t="str">
        <f t="shared" si="23"/>
        <v/>
      </c>
      <c r="R151" s="17" t="str">
        <f t="shared" si="24"/>
        <v/>
      </c>
      <c r="S151" s="17" t="str">
        <f t="shared" si="25"/>
        <v/>
      </c>
      <c r="T151" s="4" t="str">
        <f t="shared" si="26"/>
        <v/>
      </c>
      <c r="U151" s="30" t="s">
        <v>526</v>
      </c>
    </row>
    <row r="152" spans="4:21" x14ac:dyDescent="0.3">
      <c r="D152" s="8" t="str">
        <f>IF(LEN(_xlfn.IFNA(VLOOKUP(G152,EnElServer!A:A,1,FALSE),""))&gt;0,"x","")</f>
        <v/>
      </c>
      <c r="E152" t="str">
        <f>IF(COUNTBLANK(G152)&gt;0,"",COUNTIF(G$4:G152,"?*"))</f>
        <v/>
      </c>
      <c r="F152" s="3"/>
      <c r="G152" s="3"/>
      <c r="H152" s="20" t="str">
        <f>IF(COUNTBLANK(G152)&gt;0,"",VLOOKUP(F152&amp;"."&amp;G152,ResultadoSQL!A:B,2,FALSE))</f>
        <v/>
      </c>
      <c r="I152" s="26" t="s">
        <v>526</v>
      </c>
      <c r="J152" s="3"/>
      <c r="K152" s="3"/>
      <c r="L152" s="17" t="str">
        <f t="shared" si="18"/>
        <v/>
      </c>
      <c r="M152" s="17" t="str">
        <f t="shared" si="19"/>
        <v/>
      </c>
      <c r="N152" s="17" t="str">
        <f t="shared" si="20"/>
        <v/>
      </c>
      <c r="O152" s="17" t="str">
        <f t="shared" si="21"/>
        <v/>
      </c>
      <c r="P152" s="17" t="str">
        <f t="shared" si="22"/>
        <v/>
      </c>
      <c r="Q152" s="17" t="str">
        <f t="shared" si="23"/>
        <v/>
      </c>
      <c r="R152" s="17" t="str">
        <f t="shared" si="24"/>
        <v/>
      </c>
      <c r="S152" s="17" t="str">
        <f t="shared" si="25"/>
        <v/>
      </c>
      <c r="T152" s="4" t="str">
        <f t="shared" si="26"/>
        <v/>
      </c>
      <c r="U152" s="30" t="s">
        <v>526</v>
      </c>
    </row>
    <row r="153" spans="4:21" x14ac:dyDescent="0.3">
      <c r="D153" s="8" t="str">
        <f>IF(LEN(_xlfn.IFNA(VLOOKUP(G153,EnElServer!A:A,1,FALSE),""))&gt;0,"x","")</f>
        <v/>
      </c>
      <c r="E153" t="str">
        <f>IF(COUNTBLANK(G153)&gt;0,"",COUNTIF(G$4:G153,"?*"))</f>
        <v/>
      </c>
      <c r="F153" s="3"/>
      <c r="G153" s="3"/>
      <c r="H153" s="20" t="str">
        <f>IF(COUNTBLANK(G153)&gt;0,"",VLOOKUP(F153&amp;"."&amp;G153,ResultadoSQL!A:B,2,FALSE))</f>
        <v/>
      </c>
      <c r="I153" s="26" t="s">
        <v>526</v>
      </c>
      <c r="J153" s="3"/>
      <c r="K153" s="3"/>
      <c r="L153" s="17" t="str">
        <f t="shared" si="18"/>
        <v/>
      </c>
      <c r="M153" s="17" t="str">
        <f t="shared" si="19"/>
        <v/>
      </c>
      <c r="N153" s="17" t="str">
        <f t="shared" si="20"/>
        <v/>
      </c>
      <c r="O153" s="17" t="str">
        <f t="shared" si="21"/>
        <v/>
      </c>
      <c r="P153" s="17" t="str">
        <f t="shared" si="22"/>
        <v/>
      </c>
      <c r="Q153" s="17" t="str">
        <f t="shared" si="23"/>
        <v/>
      </c>
      <c r="R153" s="17" t="str">
        <f t="shared" si="24"/>
        <v/>
      </c>
      <c r="S153" s="17" t="str">
        <f t="shared" si="25"/>
        <v/>
      </c>
      <c r="T153" s="4" t="str">
        <f t="shared" si="26"/>
        <v/>
      </c>
      <c r="U153" s="30" t="s">
        <v>526</v>
      </c>
    </row>
    <row r="154" spans="4:21" x14ac:dyDescent="0.3">
      <c r="D154" s="8" t="str">
        <f>IF(LEN(_xlfn.IFNA(VLOOKUP(G154,EnElServer!A:A,1,FALSE),""))&gt;0,"x","")</f>
        <v/>
      </c>
      <c r="E154" t="str">
        <f>IF(COUNTBLANK(G154)&gt;0,"",COUNTIF(G$4:G154,"?*"))</f>
        <v/>
      </c>
      <c r="F154" s="3"/>
      <c r="G154" s="3"/>
      <c r="H154" s="20" t="str">
        <f>IF(COUNTBLANK(G154)&gt;0,"",VLOOKUP(F154&amp;"."&amp;G154,ResultadoSQL!A:B,2,FALSE))</f>
        <v/>
      </c>
      <c r="I154" s="26" t="s">
        <v>526</v>
      </c>
      <c r="J154" s="3"/>
      <c r="K154" s="3"/>
      <c r="L154" s="17" t="str">
        <f t="shared" si="18"/>
        <v/>
      </c>
      <c r="M154" s="17" t="str">
        <f t="shared" si="19"/>
        <v/>
      </c>
      <c r="N154" s="17" t="str">
        <f t="shared" si="20"/>
        <v/>
      </c>
      <c r="O154" s="17" t="str">
        <f t="shared" si="21"/>
        <v/>
      </c>
      <c r="P154" s="17" t="str">
        <f t="shared" si="22"/>
        <v/>
      </c>
      <c r="Q154" s="17" t="str">
        <f t="shared" si="23"/>
        <v/>
      </c>
      <c r="R154" s="17" t="str">
        <f t="shared" si="24"/>
        <v/>
      </c>
      <c r="S154" s="17" t="str">
        <f t="shared" si="25"/>
        <v/>
      </c>
      <c r="T154" s="4" t="str">
        <f t="shared" si="26"/>
        <v/>
      </c>
      <c r="U154" s="30" t="s">
        <v>526</v>
      </c>
    </row>
    <row r="155" spans="4:21" x14ac:dyDescent="0.3">
      <c r="D155" s="8" t="str">
        <f>IF(LEN(_xlfn.IFNA(VLOOKUP(G155,EnElServer!A:A,1,FALSE),""))&gt;0,"x","")</f>
        <v/>
      </c>
      <c r="E155" t="str">
        <f>IF(COUNTBLANK(G155)&gt;0,"",COUNTIF(G$4:G155,"?*"))</f>
        <v/>
      </c>
      <c r="F155" s="3"/>
      <c r="G155" s="3"/>
      <c r="H155" s="20" t="str">
        <f>IF(COUNTBLANK(G155)&gt;0,"",VLOOKUP(F155&amp;"."&amp;G155,ResultadoSQL!A:B,2,FALSE))</f>
        <v/>
      </c>
      <c r="I155" s="26" t="s">
        <v>526</v>
      </c>
      <c r="J155" s="3"/>
      <c r="K155" s="3"/>
      <c r="L155" s="17" t="str">
        <f t="shared" si="18"/>
        <v/>
      </c>
      <c r="M155" s="17" t="str">
        <f t="shared" si="19"/>
        <v/>
      </c>
      <c r="N155" s="17" t="str">
        <f t="shared" si="20"/>
        <v/>
      </c>
      <c r="O155" s="17" t="str">
        <f t="shared" si="21"/>
        <v/>
      </c>
      <c r="P155" s="17" t="str">
        <f t="shared" si="22"/>
        <v/>
      </c>
      <c r="Q155" s="17" t="str">
        <f t="shared" si="23"/>
        <v/>
      </c>
      <c r="R155" s="17" t="str">
        <f t="shared" si="24"/>
        <v/>
      </c>
      <c r="S155" s="17" t="str">
        <f t="shared" si="25"/>
        <v/>
      </c>
      <c r="T155" s="4" t="str">
        <f t="shared" si="26"/>
        <v/>
      </c>
      <c r="U155" s="30" t="s">
        <v>526</v>
      </c>
    </row>
    <row r="156" spans="4:21" x14ac:dyDescent="0.3">
      <c r="D156" s="8" t="str">
        <f>IF(LEN(_xlfn.IFNA(VLOOKUP(G156,EnElServer!A:A,1,FALSE),""))&gt;0,"x","")</f>
        <v/>
      </c>
      <c r="E156" t="str">
        <f>IF(COUNTBLANK(G156)&gt;0,"",COUNTIF(G$4:G156,"?*"))</f>
        <v/>
      </c>
      <c r="F156" s="3"/>
      <c r="G156" s="3"/>
      <c r="H156" s="20" t="str">
        <f>IF(COUNTBLANK(G156)&gt;0,"",VLOOKUP(F156&amp;"."&amp;G156,ResultadoSQL!A:B,2,FALSE))</f>
        <v/>
      </c>
      <c r="I156" s="26" t="s">
        <v>526</v>
      </c>
      <c r="J156" s="3"/>
      <c r="K156" s="3"/>
      <c r="L156" s="17" t="str">
        <f t="shared" si="18"/>
        <v/>
      </c>
      <c r="M156" s="17" t="str">
        <f t="shared" si="19"/>
        <v/>
      </c>
      <c r="N156" s="17" t="str">
        <f t="shared" si="20"/>
        <v/>
      </c>
      <c r="O156" s="17" t="str">
        <f t="shared" si="21"/>
        <v/>
      </c>
      <c r="P156" s="17" t="str">
        <f t="shared" si="22"/>
        <v/>
      </c>
      <c r="Q156" s="17" t="str">
        <f t="shared" si="23"/>
        <v/>
      </c>
      <c r="R156" s="17" t="str">
        <f t="shared" si="24"/>
        <v/>
      </c>
      <c r="S156" s="17" t="str">
        <f t="shared" si="25"/>
        <v/>
      </c>
      <c r="T156" s="4" t="str">
        <f t="shared" si="26"/>
        <v/>
      </c>
      <c r="U156" s="30" t="s">
        <v>526</v>
      </c>
    </row>
    <row r="157" spans="4:21" x14ac:dyDescent="0.3">
      <c r="D157" s="8" t="str">
        <f>IF(LEN(_xlfn.IFNA(VLOOKUP(G157,EnElServer!A:A,1,FALSE),""))&gt;0,"x","")</f>
        <v/>
      </c>
      <c r="E157" t="str">
        <f>IF(COUNTBLANK(G157)&gt;0,"",COUNTIF(G$4:G157,"?*"))</f>
        <v/>
      </c>
      <c r="F157" s="3"/>
      <c r="G157" s="3"/>
      <c r="H157" s="20" t="str">
        <f>IF(COUNTBLANK(G157)&gt;0,"",VLOOKUP(F157&amp;"."&amp;G157,ResultadoSQL!A:B,2,FALSE))</f>
        <v/>
      </c>
      <c r="I157" s="26" t="s">
        <v>526</v>
      </c>
      <c r="J157" s="3"/>
      <c r="K157" s="3"/>
      <c r="L157" s="17" t="str">
        <f t="shared" si="18"/>
        <v/>
      </c>
      <c r="M157" s="17" t="str">
        <f t="shared" si="19"/>
        <v/>
      </c>
      <c r="N157" s="17" t="str">
        <f t="shared" si="20"/>
        <v/>
      </c>
      <c r="O157" s="17" t="str">
        <f t="shared" si="21"/>
        <v/>
      </c>
      <c r="P157" s="17" t="str">
        <f t="shared" si="22"/>
        <v/>
      </c>
      <c r="Q157" s="17" t="str">
        <f t="shared" si="23"/>
        <v/>
      </c>
      <c r="R157" s="17" t="str">
        <f t="shared" si="24"/>
        <v/>
      </c>
      <c r="S157" s="17" t="str">
        <f t="shared" si="25"/>
        <v/>
      </c>
      <c r="T157" s="4" t="str">
        <f t="shared" si="26"/>
        <v/>
      </c>
      <c r="U157" s="30" t="s">
        <v>526</v>
      </c>
    </row>
    <row r="158" spans="4:21" x14ac:dyDescent="0.3">
      <c r="D158" s="8" t="str">
        <f>IF(LEN(_xlfn.IFNA(VLOOKUP(G158,EnElServer!A:A,1,FALSE),""))&gt;0,"x","")</f>
        <v/>
      </c>
      <c r="E158" t="str">
        <f>IF(COUNTBLANK(G158)&gt;0,"",COUNTIF(G$4:G158,"?*"))</f>
        <v/>
      </c>
      <c r="F158" s="3"/>
      <c r="G158" s="3"/>
      <c r="H158" s="20" t="str">
        <f>IF(COUNTBLANK(G158)&gt;0,"",VLOOKUP(F158&amp;"."&amp;G158,ResultadoSQL!A:B,2,FALSE))</f>
        <v/>
      </c>
      <c r="I158" s="26" t="s">
        <v>526</v>
      </c>
      <c r="J158" s="3"/>
      <c r="K158" s="3"/>
      <c r="L158" s="17" t="str">
        <f t="shared" si="18"/>
        <v/>
      </c>
      <c r="M158" s="17" t="str">
        <f t="shared" si="19"/>
        <v/>
      </c>
      <c r="N158" s="17" t="str">
        <f t="shared" si="20"/>
        <v/>
      </c>
      <c r="O158" s="17" t="str">
        <f t="shared" si="21"/>
        <v/>
      </c>
      <c r="P158" s="17" t="str">
        <f t="shared" si="22"/>
        <v/>
      </c>
      <c r="Q158" s="17" t="str">
        <f t="shared" si="23"/>
        <v/>
      </c>
      <c r="R158" s="17" t="str">
        <f t="shared" si="24"/>
        <v/>
      </c>
      <c r="S158" s="17" t="str">
        <f t="shared" si="25"/>
        <v/>
      </c>
      <c r="T158" s="4" t="str">
        <f t="shared" si="26"/>
        <v/>
      </c>
      <c r="U158" s="30" t="s">
        <v>526</v>
      </c>
    </row>
    <row r="159" spans="4:21" x14ac:dyDescent="0.3">
      <c r="D159" s="8" t="str">
        <f>IF(LEN(_xlfn.IFNA(VLOOKUP(G159,EnElServer!A:A,1,FALSE),""))&gt;0,"x","")</f>
        <v/>
      </c>
      <c r="E159" t="str">
        <f>IF(COUNTBLANK(G159)&gt;0,"",COUNTIF(G$4:G159,"?*"))</f>
        <v/>
      </c>
      <c r="F159" s="3"/>
      <c r="G159" s="3"/>
      <c r="H159" s="20" t="str">
        <f>IF(COUNTBLANK(G159)&gt;0,"",VLOOKUP(F159&amp;"."&amp;G159,ResultadoSQL!A:B,2,FALSE))</f>
        <v/>
      </c>
      <c r="I159" s="26" t="s">
        <v>526</v>
      </c>
      <c r="J159" s="3"/>
      <c r="K159" s="3"/>
      <c r="L159" s="17" t="str">
        <f t="shared" si="18"/>
        <v/>
      </c>
      <c r="M159" s="17" t="str">
        <f t="shared" si="19"/>
        <v/>
      </c>
      <c r="N159" s="17" t="str">
        <f t="shared" si="20"/>
        <v/>
      </c>
      <c r="O159" s="17" t="str">
        <f t="shared" si="21"/>
        <v/>
      </c>
      <c r="P159" s="17" t="str">
        <f t="shared" si="22"/>
        <v/>
      </c>
      <c r="Q159" s="17" t="str">
        <f t="shared" si="23"/>
        <v/>
      </c>
      <c r="R159" s="17" t="str">
        <f t="shared" si="24"/>
        <v/>
      </c>
      <c r="S159" s="17" t="str">
        <f t="shared" si="25"/>
        <v/>
      </c>
      <c r="T159" s="4" t="str">
        <f t="shared" si="26"/>
        <v/>
      </c>
      <c r="U159" s="30" t="s">
        <v>526</v>
      </c>
    </row>
    <row r="160" spans="4:21" x14ac:dyDescent="0.3">
      <c r="D160" s="8" t="str">
        <f>IF(LEN(_xlfn.IFNA(VLOOKUP(G160,EnElServer!A:A,1,FALSE),""))&gt;0,"x","")</f>
        <v/>
      </c>
      <c r="E160" t="str">
        <f>IF(COUNTBLANK(G160)&gt;0,"",COUNTIF(G$4:G160,"?*"))</f>
        <v/>
      </c>
      <c r="F160" s="3"/>
      <c r="G160" s="3"/>
      <c r="H160" s="20" t="str">
        <f>IF(COUNTBLANK(G160)&gt;0,"",VLOOKUP(F160&amp;"."&amp;G160,ResultadoSQL!A:B,2,FALSE))</f>
        <v/>
      </c>
      <c r="I160" s="26" t="s">
        <v>526</v>
      </c>
      <c r="J160" s="3"/>
      <c r="K160" s="3"/>
      <c r="L160" s="17" t="str">
        <f t="shared" si="18"/>
        <v/>
      </c>
      <c r="M160" s="17" t="str">
        <f t="shared" si="19"/>
        <v/>
      </c>
      <c r="N160" s="17" t="str">
        <f t="shared" si="20"/>
        <v/>
      </c>
      <c r="O160" s="17" t="str">
        <f t="shared" si="21"/>
        <v/>
      </c>
      <c r="P160" s="17" t="str">
        <f t="shared" si="22"/>
        <v/>
      </c>
      <c r="Q160" s="17" t="str">
        <f t="shared" si="23"/>
        <v/>
      </c>
      <c r="R160" s="17" t="str">
        <f t="shared" si="24"/>
        <v/>
      </c>
      <c r="S160" s="17" t="str">
        <f t="shared" si="25"/>
        <v/>
      </c>
      <c r="T160" s="4" t="str">
        <f t="shared" si="26"/>
        <v/>
      </c>
      <c r="U160" s="30" t="s">
        <v>526</v>
      </c>
    </row>
    <row r="161" spans="4:21" x14ac:dyDescent="0.3">
      <c r="D161" s="8" t="str">
        <f>IF(LEN(_xlfn.IFNA(VLOOKUP(G161,EnElServer!A:A,1,FALSE),""))&gt;0,"x","")</f>
        <v/>
      </c>
      <c r="E161" t="str">
        <f>IF(COUNTBLANK(G161)&gt;0,"",COUNTIF(G$4:G161,"?*"))</f>
        <v/>
      </c>
      <c r="F161" s="3"/>
      <c r="G161" s="3"/>
      <c r="H161" s="20" t="str">
        <f>IF(COUNTBLANK(G161)&gt;0,"",VLOOKUP(F161&amp;"."&amp;G161,ResultadoSQL!A:B,2,FALSE))</f>
        <v/>
      </c>
      <c r="I161" s="26" t="s">
        <v>526</v>
      </c>
      <c r="J161" s="3"/>
      <c r="K161" s="3"/>
      <c r="L161" s="17" t="str">
        <f t="shared" si="18"/>
        <v/>
      </c>
      <c r="M161" s="17" t="str">
        <f t="shared" si="19"/>
        <v/>
      </c>
      <c r="N161" s="17" t="str">
        <f t="shared" si="20"/>
        <v/>
      </c>
      <c r="O161" s="17" t="str">
        <f t="shared" si="21"/>
        <v/>
      </c>
      <c r="P161" s="17" t="str">
        <f t="shared" si="22"/>
        <v/>
      </c>
      <c r="Q161" s="17" t="str">
        <f t="shared" si="23"/>
        <v/>
      </c>
      <c r="R161" s="17" t="str">
        <f t="shared" si="24"/>
        <v/>
      </c>
      <c r="S161" s="17" t="str">
        <f t="shared" si="25"/>
        <v/>
      </c>
      <c r="T161" s="4" t="str">
        <f t="shared" si="26"/>
        <v/>
      </c>
      <c r="U161" s="30" t="s">
        <v>526</v>
      </c>
    </row>
    <row r="162" spans="4:21" x14ac:dyDescent="0.3">
      <c r="D162" s="8" t="str">
        <f>IF(LEN(_xlfn.IFNA(VLOOKUP(G162,EnElServer!A:A,1,FALSE),""))&gt;0,"x","")</f>
        <v/>
      </c>
      <c r="E162" t="str">
        <f>IF(COUNTBLANK(G162)&gt;0,"",COUNTIF(G$4:G162,"?*"))</f>
        <v/>
      </c>
      <c r="F162" s="3"/>
      <c r="G162" s="3"/>
      <c r="H162" s="20" t="str">
        <f>IF(COUNTBLANK(G162)&gt;0,"",VLOOKUP(F162&amp;"."&amp;G162,ResultadoSQL!A:B,2,FALSE))</f>
        <v/>
      </c>
      <c r="I162" s="26" t="s">
        <v>526</v>
      </c>
      <c r="J162" s="3"/>
      <c r="K162" s="3"/>
      <c r="L162" s="17" t="str">
        <f t="shared" si="18"/>
        <v/>
      </c>
      <c r="M162" s="17" t="str">
        <f t="shared" si="19"/>
        <v/>
      </c>
      <c r="N162" s="17" t="str">
        <f t="shared" si="20"/>
        <v/>
      </c>
      <c r="O162" s="17" t="str">
        <f t="shared" si="21"/>
        <v/>
      </c>
      <c r="P162" s="17" t="str">
        <f t="shared" si="22"/>
        <v/>
      </c>
      <c r="Q162" s="17" t="str">
        <f t="shared" si="23"/>
        <v/>
      </c>
      <c r="R162" s="17" t="str">
        <f t="shared" si="24"/>
        <v/>
      </c>
      <c r="S162" s="17" t="str">
        <f t="shared" si="25"/>
        <v/>
      </c>
      <c r="T162" s="4" t="str">
        <f t="shared" si="26"/>
        <v/>
      </c>
      <c r="U162" s="30" t="s">
        <v>526</v>
      </c>
    </row>
    <row r="163" spans="4:21" x14ac:dyDescent="0.3">
      <c r="D163" s="8" t="str">
        <f>IF(LEN(_xlfn.IFNA(VLOOKUP(G163,EnElServer!A:A,1,FALSE),""))&gt;0,"x","")</f>
        <v/>
      </c>
      <c r="E163" t="str">
        <f>IF(COUNTBLANK(G163)&gt;0,"",COUNTIF(G$4:G163,"?*"))</f>
        <v/>
      </c>
      <c r="F163" s="3"/>
      <c r="G163" s="3"/>
      <c r="H163" s="20" t="str">
        <f>IF(COUNTBLANK(G163)&gt;0,"",VLOOKUP(F163&amp;"."&amp;G163,ResultadoSQL!A:B,2,FALSE))</f>
        <v/>
      </c>
      <c r="I163" s="26" t="s">
        <v>526</v>
      </c>
      <c r="J163" s="3"/>
      <c r="K163" s="3"/>
      <c r="L163" s="17" t="str">
        <f t="shared" si="18"/>
        <v/>
      </c>
      <c r="M163" s="17" t="str">
        <f t="shared" si="19"/>
        <v/>
      </c>
      <c r="N163" s="17" t="str">
        <f t="shared" si="20"/>
        <v/>
      </c>
      <c r="O163" s="17" t="str">
        <f t="shared" si="21"/>
        <v/>
      </c>
      <c r="P163" s="17" t="str">
        <f t="shared" si="22"/>
        <v/>
      </c>
      <c r="Q163" s="17" t="str">
        <f t="shared" si="23"/>
        <v/>
      </c>
      <c r="R163" s="17" t="str">
        <f t="shared" si="24"/>
        <v/>
      </c>
      <c r="S163" s="17" t="str">
        <f t="shared" si="25"/>
        <v/>
      </c>
      <c r="T163" s="4" t="str">
        <f t="shared" si="26"/>
        <v/>
      </c>
      <c r="U163" s="30" t="s">
        <v>526</v>
      </c>
    </row>
    <row r="164" spans="4:21" x14ac:dyDescent="0.3">
      <c r="D164" s="8" t="str">
        <f>IF(LEN(_xlfn.IFNA(VLOOKUP(G164,EnElServer!A:A,1,FALSE),""))&gt;0,"x","")</f>
        <v/>
      </c>
      <c r="E164" t="str">
        <f>IF(COUNTBLANK(G164)&gt;0,"",COUNTIF(G$4:G164,"?*"))</f>
        <v/>
      </c>
      <c r="F164" s="3"/>
      <c r="G164" s="3"/>
      <c r="H164" s="20" t="str">
        <f>IF(COUNTBLANK(G164)&gt;0,"",VLOOKUP(F164&amp;"."&amp;G164,ResultadoSQL!A:B,2,FALSE))</f>
        <v/>
      </c>
      <c r="I164" s="26" t="s">
        <v>526</v>
      </c>
      <c r="J164" s="3"/>
      <c r="K164" s="3"/>
      <c r="L164" s="17" t="str">
        <f t="shared" si="18"/>
        <v/>
      </c>
      <c r="M164" s="17" t="str">
        <f t="shared" si="19"/>
        <v/>
      </c>
      <c r="N164" s="17" t="str">
        <f t="shared" si="20"/>
        <v/>
      </c>
      <c r="O164" s="17" t="str">
        <f t="shared" si="21"/>
        <v/>
      </c>
      <c r="P164" s="17" t="str">
        <f t="shared" si="22"/>
        <v/>
      </c>
      <c r="Q164" s="17" t="str">
        <f t="shared" si="23"/>
        <v/>
      </c>
      <c r="R164" s="17" t="str">
        <f t="shared" si="24"/>
        <v/>
      </c>
      <c r="S164" s="17" t="str">
        <f t="shared" si="25"/>
        <v/>
      </c>
      <c r="T164" s="4" t="str">
        <f t="shared" si="26"/>
        <v/>
      </c>
      <c r="U164" s="30" t="s">
        <v>526</v>
      </c>
    </row>
    <row r="165" spans="4:21" x14ac:dyDescent="0.3">
      <c r="D165" s="8" t="str">
        <f>IF(LEN(_xlfn.IFNA(VLOOKUP(G165,EnElServer!A:A,1,FALSE),""))&gt;0,"x","")</f>
        <v/>
      </c>
      <c r="E165" t="str">
        <f>IF(COUNTBLANK(G165)&gt;0,"",COUNTIF(G$4:G165,"?*"))</f>
        <v/>
      </c>
      <c r="F165" s="3"/>
      <c r="G165" s="3"/>
      <c r="H165" s="20" t="str">
        <f>IF(COUNTBLANK(G165)&gt;0,"",VLOOKUP(F165&amp;"."&amp;G165,ResultadoSQL!A:B,2,FALSE))</f>
        <v/>
      </c>
      <c r="I165" s="26" t="s">
        <v>526</v>
      </c>
      <c r="J165" s="3"/>
      <c r="K165" s="3"/>
      <c r="L165" s="17" t="str">
        <f t="shared" si="18"/>
        <v/>
      </c>
      <c r="M165" s="17" t="str">
        <f t="shared" si="19"/>
        <v/>
      </c>
      <c r="N165" s="17" t="str">
        <f t="shared" si="20"/>
        <v/>
      </c>
      <c r="O165" s="17" t="str">
        <f t="shared" si="21"/>
        <v/>
      </c>
      <c r="P165" s="17" t="str">
        <f t="shared" si="22"/>
        <v/>
      </c>
      <c r="Q165" s="17" t="str">
        <f t="shared" si="23"/>
        <v/>
      </c>
      <c r="R165" s="17" t="str">
        <f t="shared" si="24"/>
        <v/>
      </c>
      <c r="S165" s="17" t="str">
        <f t="shared" si="25"/>
        <v/>
      </c>
      <c r="T165" s="4" t="str">
        <f t="shared" si="26"/>
        <v/>
      </c>
      <c r="U165" s="30" t="s">
        <v>526</v>
      </c>
    </row>
    <row r="166" spans="4:21" x14ac:dyDescent="0.3">
      <c r="D166" s="8" t="str">
        <f>IF(LEN(_xlfn.IFNA(VLOOKUP(G166,EnElServer!A:A,1,FALSE),""))&gt;0,"x","")</f>
        <v/>
      </c>
      <c r="E166" t="str">
        <f>IF(COUNTBLANK(G166)&gt;0,"",COUNTIF(G$4:G166,"?*"))</f>
        <v/>
      </c>
      <c r="F166" s="3"/>
      <c r="G166" s="3"/>
      <c r="H166" s="20" t="str">
        <f>IF(COUNTBLANK(G166)&gt;0,"",VLOOKUP(F166&amp;"."&amp;G166,ResultadoSQL!A:B,2,FALSE))</f>
        <v/>
      </c>
      <c r="I166" s="26" t="s">
        <v>526</v>
      </c>
      <c r="J166" s="3"/>
      <c r="K166" s="3"/>
      <c r="L166" s="17" t="str">
        <f t="shared" si="18"/>
        <v/>
      </c>
      <c r="M166" s="17" t="str">
        <f t="shared" si="19"/>
        <v/>
      </c>
      <c r="N166" s="17" t="str">
        <f t="shared" si="20"/>
        <v/>
      </c>
      <c r="O166" s="17" t="str">
        <f t="shared" si="21"/>
        <v/>
      </c>
      <c r="P166" s="17" t="str">
        <f t="shared" si="22"/>
        <v/>
      </c>
      <c r="Q166" s="17" t="str">
        <f t="shared" si="23"/>
        <v/>
      </c>
      <c r="R166" s="17" t="str">
        <f t="shared" si="24"/>
        <v/>
      </c>
      <c r="S166" s="17" t="str">
        <f t="shared" si="25"/>
        <v/>
      </c>
      <c r="T166" s="4" t="str">
        <f t="shared" si="26"/>
        <v/>
      </c>
      <c r="U166" s="30" t="s">
        <v>526</v>
      </c>
    </row>
    <row r="167" spans="4:21" x14ac:dyDescent="0.3">
      <c r="D167" s="8" t="str">
        <f>IF(LEN(_xlfn.IFNA(VLOOKUP(G167,EnElServer!A:A,1,FALSE),""))&gt;0,"x","")</f>
        <v/>
      </c>
      <c r="E167" t="str">
        <f>IF(COUNTBLANK(G167)&gt;0,"",COUNTIF(G$4:G167,"?*"))</f>
        <v/>
      </c>
      <c r="F167" s="3"/>
      <c r="G167" s="3"/>
      <c r="H167" s="20" t="str">
        <f>IF(COUNTBLANK(G167)&gt;0,"",VLOOKUP(F167&amp;"."&amp;G167,ResultadoSQL!A:B,2,FALSE))</f>
        <v/>
      </c>
      <c r="I167" s="26" t="s">
        <v>526</v>
      </c>
      <c r="J167" s="3"/>
      <c r="K167" s="3"/>
      <c r="L167" s="17" t="str">
        <f t="shared" si="18"/>
        <v/>
      </c>
      <c r="M167" s="17" t="str">
        <f t="shared" si="19"/>
        <v/>
      </c>
      <c r="N167" s="17" t="str">
        <f t="shared" si="20"/>
        <v/>
      </c>
      <c r="O167" s="17" t="str">
        <f t="shared" si="21"/>
        <v/>
      </c>
      <c r="P167" s="17" t="str">
        <f t="shared" si="22"/>
        <v/>
      </c>
      <c r="Q167" s="17" t="str">
        <f t="shared" si="23"/>
        <v/>
      </c>
      <c r="R167" s="17" t="str">
        <f t="shared" si="24"/>
        <v/>
      </c>
      <c r="S167" s="17" t="str">
        <f t="shared" si="25"/>
        <v/>
      </c>
      <c r="T167" s="4" t="str">
        <f t="shared" si="26"/>
        <v/>
      </c>
      <c r="U167" s="30" t="s">
        <v>526</v>
      </c>
    </row>
    <row r="168" spans="4:21" x14ac:dyDescent="0.3">
      <c r="D168" s="8" t="str">
        <f>IF(LEN(_xlfn.IFNA(VLOOKUP(G168,EnElServer!A:A,1,FALSE),""))&gt;0,"x","")</f>
        <v/>
      </c>
      <c r="E168" t="str">
        <f>IF(COUNTBLANK(G168)&gt;0,"",COUNTIF(G$4:G168,"?*"))</f>
        <v/>
      </c>
      <c r="F168" s="3"/>
      <c r="G168" s="3"/>
      <c r="H168" s="20" t="str">
        <f>IF(COUNTBLANK(G168)&gt;0,"",VLOOKUP(F168&amp;"."&amp;G168,ResultadoSQL!A:B,2,FALSE))</f>
        <v/>
      </c>
      <c r="I168" s="26" t="s">
        <v>526</v>
      </c>
      <c r="J168" s="3"/>
      <c r="K168" s="3"/>
      <c r="L168" s="17" t="str">
        <f t="shared" si="18"/>
        <v/>
      </c>
      <c r="M168" s="17" t="str">
        <f t="shared" si="19"/>
        <v/>
      </c>
      <c r="N168" s="17" t="str">
        <f t="shared" si="20"/>
        <v/>
      </c>
      <c r="O168" s="17" t="str">
        <f t="shared" si="21"/>
        <v/>
      </c>
      <c r="P168" s="17" t="str">
        <f t="shared" si="22"/>
        <v/>
      </c>
      <c r="Q168" s="17" t="str">
        <f t="shared" si="23"/>
        <v/>
      </c>
      <c r="R168" s="17" t="str">
        <f t="shared" si="24"/>
        <v/>
      </c>
      <c r="S168" s="17" t="str">
        <f t="shared" si="25"/>
        <v/>
      </c>
      <c r="T168" s="4" t="str">
        <f t="shared" si="26"/>
        <v/>
      </c>
      <c r="U168" s="30" t="s">
        <v>526</v>
      </c>
    </row>
    <row r="169" spans="4:21" x14ac:dyDescent="0.3">
      <c r="D169" s="8" t="str">
        <f>IF(LEN(_xlfn.IFNA(VLOOKUP(G169,EnElServer!A:A,1,FALSE),""))&gt;0,"x","")</f>
        <v/>
      </c>
      <c r="E169" t="str">
        <f>IF(COUNTBLANK(G169)&gt;0,"",COUNTIF(G$4:G169,"?*"))</f>
        <v/>
      </c>
      <c r="F169" s="3"/>
      <c r="G169" s="3"/>
      <c r="H169" s="20" t="str">
        <f>IF(COUNTBLANK(G169)&gt;0,"",VLOOKUP(F169&amp;"."&amp;G169,ResultadoSQL!A:B,2,FALSE))</f>
        <v/>
      </c>
      <c r="I169" s="26" t="s">
        <v>526</v>
      </c>
      <c r="J169" s="3"/>
      <c r="K169" s="3"/>
      <c r="L169" s="17" t="str">
        <f t="shared" si="18"/>
        <v/>
      </c>
      <c r="M169" s="17" t="str">
        <f t="shared" si="19"/>
        <v/>
      </c>
      <c r="N169" s="17" t="str">
        <f t="shared" si="20"/>
        <v/>
      </c>
      <c r="O169" s="17" t="str">
        <f t="shared" si="21"/>
        <v/>
      </c>
      <c r="P169" s="17" t="str">
        <f t="shared" si="22"/>
        <v/>
      </c>
      <c r="Q169" s="17" t="str">
        <f t="shared" si="23"/>
        <v/>
      </c>
      <c r="R169" s="17" t="str">
        <f t="shared" si="24"/>
        <v/>
      </c>
      <c r="S169" s="17" t="str">
        <f t="shared" si="25"/>
        <v/>
      </c>
      <c r="T169" s="4" t="str">
        <f t="shared" si="26"/>
        <v/>
      </c>
      <c r="U169" s="30" t="s">
        <v>526</v>
      </c>
    </row>
    <row r="170" spans="4:21" x14ac:dyDescent="0.3">
      <c r="D170" s="8" t="str">
        <f>IF(LEN(_xlfn.IFNA(VLOOKUP(G170,EnElServer!A:A,1,FALSE),""))&gt;0,"x","")</f>
        <v/>
      </c>
      <c r="E170" t="str">
        <f>IF(COUNTBLANK(G170)&gt;0,"",COUNTIF(G$4:G170,"?*"))</f>
        <v/>
      </c>
      <c r="F170" s="3"/>
      <c r="G170" s="3"/>
      <c r="H170" s="20" t="str">
        <f>IF(COUNTBLANK(G170)&gt;0,"",VLOOKUP(F170&amp;"."&amp;G170,ResultadoSQL!A:B,2,FALSE))</f>
        <v/>
      </c>
      <c r="I170" s="26" t="s">
        <v>526</v>
      </c>
      <c r="J170" s="3"/>
      <c r="K170" s="3"/>
      <c r="L170" s="17" t="str">
        <f t="shared" si="18"/>
        <v/>
      </c>
      <c r="M170" s="17" t="str">
        <f t="shared" si="19"/>
        <v/>
      </c>
      <c r="N170" s="17" t="str">
        <f t="shared" si="20"/>
        <v/>
      </c>
      <c r="O170" s="17" t="str">
        <f t="shared" si="21"/>
        <v/>
      </c>
      <c r="P170" s="17" t="str">
        <f t="shared" si="22"/>
        <v/>
      </c>
      <c r="Q170" s="17" t="str">
        <f t="shared" si="23"/>
        <v/>
      </c>
      <c r="R170" s="17" t="str">
        <f t="shared" si="24"/>
        <v/>
      </c>
      <c r="S170" s="17" t="str">
        <f t="shared" si="25"/>
        <v/>
      </c>
      <c r="T170" s="4" t="str">
        <f t="shared" si="26"/>
        <v/>
      </c>
      <c r="U170" s="30" t="s">
        <v>526</v>
      </c>
    </row>
    <row r="171" spans="4:21" x14ac:dyDescent="0.3">
      <c r="D171" s="8" t="str">
        <f>IF(LEN(_xlfn.IFNA(VLOOKUP(G171,EnElServer!A:A,1,FALSE),""))&gt;0,"x","")</f>
        <v/>
      </c>
      <c r="E171" t="str">
        <f>IF(COUNTBLANK(G171)&gt;0,"",COUNTIF(G$4:G171,"?*"))</f>
        <v/>
      </c>
      <c r="F171" s="3"/>
      <c r="G171" s="3"/>
      <c r="H171" s="20" t="str">
        <f>IF(COUNTBLANK(G171)&gt;0,"",VLOOKUP(F171&amp;"."&amp;G171,ResultadoSQL!A:B,2,FALSE))</f>
        <v/>
      </c>
      <c r="I171" s="26" t="s">
        <v>526</v>
      </c>
      <c r="J171" s="3"/>
      <c r="K171" s="3"/>
      <c r="L171" s="17" t="str">
        <f t="shared" si="18"/>
        <v/>
      </c>
      <c r="M171" s="17" t="str">
        <f t="shared" si="19"/>
        <v/>
      </c>
      <c r="N171" s="17" t="str">
        <f t="shared" si="20"/>
        <v/>
      </c>
      <c r="O171" s="17" t="str">
        <f t="shared" si="21"/>
        <v/>
      </c>
      <c r="P171" s="17" t="str">
        <f t="shared" si="22"/>
        <v/>
      </c>
      <c r="Q171" s="17" t="str">
        <f t="shared" si="23"/>
        <v/>
      </c>
      <c r="R171" s="17" t="str">
        <f t="shared" si="24"/>
        <v/>
      </c>
      <c r="S171" s="17" t="str">
        <f t="shared" si="25"/>
        <v/>
      </c>
      <c r="T171" s="4" t="str">
        <f t="shared" si="26"/>
        <v/>
      </c>
      <c r="U171" s="30" t="s">
        <v>526</v>
      </c>
    </row>
    <row r="172" spans="4:21" x14ac:dyDescent="0.3">
      <c r="D172" s="8" t="str">
        <f>IF(LEN(_xlfn.IFNA(VLOOKUP(G172,EnElServer!A:A,1,FALSE),""))&gt;0,"x","")</f>
        <v/>
      </c>
      <c r="E172" t="str">
        <f>IF(COUNTBLANK(G172)&gt;0,"",COUNTIF(G$4:G172,"?*"))</f>
        <v/>
      </c>
      <c r="F172" s="3"/>
      <c r="G172" s="3"/>
      <c r="H172" s="20" t="str">
        <f>IF(COUNTBLANK(G172)&gt;0,"",VLOOKUP(F172&amp;"."&amp;G172,ResultadoSQL!A:B,2,FALSE))</f>
        <v/>
      </c>
      <c r="I172" s="26" t="s">
        <v>526</v>
      </c>
      <c r="J172" s="3"/>
      <c r="K172" s="3"/>
      <c r="L172" s="17" t="str">
        <f t="shared" si="18"/>
        <v/>
      </c>
      <c r="M172" s="17" t="str">
        <f t="shared" si="19"/>
        <v/>
      </c>
      <c r="N172" s="17" t="str">
        <f t="shared" si="20"/>
        <v/>
      </c>
      <c r="O172" s="17" t="str">
        <f t="shared" si="21"/>
        <v/>
      </c>
      <c r="P172" s="17" t="str">
        <f t="shared" si="22"/>
        <v/>
      </c>
      <c r="Q172" s="17" t="str">
        <f t="shared" si="23"/>
        <v/>
      </c>
      <c r="R172" s="17" t="str">
        <f t="shared" si="24"/>
        <v/>
      </c>
      <c r="S172" s="17" t="str">
        <f t="shared" si="25"/>
        <v/>
      </c>
      <c r="T172" s="4" t="str">
        <f t="shared" si="26"/>
        <v/>
      </c>
      <c r="U172" s="30" t="s">
        <v>526</v>
      </c>
    </row>
    <row r="173" spans="4:21" x14ac:dyDescent="0.3">
      <c r="D173" s="8" t="str">
        <f>IF(LEN(_xlfn.IFNA(VLOOKUP(G173,EnElServer!A:A,1,FALSE),""))&gt;0,"x","")</f>
        <v/>
      </c>
      <c r="E173" t="str">
        <f>IF(COUNTBLANK(G173)&gt;0,"",COUNTIF(G$4:G173,"?*"))</f>
        <v/>
      </c>
      <c r="F173" s="3"/>
      <c r="G173" s="3"/>
      <c r="H173" s="20" t="str">
        <f>IF(COUNTBLANK(G173)&gt;0,"",VLOOKUP(F173&amp;"."&amp;G173,ResultadoSQL!A:B,2,FALSE))</f>
        <v/>
      </c>
      <c r="I173" s="26" t="s">
        <v>526</v>
      </c>
      <c r="J173" s="3"/>
      <c r="K173" s="3"/>
      <c r="L173" s="17" t="str">
        <f t="shared" si="18"/>
        <v/>
      </c>
      <c r="M173" s="17" t="str">
        <f t="shared" si="19"/>
        <v/>
      </c>
      <c r="N173" s="17" t="str">
        <f t="shared" si="20"/>
        <v/>
      </c>
      <c r="O173" s="17" t="str">
        <f t="shared" si="21"/>
        <v/>
      </c>
      <c r="P173" s="17" t="str">
        <f t="shared" si="22"/>
        <v/>
      </c>
      <c r="Q173" s="17" t="str">
        <f t="shared" si="23"/>
        <v/>
      </c>
      <c r="R173" s="17" t="str">
        <f t="shared" si="24"/>
        <v/>
      </c>
      <c r="S173" s="17" t="str">
        <f t="shared" si="25"/>
        <v/>
      </c>
      <c r="T173" s="4" t="str">
        <f t="shared" si="26"/>
        <v/>
      </c>
      <c r="U173" s="30" t="s">
        <v>526</v>
      </c>
    </row>
    <row r="174" spans="4:21" x14ac:dyDescent="0.3">
      <c r="D174" s="8" t="str">
        <f>IF(LEN(_xlfn.IFNA(VLOOKUP(G174,EnElServer!A:A,1,FALSE),""))&gt;0,"x","")</f>
        <v/>
      </c>
      <c r="E174" t="str">
        <f>IF(COUNTBLANK(G174)&gt;0,"",COUNTIF(G$4:G174,"?*"))</f>
        <v/>
      </c>
      <c r="F174" s="3"/>
      <c r="G174" s="3"/>
      <c r="H174" s="20" t="str">
        <f>IF(COUNTBLANK(G174)&gt;0,"",VLOOKUP(F174&amp;"."&amp;G174,ResultadoSQL!A:B,2,FALSE))</f>
        <v/>
      </c>
      <c r="I174" s="26" t="s">
        <v>526</v>
      </c>
      <c r="J174" s="3"/>
      <c r="K174" s="3"/>
      <c r="L174" s="17" t="str">
        <f t="shared" si="18"/>
        <v/>
      </c>
      <c r="M174" s="17" t="str">
        <f t="shared" si="19"/>
        <v/>
      </c>
      <c r="N174" s="17" t="str">
        <f t="shared" si="20"/>
        <v/>
      </c>
      <c r="O174" s="17" t="str">
        <f t="shared" si="21"/>
        <v/>
      </c>
      <c r="P174" s="17" t="str">
        <f t="shared" si="22"/>
        <v/>
      </c>
      <c r="Q174" s="17" t="str">
        <f t="shared" si="23"/>
        <v/>
      </c>
      <c r="R174" s="17" t="str">
        <f t="shared" si="24"/>
        <v/>
      </c>
      <c r="S174" s="17" t="str">
        <f t="shared" si="25"/>
        <v/>
      </c>
      <c r="T174" s="4" t="str">
        <f t="shared" si="26"/>
        <v/>
      </c>
      <c r="U174" s="30" t="s">
        <v>526</v>
      </c>
    </row>
    <row r="175" spans="4:21" x14ac:dyDescent="0.3">
      <c r="D175" s="8" t="str">
        <f>IF(LEN(_xlfn.IFNA(VLOOKUP(G175,EnElServer!A:A,1,FALSE),""))&gt;0,"x","")</f>
        <v/>
      </c>
      <c r="E175" t="str">
        <f>IF(COUNTBLANK(G175)&gt;0,"",COUNTIF(G$4:G175,"?*"))</f>
        <v/>
      </c>
      <c r="F175" s="3"/>
      <c r="G175" s="3"/>
      <c r="H175" s="20" t="str">
        <f>IF(COUNTBLANK(G175)&gt;0,"",VLOOKUP(F175&amp;"."&amp;G175,ResultadoSQL!A:B,2,FALSE))</f>
        <v/>
      </c>
      <c r="I175" s="26" t="s">
        <v>526</v>
      </c>
      <c r="J175" s="3"/>
      <c r="K175" s="3"/>
      <c r="L175" s="17" t="str">
        <f t="shared" si="18"/>
        <v/>
      </c>
      <c r="M175" s="17" t="str">
        <f t="shared" si="19"/>
        <v/>
      </c>
      <c r="N175" s="17" t="str">
        <f t="shared" si="20"/>
        <v/>
      </c>
      <c r="O175" s="17" t="str">
        <f t="shared" si="21"/>
        <v/>
      </c>
      <c r="P175" s="17" t="str">
        <f t="shared" si="22"/>
        <v/>
      </c>
      <c r="Q175" s="17" t="str">
        <f t="shared" si="23"/>
        <v/>
      </c>
      <c r="R175" s="17" t="str">
        <f t="shared" si="24"/>
        <v/>
      </c>
      <c r="S175" s="17" t="str">
        <f t="shared" si="25"/>
        <v/>
      </c>
      <c r="T175" s="4" t="str">
        <f t="shared" si="26"/>
        <v/>
      </c>
      <c r="U175" s="30" t="s">
        <v>526</v>
      </c>
    </row>
    <row r="176" spans="4:21" x14ac:dyDescent="0.3">
      <c r="D176" s="8" t="str">
        <f>IF(LEN(_xlfn.IFNA(VLOOKUP(G176,EnElServer!A:A,1,FALSE),""))&gt;0,"x","")</f>
        <v/>
      </c>
      <c r="E176" t="str">
        <f>IF(COUNTBLANK(G176)&gt;0,"",COUNTIF(G$4:G176,"?*"))</f>
        <v/>
      </c>
      <c r="F176" s="3"/>
      <c r="G176" s="3"/>
      <c r="H176" s="20" t="str">
        <f>IF(COUNTBLANK(G176)&gt;0,"",VLOOKUP(F176&amp;"."&amp;G176,ResultadoSQL!A:B,2,FALSE))</f>
        <v/>
      </c>
      <c r="I176" s="26" t="s">
        <v>526</v>
      </c>
      <c r="J176" s="3"/>
      <c r="K176" s="3"/>
      <c r="L176" s="17" t="str">
        <f t="shared" si="18"/>
        <v/>
      </c>
      <c r="M176" s="17" t="str">
        <f t="shared" si="19"/>
        <v/>
      </c>
      <c r="N176" s="17" t="str">
        <f t="shared" si="20"/>
        <v/>
      </c>
      <c r="O176" s="17" t="str">
        <f t="shared" si="21"/>
        <v/>
      </c>
      <c r="P176" s="17" t="str">
        <f t="shared" si="22"/>
        <v/>
      </c>
      <c r="Q176" s="17" t="str">
        <f t="shared" si="23"/>
        <v/>
      </c>
      <c r="R176" s="17" t="str">
        <f t="shared" si="24"/>
        <v/>
      </c>
      <c r="S176" s="17" t="str">
        <f t="shared" si="25"/>
        <v/>
      </c>
      <c r="T176" s="4" t="str">
        <f t="shared" si="26"/>
        <v/>
      </c>
      <c r="U176" s="30" t="s">
        <v>526</v>
      </c>
    </row>
    <row r="177" spans="4:21" x14ac:dyDescent="0.3">
      <c r="D177" s="8" t="str">
        <f>IF(LEN(_xlfn.IFNA(VLOOKUP(G177,EnElServer!A:A,1,FALSE),""))&gt;0,"x","")</f>
        <v/>
      </c>
      <c r="E177" t="str">
        <f>IF(COUNTBLANK(G177)&gt;0,"",COUNTIF(G$4:G177,"?*"))</f>
        <v/>
      </c>
      <c r="F177" s="3"/>
      <c r="G177" s="3"/>
      <c r="H177" s="20" t="str">
        <f>IF(COUNTBLANK(G177)&gt;0,"",VLOOKUP(F177&amp;"."&amp;G177,ResultadoSQL!A:B,2,FALSE))</f>
        <v/>
      </c>
      <c r="I177" s="26" t="s">
        <v>526</v>
      </c>
      <c r="J177" s="3"/>
      <c r="K177" s="3"/>
      <c r="L177" s="17" t="str">
        <f t="shared" si="18"/>
        <v/>
      </c>
      <c r="M177" s="17" t="str">
        <f t="shared" si="19"/>
        <v/>
      </c>
      <c r="N177" s="17" t="str">
        <f t="shared" si="20"/>
        <v/>
      </c>
      <c r="O177" s="17" t="str">
        <f t="shared" si="21"/>
        <v/>
      </c>
      <c r="P177" s="17" t="str">
        <f t="shared" si="22"/>
        <v/>
      </c>
      <c r="Q177" s="17" t="str">
        <f t="shared" si="23"/>
        <v/>
      </c>
      <c r="R177" s="17" t="str">
        <f t="shared" si="24"/>
        <v/>
      </c>
      <c r="S177" s="17" t="str">
        <f t="shared" si="25"/>
        <v/>
      </c>
      <c r="T177" s="4" t="str">
        <f t="shared" si="26"/>
        <v/>
      </c>
      <c r="U177" s="30" t="s">
        <v>526</v>
      </c>
    </row>
    <row r="178" spans="4:21" x14ac:dyDescent="0.3">
      <c r="D178" s="8" t="str">
        <f>IF(LEN(_xlfn.IFNA(VLOOKUP(G178,EnElServer!A:A,1,FALSE),""))&gt;0,"x","")</f>
        <v/>
      </c>
      <c r="E178" t="str">
        <f>IF(COUNTBLANK(G178)&gt;0,"",COUNTIF(G$4:G178,"?*"))</f>
        <v/>
      </c>
      <c r="F178" s="3"/>
      <c r="G178" s="3"/>
      <c r="H178" s="20" t="str">
        <f>IF(COUNTBLANK(G178)&gt;0,"",VLOOKUP(F178&amp;"."&amp;G178,ResultadoSQL!A:B,2,FALSE))</f>
        <v/>
      </c>
      <c r="I178" s="26" t="s">
        <v>526</v>
      </c>
      <c r="J178" s="3"/>
      <c r="K178" s="3"/>
      <c r="L178" s="17" t="str">
        <f t="shared" si="18"/>
        <v/>
      </c>
      <c r="M178" s="17" t="str">
        <f t="shared" si="19"/>
        <v/>
      </c>
      <c r="N178" s="17" t="str">
        <f t="shared" si="20"/>
        <v/>
      </c>
      <c r="O178" s="17" t="str">
        <f t="shared" si="21"/>
        <v/>
      </c>
      <c r="P178" s="17" t="str">
        <f t="shared" si="22"/>
        <v/>
      </c>
      <c r="Q178" s="17" t="str">
        <f t="shared" si="23"/>
        <v/>
      </c>
      <c r="R178" s="17" t="str">
        <f t="shared" si="24"/>
        <v/>
      </c>
      <c r="S178" s="17" t="str">
        <f t="shared" si="25"/>
        <v/>
      </c>
      <c r="T178" s="4" t="str">
        <f t="shared" si="26"/>
        <v/>
      </c>
      <c r="U178" s="30" t="s">
        <v>526</v>
      </c>
    </row>
    <row r="179" spans="4:21" x14ac:dyDescent="0.3">
      <c r="D179" s="8" t="str">
        <f>IF(LEN(_xlfn.IFNA(VLOOKUP(G179,EnElServer!A:A,1,FALSE),""))&gt;0,"x","")</f>
        <v/>
      </c>
      <c r="E179" t="str">
        <f>IF(COUNTBLANK(G179)&gt;0,"",COUNTIF(G$4:G179,"?*"))</f>
        <v/>
      </c>
      <c r="F179" s="3"/>
      <c r="G179" s="3"/>
      <c r="H179" s="20" t="str">
        <f>IF(COUNTBLANK(G179)&gt;0,"",VLOOKUP(F179&amp;"."&amp;G179,ResultadoSQL!A:B,2,FALSE))</f>
        <v/>
      </c>
      <c r="I179" s="26" t="s">
        <v>526</v>
      </c>
      <c r="J179" s="3"/>
      <c r="K179" s="3"/>
      <c r="L179" s="17" t="str">
        <f t="shared" si="18"/>
        <v/>
      </c>
      <c r="M179" s="17" t="str">
        <f t="shared" si="19"/>
        <v/>
      </c>
      <c r="N179" s="17" t="str">
        <f t="shared" si="20"/>
        <v/>
      </c>
      <c r="O179" s="17" t="str">
        <f t="shared" si="21"/>
        <v/>
      </c>
      <c r="P179" s="17" t="str">
        <f t="shared" si="22"/>
        <v/>
      </c>
      <c r="Q179" s="17" t="str">
        <f t="shared" si="23"/>
        <v/>
      </c>
      <c r="R179" s="17" t="str">
        <f t="shared" si="24"/>
        <v/>
      </c>
      <c r="S179" s="17" t="str">
        <f t="shared" si="25"/>
        <v/>
      </c>
      <c r="T179" s="4" t="str">
        <f t="shared" si="26"/>
        <v/>
      </c>
      <c r="U179" s="30" t="s">
        <v>526</v>
      </c>
    </row>
    <row r="180" spans="4:21" x14ac:dyDescent="0.3">
      <c r="D180" s="8" t="str">
        <f>IF(LEN(_xlfn.IFNA(VLOOKUP(G180,EnElServer!A:A,1,FALSE),""))&gt;0,"x","")</f>
        <v/>
      </c>
      <c r="E180" t="str">
        <f>IF(COUNTBLANK(G180)&gt;0,"",COUNTIF(G$4:G180,"?*"))</f>
        <v/>
      </c>
      <c r="F180" s="3"/>
      <c r="G180" s="3"/>
      <c r="H180" s="20" t="str">
        <f>IF(COUNTBLANK(G180)&gt;0,"",VLOOKUP(F180&amp;"."&amp;G180,ResultadoSQL!A:B,2,FALSE))</f>
        <v/>
      </c>
      <c r="I180" s="26" t="s">
        <v>526</v>
      </c>
      <c r="J180" s="3"/>
      <c r="K180" s="3"/>
      <c r="L180" s="17" t="str">
        <f t="shared" si="18"/>
        <v/>
      </c>
      <c r="M180" s="17" t="str">
        <f t="shared" si="19"/>
        <v/>
      </c>
      <c r="N180" s="17" t="str">
        <f t="shared" si="20"/>
        <v/>
      </c>
      <c r="O180" s="17" t="str">
        <f t="shared" si="21"/>
        <v/>
      </c>
      <c r="P180" s="17" t="str">
        <f t="shared" si="22"/>
        <v/>
      </c>
      <c r="Q180" s="17" t="str">
        <f t="shared" si="23"/>
        <v/>
      </c>
      <c r="R180" s="17" t="str">
        <f t="shared" si="24"/>
        <v/>
      </c>
      <c r="S180" s="17" t="str">
        <f t="shared" si="25"/>
        <v/>
      </c>
      <c r="T180" s="4" t="str">
        <f t="shared" si="26"/>
        <v/>
      </c>
      <c r="U180" s="30" t="s">
        <v>526</v>
      </c>
    </row>
    <row r="181" spans="4:21" x14ac:dyDescent="0.3">
      <c r="D181" s="8" t="str">
        <f>IF(LEN(_xlfn.IFNA(VLOOKUP(G181,EnElServer!A:A,1,FALSE),""))&gt;0,"x","")</f>
        <v/>
      </c>
      <c r="E181" t="str">
        <f>IF(COUNTBLANK(G181)&gt;0,"",COUNTIF(G$4:G181,"?*"))</f>
        <v/>
      </c>
      <c r="F181" s="3"/>
      <c r="G181" s="3"/>
      <c r="H181" s="20" t="str">
        <f>IF(COUNTBLANK(G181)&gt;0,"",VLOOKUP(F181&amp;"."&amp;G181,ResultadoSQL!A:B,2,FALSE))</f>
        <v/>
      </c>
      <c r="I181" s="26" t="s">
        <v>526</v>
      </c>
      <c r="J181" s="3"/>
      <c r="K181" s="3"/>
      <c r="L181" s="17" t="str">
        <f t="shared" si="18"/>
        <v/>
      </c>
      <c r="M181" s="17" t="str">
        <f t="shared" si="19"/>
        <v/>
      </c>
      <c r="N181" s="17" t="str">
        <f t="shared" si="20"/>
        <v/>
      </c>
      <c r="O181" s="17" t="str">
        <f t="shared" si="21"/>
        <v/>
      </c>
      <c r="P181" s="17" t="str">
        <f t="shared" si="22"/>
        <v/>
      </c>
      <c r="Q181" s="17" t="str">
        <f t="shared" si="23"/>
        <v/>
      </c>
      <c r="R181" s="17" t="str">
        <f t="shared" si="24"/>
        <v/>
      </c>
      <c r="S181" s="17" t="str">
        <f t="shared" si="25"/>
        <v/>
      </c>
      <c r="T181" s="4" t="str">
        <f t="shared" si="26"/>
        <v/>
      </c>
      <c r="U181" s="30" t="s">
        <v>526</v>
      </c>
    </row>
    <row r="182" spans="4:21" x14ac:dyDescent="0.3">
      <c r="D182" s="8" t="str">
        <f>IF(LEN(_xlfn.IFNA(VLOOKUP(G182,EnElServer!A:A,1,FALSE),""))&gt;0,"x","")</f>
        <v/>
      </c>
      <c r="E182" t="str">
        <f>IF(COUNTBLANK(G182)&gt;0,"",COUNTIF(G$4:G182,"?*"))</f>
        <v/>
      </c>
      <c r="F182" s="3"/>
      <c r="G182" s="3"/>
      <c r="H182" s="20" t="str">
        <f>IF(COUNTBLANK(G182)&gt;0,"",VLOOKUP(F182&amp;"."&amp;G182,ResultadoSQL!A:B,2,FALSE))</f>
        <v/>
      </c>
      <c r="I182" s="26" t="s">
        <v>526</v>
      </c>
      <c r="J182" s="3"/>
      <c r="K182" s="3"/>
      <c r="L182" s="17" t="str">
        <f t="shared" si="18"/>
        <v/>
      </c>
      <c r="M182" s="17" t="str">
        <f t="shared" si="19"/>
        <v/>
      </c>
      <c r="N182" s="17" t="str">
        <f t="shared" si="20"/>
        <v/>
      </c>
      <c r="O182" s="17" t="str">
        <f t="shared" si="21"/>
        <v/>
      </c>
      <c r="P182" s="17" t="str">
        <f t="shared" si="22"/>
        <v/>
      </c>
      <c r="Q182" s="17" t="str">
        <f t="shared" si="23"/>
        <v/>
      </c>
      <c r="R182" s="17" t="str">
        <f t="shared" si="24"/>
        <v/>
      </c>
      <c r="S182" s="17" t="str">
        <f t="shared" si="25"/>
        <v/>
      </c>
      <c r="T182" s="4" t="str">
        <f t="shared" si="26"/>
        <v/>
      </c>
      <c r="U182" s="30" t="s">
        <v>526</v>
      </c>
    </row>
    <row r="183" spans="4:21" x14ac:dyDescent="0.3">
      <c r="D183" s="8" t="str">
        <f>IF(LEN(_xlfn.IFNA(VLOOKUP(G183,EnElServer!A:A,1,FALSE),""))&gt;0,"x","")</f>
        <v/>
      </c>
      <c r="E183" t="str">
        <f>IF(COUNTBLANK(G183)&gt;0,"",COUNTIF(G$4:G183,"?*"))</f>
        <v/>
      </c>
      <c r="F183" s="3"/>
      <c r="G183" s="3"/>
      <c r="H183" s="20" t="str">
        <f>IF(COUNTBLANK(G183)&gt;0,"",VLOOKUP(F183&amp;"."&amp;G183,ResultadoSQL!A:B,2,FALSE))</f>
        <v/>
      </c>
      <c r="I183" s="26" t="s">
        <v>526</v>
      </c>
      <c r="J183" s="3"/>
      <c r="K183" s="3"/>
      <c r="L183" s="17" t="str">
        <f t="shared" si="18"/>
        <v/>
      </c>
      <c r="M183" s="17" t="str">
        <f t="shared" si="19"/>
        <v/>
      </c>
      <c r="N183" s="17" t="str">
        <f t="shared" si="20"/>
        <v/>
      </c>
      <c r="O183" s="17" t="str">
        <f t="shared" si="21"/>
        <v/>
      </c>
      <c r="P183" s="17" t="str">
        <f t="shared" si="22"/>
        <v/>
      </c>
      <c r="Q183" s="17" t="str">
        <f t="shared" si="23"/>
        <v/>
      </c>
      <c r="R183" s="17" t="str">
        <f t="shared" si="24"/>
        <v/>
      </c>
      <c r="S183" s="17" t="str">
        <f t="shared" si="25"/>
        <v/>
      </c>
      <c r="T183" s="4" t="str">
        <f t="shared" si="26"/>
        <v/>
      </c>
      <c r="U183" s="30" t="s">
        <v>526</v>
      </c>
    </row>
    <row r="184" spans="4:21" x14ac:dyDescent="0.3">
      <c r="D184" s="8" t="str">
        <f>IF(LEN(_xlfn.IFNA(VLOOKUP(G184,EnElServer!A:A,1,FALSE),""))&gt;0,"x","")</f>
        <v/>
      </c>
      <c r="E184" t="str">
        <f>IF(COUNTBLANK(G184)&gt;0,"",COUNTIF(G$4:G184,"?*"))</f>
        <v/>
      </c>
      <c r="F184" s="3"/>
      <c r="G184" s="3"/>
      <c r="H184" s="20" t="str">
        <f>IF(COUNTBLANK(G184)&gt;0,"",VLOOKUP(F184&amp;"."&amp;G184,ResultadoSQL!A:B,2,FALSE))</f>
        <v/>
      </c>
      <c r="I184" s="26" t="s">
        <v>526</v>
      </c>
      <c r="J184" s="3"/>
      <c r="K184" s="3"/>
      <c r="L184" s="17" t="str">
        <f t="shared" si="18"/>
        <v/>
      </c>
      <c r="M184" s="17" t="str">
        <f t="shared" si="19"/>
        <v/>
      </c>
      <c r="N184" s="17" t="str">
        <f t="shared" si="20"/>
        <v/>
      </c>
      <c r="O184" s="17" t="str">
        <f t="shared" si="21"/>
        <v/>
      </c>
      <c r="P184" s="17" t="str">
        <f t="shared" si="22"/>
        <v/>
      </c>
      <c r="Q184" s="17" t="str">
        <f t="shared" si="23"/>
        <v/>
      </c>
      <c r="R184" s="17" t="str">
        <f t="shared" si="24"/>
        <v/>
      </c>
      <c r="S184" s="17" t="str">
        <f t="shared" si="25"/>
        <v/>
      </c>
      <c r="T184" s="4" t="str">
        <f t="shared" si="26"/>
        <v/>
      </c>
      <c r="U184" s="30" t="s">
        <v>526</v>
      </c>
    </row>
    <row r="185" spans="4:21" x14ac:dyDescent="0.3">
      <c r="D185" s="8" t="str">
        <f>IF(LEN(_xlfn.IFNA(VLOOKUP(G185,EnElServer!A:A,1,FALSE),""))&gt;0,"x","")</f>
        <v/>
      </c>
      <c r="E185" t="str">
        <f>IF(COUNTBLANK(G185)&gt;0,"",COUNTIF(G$4:G185,"?*"))</f>
        <v/>
      </c>
      <c r="F185" s="3"/>
      <c r="G185" s="3"/>
      <c r="H185" s="20" t="str">
        <f>IF(COUNTBLANK(G185)&gt;0,"",VLOOKUP(F185&amp;"."&amp;G185,ResultadoSQL!A:B,2,FALSE))</f>
        <v/>
      </c>
      <c r="I185" s="26" t="s">
        <v>526</v>
      </c>
      <c r="J185" s="3"/>
      <c r="K185" s="3"/>
      <c r="L185" s="17" t="str">
        <f t="shared" si="18"/>
        <v/>
      </c>
      <c r="M185" s="17" t="str">
        <f t="shared" si="19"/>
        <v/>
      </c>
      <c r="N185" s="17" t="str">
        <f t="shared" si="20"/>
        <v/>
      </c>
      <c r="O185" s="17" t="str">
        <f t="shared" si="21"/>
        <v/>
      </c>
      <c r="P185" s="17" t="str">
        <f t="shared" si="22"/>
        <v/>
      </c>
      <c r="Q185" s="17" t="str">
        <f t="shared" si="23"/>
        <v/>
      </c>
      <c r="R185" s="17" t="str">
        <f t="shared" si="24"/>
        <v/>
      </c>
      <c r="S185" s="17" t="str">
        <f t="shared" si="25"/>
        <v/>
      </c>
      <c r="T185" s="4" t="str">
        <f t="shared" si="26"/>
        <v/>
      </c>
      <c r="U185" s="30" t="s">
        <v>526</v>
      </c>
    </row>
    <row r="186" spans="4:21" x14ac:dyDescent="0.3">
      <c r="D186" s="8" t="str">
        <f>IF(LEN(_xlfn.IFNA(VLOOKUP(G186,EnElServer!A:A,1,FALSE),""))&gt;0,"x","")</f>
        <v/>
      </c>
      <c r="E186" t="str">
        <f>IF(COUNTBLANK(G186)&gt;0,"",COUNTIF(G$4:G186,"?*"))</f>
        <v/>
      </c>
      <c r="F186" s="3"/>
      <c r="G186" s="3"/>
      <c r="H186" s="20" t="str">
        <f>IF(COUNTBLANK(G186)&gt;0,"",VLOOKUP(F186&amp;"."&amp;G186,ResultadoSQL!A:B,2,FALSE))</f>
        <v/>
      </c>
      <c r="I186" s="26" t="s">
        <v>526</v>
      </c>
      <c r="J186" s="3"/>
      <c r="K186" s="3"/>
      <c r="L186" s="17" t="str">
        <f t="shared" si="18"/>
        <v/>
      </c>
      <c r="M186" s="17" t="str">
        <f t="shared" si="19"/>
        <v/>
      </c>
      <c r="N186" s="17" t="str">
        <f t="shared" si="20"/>
        <v/>
      </c>
      <c r="O186" s="17" t="str">
        <f t="shared" si="21"/>
        <v/>
      </c>
      <c r="P186" s="17" t="str">
        <f t="shared" si="22"/>
        <v/>
      </c>
      <c r="Q186" s="17" t="str">
        <f t="shared" si="23"/>
        <v/>
      </c>
      <c r="R186" s="17" t="str">
        <f t="shared" si="24"/>
        <v/>
      </c>
      <c r="S186" s="17" t="str">
        <f t="shared" si="25"/>
        <v/>
      </c>
      <c r="T186" s="4" t="str">
        <f t="shared" si="26"/>
        <v/>
      </c>
      <c r="U186" s="30" t="s">
        <v>526</v>
      </c>
    </row>
    <row r="187" spans="4:21" x14ac:dyDescent="0.3">
      <c r="D187" s="8" t="str">
        <f>IF(LEN(_xlfn.IFNA(VLOOKUP(G187,EnElServer!A:A,1,FALSE),""))&gt;0,"x","")</f>
        <v/>
      </c>
      <c r="E187" t="str">
        <f>IF(COUNTBLANK(G187)&gt;0,"",COUNTIF(G$4:G187,"?*"))</f>
        <v/>
      </c>
      <c r="F187" s="3"/>
      <c r="G187" s="3"/>
      <c r="H187" s="20" t="str">
        <f>IF(COUNTBLANK(G187)&gt;0,"",VLOOKUP(F187&amp;"."&amp;G187,ResultadoSQL!A:B,2,FALSE))</f>
        <v/>
      </c>
      <c r="I187" s="26" t="s">
        <v>526</v>
      </c>
      <c r="J187" s="3"/>
      <c r="K187" s="3"/>
      <c r="L187" s="17" t="str">
        <f t="shared" si="18"/>
        <v/>
      </c>
      <c r="M187" s="17" t="str">
        <f t="shared" si="19"/>
        <v/>
      </c>
      <c r="N187" s="17" t="str">
        <f t="shared" si="20"/>
        <v/>
      </c>
      <c r="O187" s="17" t="str">
        <f t="shared" si="21"/>
        <v/>
      </c>
      <c r="P187" s="17" t="str">
        <f t="shared" si="22"/>
        <v/>
      </c>
      <c r="Q187" s="17" t="str">
        <f t="shared" si="23"/>
        <v/>
      </c>
      <c r="R187" s="17" t="str">
        <f t="shared" si="24"/>
        <v/>
      </c>
      <c r="S187" s="17" t="str">
        <f t="shared" si="25"/>
        <v/>
      </c>
      <c r="T187" s="4" t="str">
        <f t="shared" si="26"/>
        <v/>
      </c>
      <c r="U187" s="30" t="s">
        <v>526</v>
      </c>
    </row>
    <row r="188" spans="4:21" x14ac:dyDescent="0.3">
      <c r="D188" s="8" t="str">
        <f>IF(LEN(_xlfn.IFNA(VLOOKUP(G188,EnElServer!A:A,1,FALSE),""))&gt;0,"x","")</f>
        <v/>
      </c>
      <c r="E188" t="str">
        <f>IF(COUNTBLANK(G188)&gt;0,"",COUNTIF(G$4:G188,"?*"))</f>
        <v/>
      </c>
      <c r="F188" s="3"/>
      <c r="G188" s="3"/>
      <c r="H188" s="20" t="str">
        <f>IF(COUNTBLANK(G188)&gt;0,"",VLOOKUP(F188&amp;"."&amp;G188,ResultadoSQL!A:B,2,FALSE))</f>
        <v/>
      </c>
      <c r="I188" s="26" t="s">
        <v>526</v>
      </c>
      <c r="J188" s="3"/>
      <c r="K188" s="3"/>
      <c r="L188" s="17" t="str">
        <f t="shared" si="18"/>
        <v/>
      </c>
      <c r="M188" s="17" t="str">
        <f t="shared" si="19"/>
        <v/>
      </c>
      <c r="N188" s="17" t="str">
        <f t="shared" si="20"/>
        <v/>
      </c>
      <c r="O188" s="17" t="str">
        <f t="shared" si="21"/>
        <v/>
      </c>
      <c r="P188" s="17" t="str">
        <f t="shared" si="22"/>
        <v/>
      </c>
      <c r="Q188" s="17" t="str">
        <f t="shared" si="23"/>
        <v/>
      </c>
      <c r="R188" s="17" t="str">
        <f t="shared" si="24"/>
        <v/>
      </c>
      <c r="S188" s="17" t="str">
        <f t="shared" si="25"/>
        <v/>
      </c>
      <c r="T188" s="4" t="str">
        <f t="shared" si="26"/>
        <v/>
      </c>
      <c r="U188" s="30" t="s">
        <v>526</v>
      </c>
    </row>
    <row r="189" spans="4:21" x14ac:dyDescent="0.3">
      <c r="D189" s="8" t="str">
        <f>IF(LEN(_xlfn.IFNA(VLOOKUP(G189,EnElServer!A:A,1,FALSE),""))&gt;0,"x","")</f>
        <v/>
      </c>
      <c r="E189" t="str">
        <f>IF(COUNTBLANK(G189)&gt;0,"",COUNTIF(G$4:G189,"?*"))</f>
        <v/>
      </c>
      <c r="F189" s="3"/>
      <c r="G189" s="3"/>
      <c r="H189" s="20" t="str">
        <f>IF(COUNTBLANK(G189)&gt;0,"",VLOOKUP(F189&amp;"."&amp;G189,ResultadoSQL!A:B,2,FALSE))</f>
        <v/>
      </c>
      <c r="I189" s="26" t="s">
        <v>526</v>
      </c>
      <c r="J189" s="3"/>
      <c r="K189" s="3"/>
      <c r="L189" s="17" t="str">
        <f t="shared" si="18"/>
        <v/>
      </c>
      <c r="M189" s="17" t="str">
        <f t="shared" si="19"/>
        <v/>
      </c>
      <c r="N189" s="17" t="str">
        <f t="shared" si="20"/>
        <v/>
      </c>
      <c r="O189" s="17" t="str">
        <f t="shared" si="21"/>
        <v/>
      </c>
      <c r="P189" s="17" t="str">
        <f t="shared" si="22"/>
        <v/>
      </c>
      <c r="Q189" s="17" t="str">
        <f t="shared" si="23"/>
        <v/>
      </c>
      <c r="R189" s="17" t="str">
        <f t="shared" si="24"/>
        <v/>
      </c>
      <c r="S189" s="17" t="str">
        <f t="shared" si="25"/>
        <v/>
      </c>
      <c r="T189" s="4" t="str">
        <f t="shared" si="26"/>
        <v/>
      </c>
      <c r="U189" s="30" t="s">
        <v>526</v>
      </c>
    </row>
    <row r="190" spans="4:21" x14ac:dyDescent="0.3">
      <c r="D190" s="8" t="str">
        <f>IF(LEN(_xlfn.IFNA(VLOOKUP(G190,EnElServer!A:A,1,FALSE),""))&gt;0,"x","")</f>
        <v/>
      </c>
      <c r="E190" t="str">
        <f>IF(COUNTBLANK(G190)&gt;0,"",COUNTIF(G$4:G190,"?*"))</f>
        <v/>
      </c>
      <c r="F190" s="3"/>
      <c r="G190" s="3"/>
      <c r="H190" s="20" t="str">
        <f>IF(COUNTBLANK(G190)&gt;0,"",VLOOKUP(F190&amp;"."&amp;G190,ResultadoSQL!A:B,2,FALSE))</f>
        <v/>
      </c>
      <c r="I190" s="26" t="s">
        <v>526</v>
      </c>
      <c r="J190" s="3"/>
      <c r="K190" s="3"/>
      <c r="L190" s="17" t="str">
        <f t="shared" si="18"/>
        <v/>
      </c>
      <c r="M190" s="17" t="str">
        <f t="shared" si="19"/>
        <v/>
      </c>
      <c r="N190" s="17" t="str">
        <f t="shared" si="20"/>
        <v/>
      </c>
      <c r="O190" s="17" t="str">
        <f t="shared" si="21"/>
        <v/>
      </c>
      <c r="P190" s="17" t="str">
        <f t="shared" si="22"/>
        <v/>
      </c>
      <c r="Q190" s="17" t="str">
        <f t="shared" si="23"/>
        <v/>
      </c>
      <c r="R190" s="17" t="str">
        <f t="shared" si="24"/>
        <v/>
      </c>
      <c r="S190" s="17" t="str">
        <f t="shared" si="25"/>
        <v/>
      </c>
      <c r="T190" s="4" t="str">
        <f t="shared" si="26"/>
        <v/>
      </c>
      <c r="U190" s="30" t="s">
        <v>526</v>
      </c>
    </row>
    <row r="191" spans="4:21" x14ac:dyDescent="0.3">
      <c r="D191" s="8" t="str">
        <f>IF(LEN(_xlfn.IFNA(VLOOKUP(G191,EnElServer!A:A,1,FALSE),""))&gt;0,"x","")</f>
        <v/>
      </c>
      <c r="E191" t="str">
        <f>IF(COUNTBLANK(G191)&gt;0,"",COUNTIF(G$4:G191,"?*"))</f>
        <v/>
      </c>
      <c r="F191" s="3"/>
      <c r="G191" s="3"/>
      <c r="H191" s="20" t="str">
        <f>IF(COUNTBLANK(G191)&gt;0,"",VLOOKUP(F191&amp;"."&amp;G191,ResultadoSQL!A:B,2,FALSE))</f>
        <v/>
      </c>
      <c r="I191" s="26" t="s">
        <v>526</v>
      </c>
      <c r="J191" s="3"/>
      <c r="K191" s="3"/>
      <c r="L191" s="17" t="str">
        <f t="shared" si="18"/>
        <v/>
      </c>
      <c r="M191" s="17" t="str">
        <f t="shared" si="19"/>
        <v/>
      </c>
      <c r="N191" s="17" t="str">
        <f t="shared" si="20"/>
        <v/>
      </c>
      <c r="O191" s="17" t="str">
        <f t="shared" si="21"/>
        <v/>
      </c>
      <c r="P191" s="17" t="str">
        <f t="shared" si="22"/>
        <v/>
      </c>
      <c r="Q191" s="17" t="str">
        <f t="shared" si="23"/>
        <v/>
      </c>
      <c r="R191" s="17" t="str">
        <f t="shared" si="24"/>
        <v/>
      </c>
      <c r="S191" s="17" t="str">
        <f t="shared" si="25"/>
        <v/>
      </c>
      <c r="T191" s="4" t="str">
        <f t="shared" si="26"/>
        <v/>
      </c>
      <c r="U191" s="30" t="s">
        <v>526</v>
      </c>
    </row>
    <row r="192" spans="4:21" x14ac:dyDescent="0.3">
      <c r="D192" s="8" t="str">
        <f>IF(LEN(_xlfn.IFNA(VLOOKUP(G192,EnElServer!A:A,1,FALSE),""))&gt;0,"x","")</f>
        <v/>
      </c>
      <c r="E192" t="str">
        <f>IF(COUNTBLANK(G192)&gt;0,"",COUNTIF(G$4:G192,"?*"))</f>
        <v/>
      </c>
      <c r="F192" s="3"/>
      <c r="G192" s="3"/>
      <c r="H192" s="20" t="str">
        <f>IF(COUNTBLANK(G192)&gt;0,"",VLOOKUP(F192&amp;"."&amp;G192,ResultadoSQL!A:B,2,FALSE))</f>
        <v/>
      </c>
      <c r="I192" s="26" t="s">
        <v>526</v>
      </c>
      <c r="J192" s="3"/>
      <c r="K192" s="3"/>
      <c r="L192" s="17" t="str">
        <f t="shared" si="18"/>
        <v/>
      </c>
      <c r="M192" s="17" t="str">
        <f t="shared" si="19"/>
        <v/>
      </c>
      <c r="N192" s="17" t="str">
        <f t="shared" si="20"/>
        <v/>
      </c>
      <c r="O192" s="17" t="str">
        <f t="shared" si="21"/>
        <v/>
      </c>
      <c r="P192" s="17" t="str">
        <f t="shared" si="22"/>
        <v/>
      </c>
      <c r="Q192" s="17" t="str">
        <f t="shared" si="23"/>
        <v/>
      </c>
      <c r="R192" s="17" t="str">
        <f t="shared" si="24"/>
        <v/>
      </c>
      <c r="S192" s="17" t="str">
        <f t="shared" si="25"/>
        <v/>
      </c>
      <c r="T192" s="4" t="str">
        <f t="shared" si="26"/>
        <v/>
      </c>
      <c r="U192" s="30" t="s">
        <v>526</v>
      </c>
    </row>
    <row r="193" spans="4:21" x14ac:dyDescent="0.3">
      <c r="D193" s="8" t="str">
        <f>IF(LEN(_xlfn.IFNA(VLOOKUP(G193,EnElServer!A:A,1,FALSE),""))&gt;0,"x","")</f>
        <v/>
      </c>
      <c r="E193" t="str">
        <f>IF(COUNTBLANK(G193)&gt;0,"",COUNTIF(G$4:G193,"?*"))</f>
        <v/>
      </c>
      <c r="F193" s="3"/>
      <c r="G193" s="3"/>
      <c r="H193" s="20" t="str">
        <f>IF(COUNTBLANK(G193)&gt;0,"",VLOOKUP(F193&amp;"."&amp;G193,ResultadoSQL!A:B,2,FALSE))</f>
        <v/>
      </c>
      <c r="I193" s="26" t="s">
        <v>526</v>
      </c>
      <c r="J193" s="3"/>
      <c r="K193" s="3"/>
      <c r="L193" s="17" t="str">
        <f t="shared" si="18"/>
        <v/>
      </c>
      <c r="M193" s="17" t="str">
        <f t="shared" si="19"/>
        <v/>
      </c>
      <c r="N193" s="17" t="str">
        <f t="shared" si="20"/>
        <v/>
      </c>
      <c r="O193" s="17" t="str">
        <f t="shared" si="21"/>
        <v/>
      </c>
      <c r="P193" s="17" t="str">
        <f t="shared" si="22"/>
        <v/>
      </c>
      <c r="Q193" s="17" t="str">
        <f t="shared" si="23"/>
        <v/>
      </c>
      <c r="R193" s="17" t="str">
        <f t="shared" si="24"/>
        <v/>
      </c>
      <c r="S193" s="17" t="str">
        <f t="shared" si="25"/>
        <v/>
      </c>
      <c r="T193" s="4" t="str">
        <f t="shared" si="26"/>
        <v/>
      </c>
      <c r="U193" s="30" t="s">
        <v>526</v>
      </c>
    </row>
    <row r="194" spans="4:21" x14ac:dyDescent="0.3">
      <c r="D194" s="8" t="str">
        <f>IF(LEN(_xlfn.IFNA(VLOOKUP(G194,EnElServer!A:A,1,FALSE),""))&gt;0,"x","")</f>
        <v/>
      </c>
      <c r="E194" t="str">
        <f>IF(COUNTBLANK(G194)&gt;0,"",COUNTIF(G$4:G194,"?*"))</f>
        <v/>
      </c>
      <c r="F194" s="3"/>
      <c r="G194" s="3"/>
      <c r="H194" s="20" t="str">
        <f>IF(COUNTBLANK(G194)&gt;0,"",VLOOKUP(F194&amp;"."&amp;G194,ResultadoSQL!A:B,2,FALSE))</f>
        <v/>
      </c>
      <c r="I194" s="26" t="s">
        <v>526</v>
      </c>
      <c r="J194" s="3"/>
      <c r="K194" s="3"/>
      <c r="L194" s="17" t="str">
        <f t="shared" si="18"/>
        <v/>
      </c>
      <c r="M194" s="17" t="str">
        <f t="shared" si="19"/>
        <v/>
      </c>
      <c r="N194" s="17" t="str">
        <f t="shared" si="20"/>
        <v/>
      </c>
      <c r="O194" s="17" t="str">
        <f t="shared" si="21"/>
        <v/>
      </c>
      <c r="P194" s="17" t="str">
        <f t="shared" si="22"/>
        <v/>
      </c>
      <c r="Q194" s="17" t="str">
        <f t="shared" si="23"/>
        <v/>
      </c>
      <c r="R194" s="17" t="str">
        <f t="shared" si="24"/>
        <v/>
      </c>
      <c r="S194" s="17" t="str">
        <f t="shared" si="25"/>
        <v/>
      </c>
      <c r="T194" s="4" t="str">
        <f t="shared" si="26"/>
        <v/>
      </c>
      <c r="U194" s="30" t="s">
        <v>526</v>
      </c>
    </row>
    <row r="195" spans="4:21" x14ac:dyDescent="0.3">
      <c r="D195" s="8" t="str">
        <f>IF(LEN(_xlfn.IFNA(VLOOKUP(G195,EnElServer!A:A,1,FALSE),""))&gt;0,"x","")</f>
        <v/>
      </c>
      <c r="E195" t="str">
        <f>IF(COUNTBLANK(G195)&gt;0,"",COUNTIF(G$4:G195,"?*"))</f>
        <v/>
      </c>
      <c r="F195" s="3"/>
      <c r="G195" s="3"/>
      <c r="H195" s="20" t="str">
        <f>IF(COUNTBLANK(G195)&gt;0,"",VLOOKUP(F195&amp;"."&amp;G195,ResultadoSQL!A:B,2,FALSE))</f>
        <v/>
      </c>
      <c r="I195" s="26" t="s">
        <v>526</v>
      </c>
      <c r="J195" s="3"/>
      <c r="K195" s="3"/>
      <c r="L195" s="17" t="str">
        <f t="shared" si="18"/>
        <v/>
      </c>
      <c r="M195" s="17" t="str">
        <f t="shared" si="19"/>
        <v/>
      </c>
      <c r="N195" s="17" t="str">
        <f t="shared" si="20"/>
        <v/>
      </c>
      <c r="O195" s="17" t="str">
        <f t="shared" si="21"/>
        <v/>
      </c>
      <c r="P195" s="17" t="str">
        <f t="shared" si="22"/>
        <v/>
      </c>
      <c r="Q195" s="17" t="str">
        <f t="shared" si="23"/>
        <v/>
      </c>
      <c r="R195" s="17" t="str">
        <f t="shared" si="24"/>
        <v/>
      </c>
      <c r="S195" s="17" t="str">
        <f t="shared" si="25"/>
        <v/>
      </c>
      <c r="T195" s="4" t="str">
        <f t="shared" si="26"/>
        <v/>
      </c>
      <c r="U195" s="30" t="s">
        <v>526</v>
      </c>
    </row>
    <row r="196" spans="4:21" x14ac:dyDescent="0.3">
      <c r="D196" s="8" t="str">
        <f>IF(LEN(_xlfn.IFNA(VLOOKUP(G196,EnElServer!A:A,1,FALSE),""))&gt;0,"x","")</f>
        <v/>
      </c>
      <c r="E196" t="str">
        <f>IF(COUNTBLANK(G196)&gt;0,"",COUNTIF(G$4:G196,"?*"))</f>
        <v/>
      </c>
      <c r="F196" s="3"/>
      <c r="G196" s="3"/>
      <c r="H196" s="20" t="str">
        <f>IF(COUNTBLANK(G196)&gt;0,"",VLOOKUP(F196&amp;"."&amp;G196,ResultadoSQL!A:B,2,FALSE))</f>
        <v/>
      </c>
      <c r="I196" s="26" t="s">
        <v>526</v>
      </c>
      <c r="J196" s="3"/>
      <c r="K196" s="3"/>
      <c r="L196" s="17" t="str">
        <f t="shared" si="18"/>
        <v/>
      </c>
      <c r="M196" s="17" t="str">
        <f t="shared" si="19"/>
        <v/>
      </c>
      <c r="N196" s="17" t="str">
        <f t="shared" si="20"/>
        <v/>
      </c>
      <c r="O196" s="17" t="str">
        <f t="shared" si="21"/>
        <v/>
      </c>
      <c r="P196" s="17" t="str">
        <f t="shared" si="22"/>
        <v/>
      </c>
      <c r="Q196" s="17" t="str">
        <f t="shared" si="23"/>
        <v/>
      </c>
      <c r="R196" s="17" t="str">
        <f t="shared" si="24"/>
        <v/>
      </c>
      <c r="S196" s="17" t="str">
        <f t="shared" si="25"/>
        <v/>
      </c>
      <c r="T196" s="4" t="str">
        <f t="shared" si="26"/>
        <v/>
      </c>
      <c r="U196" s="30" t="s">
        <v>526</v>
      </c>
    </row>
    <row r="197" spans="4:21" x14ac:dyDescent="0.3">
      <c r="D197" s="8" t="str">
        <f>IF(LEN(_xlfn.IFNA(VLOOKUP(G197,EnElServer!A:A,1,FALSE),""))&gt;0,"x","")</f>
        <v/>
      </c>
      <c r="E197" t="str">
        <f>IF(COUNTBLANK(G197)&gt;0,"",COUNTIF(G$4:G197,"?*"))</f>
        <v/>
      </c>
      <c r="F197" s="3"/>
      <c r="G197" s="3"/>
      <c r="H197" s="20" t="str">
        <f>IF(COUNTBLANK(G197)&gt;0,"",VLOOKUP(F197&amp;"."&amp;G197,ResultadoSQL!A:B,2,FALSE))</f>
        <v/>
      </c>
      <c r="I197" s="26" t="s">
        <v>526</v>
      </c>
      <c r="J197" s="3"/>
      <c r="K197" s="3"/>
      <c r="L197" s="17" t="str">
        <f t="shared" ref="L197:L246" si="27">IF(COUNTBLANK(I197)&gt;0,"","start /wait python generarentidades.py")</f>
        <v/>
      </c>
      <c r="M197" s="17" t="str">
        <f t="shared" ref="M197:M246" si="28">IF(COUNTBLANK(L197)&gt;0,"",F197)</f>
        <v/>
      </c>
      <c r="N197" s="17" t="str">
        <f t="shared" ref="N197:N246" si="29">IF(COUNTBLANK(L197)&gt;0,"",G197)</f>
        <v/>
      </c>
      <c r="O197" s="17" t="str">
        <f t="shared" ref="O197:O246" si="30">IF(COUNTBLANK(L197)&gt;0,"",""""&amp;SUBSTITUTE(I197," ","")&amp;"""")</f>
        <v/>
      </c>
      <c r="P197" s="17" t="str">
        <f t="shared" ref="P197:P246" si="31">IF(COUNTBLANK(L197)&gt;0,"",""""&amp;SUBSTITUTE(J197," ","")&amp;"""")</f>
        <v/>
      </c>
      <c r="Q197" s="17" t="str">
        <f t="shared" ref="Q197:Q246" si="32">IF(COUNTBLANK(L197)&gt;0,"",""""&amp;K197&amp;"""")</f>
        <v/>
      </c>
      <c r="R197" s="17" t="str">
        <f t="shared" ref="R197:R246" si="33">IF(COUNTBLANK(L197),"",P197&lt;&gt;"""""")</f>
        <v/>
      </c>
      <c r="S197" s="17" t="str">
        <f t="shared" ref="S197:S246" si="34">IF(COUNTBLANK(L197)&gt;0,"",VLOOKUP(R197,A:B,2,0))</f>
        <v/>
      </c>
      <c r="T197" s="4" t="str">
        <f t="shared" ref="T197:T246" si="35">IF(COUNTBLANK(S197)&gt;0,"",L197&amp;" "&amp;M197&amp;" "&amp;N197&amp;" "&amp;O197&amp;" "&amp;P197&amp;" "&amp;Q197&amp;" "&amp;S197)</f>
        <v/>
      </c>
      <c r="U197" s="30" t="s">
        <v>526</v>
      </c>
    </row>
    <row r="198" spans="4:21" x14ac:dyDescent="0.3">
      <c r="D198" s="8" t="str">
        <f>IF(LEN(_xlfn.IFNA(VLOOKUP(G198,EnElServer!A:A,1,FALSE),""))&gt;0,"x","")</f>
        <v/>
      </c>
      <c r="E198" t="str">
        <f>IF(COUNTBLANK(G198)&gt;0,"",COUNTIF(G$4:G198,"?*"))</f>
        <v/>
      </c>
      <c r="F198" s="3"/>
      <c r="G198" s="3"/>
      <c r="H198" s="20" t="str">
        <f>IF(COUNTBLANK(G198)&gt;0,"",VLOOKUP(F198&amp;"."&amp;G198,ResultadoSQL!A:B,2,FALSE))</f>
        <v/>
      </c>
      <c r="I198" s="26" t="s">
        <v>526</v>
      </c>
      <c r="J198" s="3"/>
      <c r="K198" s="3"/>
      <c r="L198" s="17" t="str">
        <f t="shared" si="27"/>
        <v/>
      </c>
      <c r="M198" s="17" t="str">
        <f t="shared" si="28"/>
        <v/>
      </c>
      <c r="N198" s="17" t="str">
        <f t="shared" si="29"/>
        <v/>
      </c>
      <c r="O198" s="17" t="str">
        <f t="shared" si="30"/>
        <v/>
      </c>
      <c r="P198" s="17" t="str">
        <f t="shared" si="31"/>
        <v/>
      </c>
      <c r="Q198" s="17" t="str">
        <f t="shared" si="32"/>
        <v/>
      </c>
      <c r="R198" s="17" t="str">
        <f t="shared" si="33"/>
        <v/>
      </c>
      <c r="S198" s="17" t="str">
        <f t="shared" si="34"/>
        <v/>
      </c>
      <c r="T198" s="4" t="str">
        <f t="shared" si="35"/>
        <v/>
      </c>
      <c r="U198" s="30" t="s">
        <v>526</v>
      </c>
    </row>
    <row r="199" spans="4:21" x14ac:dyDescent="0.3">
      <c r="D199" s="8" t="str">
        <f>IF(LEN(_xlfn.IFNA(VLOOKUP(G199,EnElServer!A:A,1,FALSE),""))&gt;0,"x","")</f>
        <v/>
      </c>
      <c r="E199" t="str">
        <f>IF(COUNTBLANK(G199)&gt;0,"",COUNTIF(G$4:G199,"?*"))</f>
        <v/>
      </c>
      <c r="F199" s="3"/>
      <c r="G199" s="3"/>
      <c r="H199" s="20" t="str">
        <f>IF(COUNTBLANK(G199)&gt;0,"",VLOOKUP(F199&amp;"."&amp;G199,ResultadoSQL!A:B,2,FALSE))</f>
        <v/>
      </c>
      <c r="I199" s="26" t="s">
        <v>526</v>
      </c>
      <c r="J199" s="3"/>
      <c r="K199" s="3"/>
      <c r="L199" s="17" t="str">
        <f t="shared" si="27"/>
        <v/>
      </c>
      <c r="M199" s="17" t="str">
        <f t="shared" si="28"/>
        <v/>
      </c>
      <c r="N199" s="17" t="str">
        <f t="shared" si="29"/>
        <v/>
      </c>
      <c r="O199" s="17" t="str">
        <f t="shared" si="30"/>
        <v/>
      </c>
      <c r="P199" s="17" t="str">
        <f t="shared" si="31"/>
        <v/>
      </c>
      <c r="Q199" s="17" t="str">
        <f t="shared" si="32"/>
        <v/>
      </c>
      <c r="R199" s="17" t="str">
        <f t="shared" si="33"/>
        <v/>
      </c>
      <c r="S199" s="17" t="str">
        <f t="shared" si="34"/>
        <v/>
      </c>
      <c r="T199" s="4" t="str">
        <f t="shared" si="35"/>
        <v/>
      </c>
      <c r="U199" s="30" t="s">
        <v>526</v>
      </c>
    </row>
    <row r="200" spans="4:21" x14ac:dyDescent="0.3">
      <c r="D200" s="8" t="str">
        <f>IF(LEN(_xlfn.IFNA(VLOOKUP(G200,EnElServer!A:A,1,FALSE),""))&gt;0,"x","")</f>
        <v/>
      </c>
      <c r="E200" t="str">
        <f>IF(COUNTBLANK(G200)&gt;0,"",COUNTIF(G$4:G200,"?*"))</f>
        <v/>
      </c>
      <c r="F200" s="3"/>
      <c r="G200" s="3"/>
      <c r="H200" s="20" t="str">
        <f>IF(COUNTBLANK(G200)&gt;0,"",VLOOKUP(F200&amp;"."&amp;G200,ResultadoSQL!A:B,2,FALSE))</f>
        <v/>
      </c>
      <c r="I200" s="26" t="s">
        <v>526</v>
      </c>
      <c r="J200" s="3"/>
      <c r="K200" s="3"/>
      <c r="L200" s="17" t="str">
        <f t="shared" si="27"/>
        <v/>
      </c>
      <c r="M200" s="17" t="str">
        <f t="shared" si="28"/>
        <v/>
      </c>
      <c r="N200" s="17" t="str">
        <f t="shared" si="29"/>
        <v/>
      </c>
      <c r="O200" s="17" t="str">
        <f t="shared" si="30"/>
        <v/>
      </c>
      <c r="P200" s="17" t="str">
        <f t="shared" si="31"/>
        <v/>
      </c>
      <c r="Q200" s="17" t="str">
        <f t="shared" si="32"/>
        <v/>
      </c>
      <c r="R200" s="17" t="str">
        <f t="shared" si="33"/>
        <v/>
      </c>
      <c r="S200" s="17" t="str">
        <f t="shared" si="34"/>
        <v/>
      </c>
      <c r="T200" s="4" t="str">
        <f t="shared" si="35"/>
        <v/>
      </c>
      <c r="U200" s="30" t="s">
        <v>526</v>
      </c>
    </row>
    <row r="201" spans="4:21" x14ac:dyDescent="0.3">
      <c r="D201" s="8" t="str">
        <f>IF(LEN(_xlfn.IFNA(VLOOKUP(G201,EnElServer!A:A,1,FALSE),""))&gt;0,"x","")</f>
        <v/>
      </c>
      <c r="E201" t="str">
        <f>IF(COUNTBLANK(G201)&gt;0,"",COUNTIF(G$4:G201,"?*"))</f>
        <v/>
      </c>
      <c r="F201" s="3"/>
      <c r="G201" s="3"/>
      <c r="H201" s="20" t="str">
        <f>IF(COUNTBLANK(G201)&gt;0,"",VLOOKUP(F201&amp;"."&amp;G201,ResultadoSQL!A:B,2,FALSE))</f>
        <v/>
      </c>
      <c r="I201" s="26" t="s">
        <v>526</v>
      </c>
      <c r="J201" s="3"/>
      <c r="K201" s="3"/>
      <c r="L201" s="17" t="str">
        <f t="shared" si="27"/>
        <v/>
      </c>
      <c r="M201" s="17" t="str">
        <f t="shared" si="28"/>
        <v/>
      </c>
      <c r="N201" s="17" t="str">
        <f t="shared" si="29"/>
        <v/>
      </c>
      <c r="O201" s="17" t="str">
        <f t="shared" si="30"/>
        <v/>
      </c>
      <c r="P201" s="17" t="str">
        <f t="shared" si="31"/>
        <v/>
      </c>
      <c r="Q201" s="17" t="str">
        <f t="shared" si="32"/>
        <v/>
      </c>
      <c r="R201" s="17" t="str">
        <f t="shared" si="33"/>
        <v/>
      </c>
      <c r="S201" s="17" t="str">
        <f t="shared" si="34"/>
        <v/>
      </c>
      <c r="T201" s="4" t="str">
        <f t="shared" si="35"/>
        <v/>
      </c>
      <c r="U201" s="30" t="s">
        <v>526</v>
      </c>
    </row>
    <row r="202" spans="4:21" x14ac:dyDescent="0.3">
      <c r="D202" s="8" t="str">
        <f>IF(LEN(_xlfn.IFNA(VLOOKUP(G202,EnElServer!A:A,1,FALSE),""))&gt;0,"x","")</f>
        <v/>
      </c>
      <c r="E202" t="str">
        <f>IF(COUNTBLANK(G202)&gt;0,"",COUNTIF(G$4:G202,"?*"))</f>
        <v/>
      </c>
      <c r="F202" s="3"/>
      <c r="G202" s="3"/>
      <c r="H202" s="20" t="str">
        <f>IF(COUNTBLANK(G202)&gt;0,"",VLOOKUP(F202&amp;"."&amp;G202,ResultadoSQL!A:B,2,FALSE))</f>
        <v/>
      </c>
      <c r="I202" s="26" t="s">
        <v>526</v>
      </c>
      <c r="J202" s="3"/>
      <c r="K202" s="3"/>
      <c r="L202" s="17" t="str">
        <f t="shared" si="27"/>
        <v/>
      </c>
      <c r="M202" s="17" t="str">
        <f t="shared" si="28"/>
        <v/>
      </c>
      <c r="N202" s="17" t="str">
        <f t="shared" si="29"/>
        <v/>
      </c>
      <c r="O202" s="17" t="str">
        <f t="shared" si="30"/>
        <v/>
      </c>
      <c r="P202" s="17" t="str">
        <f t="shared" si="31"/>
        <v/>
      </c>
      <c r="Q202" s="17" t="str">
        <f t="shared" si="32"/>
        <v/>
      </c>
      <c r="R202" s="17" t="str">
        <f t="shared" si="33"/>
        <v/>
      </c>
      <c r="S202" s="17" t="str">
        <f t="shared" si="34"/>
        <v/>
      </c>
      <c r="T202" s="4" t="str">
        <f t="shared" si="35"/>
        <v/>
      </c>
      <c r="U202" s="30" t="s">
        <v>526</v>
      </c>
    </row>
    <row r="203" spans="4:21" x14ac:dyDescent="0.3">
      <c r="D203" s="8" t="str">
        <f>IF(LEN(_xlfn.IFNA(VLOOKUP(G203,EnElServer!A:A,1,FALSE),""))&gt;0,"x","")</f>
        <v/>
      </c>
      <c r="E203" t="str">
        <f>IF(COUNTBLANK(G203)&gt;0,"",COUNTIF(G$4:G203,"?*"))</f>
        <v/>
      </c>
      <c r="F203" s="3"/>
      <c r="G203" s="3"/>
      <c r="H203" s="20" t="str">
        <f>IF(COUNTBLANK(G203)&gt;0,"",VLOOKUP(F203&amp;"."&amp;G203,ResultadoSQL!A:B,2,FALSE))</f>
        <v/>
      </c>
      <c r="I203" s="26" t="s">
        <v>526</v>
      </c>
      <c r="J203" s="3"/>
      <c r="K203" s="3"/>
      <c r="L203" s="17" t="str">
        <f t="shared" si="27"/>
        <v/>
      </c>
      <c r="M203" s="17" t="str">
        <f t="shared" si="28"/>
        <v/>
      </c>
      <c r="N203" s="17" t="str">
        <f t="shared" si="29"/>
        <v/>
      </c>
      <c r="O203" s="17" t="str">
        <f t="shared" si="30"/>
        <v/>
      </c>
      <c r="P203" s="17" t="str">
        <f t="shared" si="31"/>
        <v/>
      </c>
      <c r="Q203" s="17" t="str">
        <f t="shared" si="32"/>
        <v/>
      </c>
      <c r="R203" s="17" t="str">
        <f t="shared" si="33"/>
        <v/>
      </c>
      <c r="S203" s="17" t="str">
        <f t="shared" si="34"/>
        <v/>
      </c>
      <c r="T203" s="4" t="str">
        <f t="shared" si="35"/>
        <v/>
      </c>
      <c r="U203" s="30" t="s">
        <v>526</v>
      </c>
    </row>
    <row r="204" spans="4:21" x14ac:dyDescent="0.3">
      <c r="D204" s="8" t="str">
        <f>IF(LEN(_xlfn.IFNA(VLOOKUP(G204,EnElServer!A:A,1,FALSE),""))&gt;0,"x","")</f>
        <v/>
      </c>
      <c r="E204" t="str">
        <f>IF(COUNTBLANK(G204)&gt;0,"",COUNTIF(G$4:G204,"?*"))</f>
        <v/>
      </c>
      <c r="F204" s="3"/>
      <c r="G204" s="3"/>
      <c r="H204" s="20" t="str">
        <f>IF(COUNTBLANK(G204)&gt;0,"",VLOOKUP(F204&amp;"."&amp;G204,ResultadoSQL!A:B,2,FALSE))</f>
        <v/>
      </c>
      <c r="I204" s="26" t="s">
        <v>526</v>
      </c>
      <c r="J204" s="3"/>
      <c r="K204" s="3"/>
      <c r="L204" s="17" t="str">
        <f t="shared" si="27"/>
        <v/>
      </c>
      <c r="M204" s="17" t="str">
        <f t="shared" si="28"/>
        <v/>
      </c>
      <c r="N204" s="17" t="str">
        <f t="shared" si="29"/>
        <v/>
      </c>
      <c r="O204" s="17" t="str">
        <f t="shared" si="30"/>
        <v/>
      </c>
      <c r="P204" s="17" t="str">
        <f t="shared" si="31"/>
        <v/>
      </c>
      <c r="Q204" s="17" t="str">
        <f t="shared" si="32"/>
        <v/>
      </c>
      <c r="R204" s="17" t="str">
        <f t="shared" si="33"/>
        <v/>
      </c>
      <c r="S204" s="17" t="str">
        <f t="shared" si="34"/>
        <v/>
      </c>
      <c r="T204" s="4" t="str">
        <f t="shared" si="35"/>
        <v/>
      </c>
      <c r="U204" s="30" t="s">
        <v>526</v>
      </c>
    </row>
    <row r="205" spans="4:21" x14ac:dyDescent="0.3">
      <c r="D205" s="8" t="str">
        <f>IF(LEN(_xlfn.IFNA(VLOOKUP(G205,EnElServer!A:A,1,FALSE),""))&gt;0,"x","")</f>
        <v/>
      </c>
      <c r="E205" t="str">
        <f>IF(COUNTBLANK(G205)&gt;0,"",COUNTIF(G$4:G205,"?*"))</f>
        <v/>
      </c>
      <c r="F205" s="3"/>
      <c r="G205" s="3"/>
      <c r="H205" s="20" t="str">
        <f>IF(COUNTBLANK(G205)&gt;0,"",VLOOKUP(F205&amp;"."&amp;G205,ResultadoSQL!A:B,2,FALSE))</f>
        <v/>
      </c>
      <c r="I205" s="26" t="s">
        <v>526</v>
      </c>
      <c r="J205" s="3"/>
      <c r="K205" s="3"/>
      <c r="L205" s="17" t="str">
        <f t="shared" si="27"/>
        <v/>
      </c>
      <c r="M205" s="17" t="str">
        <f t="shared" si="28"/>
        <v/>
      </c>
      <c r="N205" s="17" t="str">
        <f t="shared" si="29"/>
        <v/>
      </c>
      <c r="O205" s="17" t="str">
        <f t="shared" si="30"/>
        <v/>
      </c>
      <c r="P205" s="17" t="str">
        <f t="shared" si="31"/>
        <v/>
      </c>
      <c r="Q205" s="17" t="str">
        <f t="shared" si="32"/>
        <v/>
      </c>
      <c r="R205" s="17" t="str">
        <f t="shared" si="33"/>
        <v/>
      </c>
      <c r="S205" s="17" t="str">
        <f t="shared" si="34"/>
        <v/>
      </c>
      <c r="T205" s="4" t="str">
        <f t="shared" si="35"/>
        <v/>
      </c>
      <c r="U205" s="30" t="s">
        <v>526</v>
      </c>
    </row>
    <row r="206" spans="4:21" x14ac:dyDescent="0.3">
      <c r="D206" s="8" t="str">
        <f>IF(LEN(_xlfn.IFNA(VLOOKUP(G206,EnElServer!A:A,1,FALSE),""))&gt;0,"x","")</f>
        <v/>
      </c>
      <c r="E206" t="str">
        <f>IF(COUNTBLANK(G206)&gt;0,"",COUNTIF(G$4:G206,"?*"))</f>
        <v/>
      </c>
      <c r="F206" s="3"/>
      <c r="G206" s="3"/>
      <c r="H206" s="20" t="str">
        <f>IF(COUNTBLANK(G206)&gt;0,"",VLOOKUP(F206&amp;"."&amp;G206,ResultadoSQL!A:B,2,FALSE))</f>
        <v/>
      </c>
      <c r="I206" s="26" t="s">
        <v>526</v>
      </c>
      <c r="J206" s="3"/>
      <c r="K206" s="3"/>
      <c r="L206" s="17" t="str">
        <f t="shared" si="27"/>
        <v/>
      </c>
      <c r="M206" s="17" t="str">
        <f t="shared" si="28"/>
        <v/>
      </c>
      <c r="N206" s="17" t="str">
        <f t="shared" si="29"/>
        <v/>
      </c>
      <c r="O206" s="17" t="str">
        <f t="shared" si="30"/>
        <v/>
      </c>
      <c r="P206" s="17" t="str">
        <f t="shared" si="31"/>
        <v/>
      </c>
      <c r="Q206" s="17" t="str">
        <f t="shared" si="32"/>
        <v/>
      </c>
      <c r="R206" s="17" t="str">
        <f t="shared" si="33"/>
        <v/>
      </c>
      <c r="S206" s="17" t="str">
        <f t="shared" si="34"/>
        <v/>
      </c>
      <c r="T206" s="4" t="str">
        <f t="shared" si="35"/>
        <v/>
      </c>
      <c r="U206" s="30" t="s">
        <v>526</v>
      </c>
    </row>
    <row r="207" spans="4:21" x14ac:dyDescent="0.3">
      <c r="D207" s="8" t="str">
        <f>IF(LEN(_xlfn.IFNA(VLOOKUP(G207,EnElServer!A:A,1,FALSE),""))&gt;0,"x","")</f>
        <v/>
      </c>
      <c r="E207" t="str">
        <f>IF(COUNTBLANK(G207)&gt;0,"",COUNTIF(G$4:G207,"?*"))</f>
        <v/>
      </c>
      <c r="F207" s="3"/>
      <c r="G207" s="3"/>
      <c r="H207" s="20" t="str">
        <f>IF(COUNTBLANK(G207)&gt;0,"",VLOOKUP(F207&amp;"."&amp;G207,ResultadoSQL!A:B,2,FALSE))</f>
        <v/>
      </c>
      <c r="I207" s="26" t="s">
        <v>526</v>
      </c>
      <c r="J207" s="3"/>
      <c r="K207" s="3"/>
      <c r="L207" s="17" t="str">
        <f t="shared" si="27"/>
        <v/>
      </c>
      <c r="M207" s="17" t="str">
        <f t="shared" si="28"/>
        <v/>
      </c>
      <c r="N207" s="17" t="str">
        <f t="shared" si="29"/>
        <v/>
      </c>
      <c r="O207" s="17" t="str">
        <f t="shared" si="30"/>
        <v/>
      </c>
      <c r="P207" s="17" t="str">
        <f t="shared" si="31"/>
        <v/>
      </c>
      <c r="Q207" s="17" t="str">
        <f t="shared" si="32"/>
        <v/>
      </c>
      <c r="R207" s="17" t="str">
        <f t="shared" si="33"/>
        <v/>
      </c>
      <c r="S207" s="17" t="str">
        <f t="shared" si="34"/>
        <v/>
      </c>
      <c r="T207" s="4" t="str">
        <f t="shared" si="35"/>
        <v/>
      </c>
      <c r="U207" s="30" t="s">
        <v>526</v>
      </c>
    </row>
    <row r="208" spans="4:21" x14ac:dyDescent="0.3">
      <c r="D208" s="8" t="str">
        <f>IF(LEN(_xlfn.IFNA(VLOOKUP(G208,EnElServer!A:A,1,FALSE),""))&gt;0,"x","")</f>
        <v/>
      </c>
      <c r="E208" t="str">
        <f>IF(COUNTBLANK(G208)&gt;0,"",COUNTIF(G$4:G208,"?*"))</f>
        <v/>
      </c>
      <c r="F208" s="3"/>
      <c r="G208" s="3"/>
      <c r="H208" s="20" t="str">
        <f>IF(COUNTBLANK(G208)&gt;0,"",VLOOKUP(F208&amp;"."&amp;G208,ResultadoSQL!A:B,2,FALSE))</f>
        <v/>
      </c>
      <c r="I208" s="26" t="s">
        <v>526</v>
      </c>
      <c r="J208" s="3"/>
      <c r="K208" s="3"/>
      <c r="L208" s="17" t="str">
        <f t="shared" si="27"/>
        <v/>
      </c>
      <c r="M208" s="17" t="str">
        <f t="shared" si="28"/>
        <v/>
      </c>
      <c r="N208" s="17" t="str">
        <f t="shared" si="29"/>
        <v/>
      </c>
      <c r="O208" s="17" t="str">
        <f t="shared" si="30"/>
        <v/>
      </c>
      <c r="P208" s="17" t="str">
        <f t="shared" si="31"/>
        <v/>
      </c>
      <c r="Q208" s="17" t="str">
        <f t="shared" si="32"/>
        <v/>
      </c>
      <c r="R208" s="17" t="str">
        <f t="shared" si="33"/>
        <v/>
      </c>
      <c r="S208" s="17" t="str">
        <f t="shared" si="34"/>
        <v/>
      </c>
      <c r="T208" s="4" t="str">
        <f t="shared" si="35"/>
        <v/>
      </c>
      <c r="U208" s="30" t="s">
        <v>526</v>
      </c>
    </row>
    <row r="209" spans="4:21" x14ac:dyDescent="0.3">
      <c r="D209" s="8" t="str">
        <f>IF(LEN(_xlfn.IFNA(VLOOKUP(G209,EnElServer!A:A,1,FALSE),""))&gt;0,"x","")</f>
        <v/>
      </c>
      <c r="E209" t="str">
        <f>IF(COUNTBLANK(G209)&gt;0,"",COUNTIF(G$4:G209,"?*"))</f>
        <v/>
      </c>
      <c r="F209" s="3"/>
      <c r="G209" s="3"/>
      <c r="H209" s="20" t="str">
        <f>IF(COUNTBLANK(G209)&gt;0,"",VLOOKUP(F209&amp;"."&amp;G209,ResultadoSQL!A:B,2,FALSE))</f>
        <v/>
      </c>
      <c r="I209" s="26" t="s">
        <v>526</v>
      </c>
      <c r="J209" s="3"/>
      <c r="K209" s="3"/>
      <c r="L209" s="17" t="str">
        <f t="shared" si="27"/>
        <v/>
      </c>
      <c r="M209" s="17" t="str">
        <f t="shared" si="28"/>
        <v/>
      </c>
      <c r="N209" s="17" t="str">
        <f t="shared" si="29"/>
        <v/>
      </c>
      <c r="O209" s="17" t="str">
        <f t="shared" si="30"/>
        <v/>
      </c>
      <c r="P209" s="17" t="str">
        <f t="shared" si="31"/>
        <v/>
      </c>
      <c r="Q209" s="17" t="str">
        <f t="shared" si="32"/>
        <v/>
      </c>
      <c r="R209" s="17" t="str">
        <f t="shared" si="33"/>
        <v/>
      </c>
      <c r="S209" s="17" t="str">
        <f t="shared" si="34"/>
        <v/>
      </c>
      <c r="T209" s="4" t="str">
        <f t="shared" si="35"/>
        <v/>
      </c>
      <c r="U209" s="30" t="s">
        <v>526</v>
      </c>
    </row>
    <row r="210" spans="4:21" x14ac:dyDescent="0.3">
      <c r="D210" s="8" t="str">
        <f>IF(LEN(_xlfn.IFNA(VLOOKUP(G210,EnElServer!A:A,1,FALSE),""))&gt;0,"x","")</f>
        <v/>
      </c>
      <c r="E210" t="str">
        <f>IF(COUNTBLANK(G210)&gt;0,"",COUNTIF(G$4:G210,"?*"))</f>
        <v/>
      </c>
      <c r="F210" s="3"/>
      <c r="G210" s="3"/>
      <c r="H210" s="20" t="str">
        <f>IF(COUNTBLANK(G210)&gt;0,"",VLOOKUP(F210&amp;"."&amp;G210,ResultadoSQL!A:B,2,FALSE))</f>
        <v/>
      </c>
      <c r="I210" s="26" t="s">
        <v>526</v>
      </c>
      <c r="J210" s="3"/>
      <c r="K210" s="3"/>
      <c r="L210" s="17" t="str">
        <f t="shared" si="27"/>
        <v/>
      </c>
      <c r="M210" s="17" t="str">
        <f t="shared" si="28"/>
        <v/>
      </c>
      <c r="N210" s="17" t="str">
        <f t="shared" si="29"/>
        <v/>
      </c>
      <c r="O210" s="17" t="str">
        <f t="shared" si="30"/>
        <v/>
      </c>
      <c r="P210" s="17" t="str">
        <f t="shared" si="31"/>
        <v/>
      </c>
      <c r="Q210" s="17" t="str">
        <f t="shared" si="32"/>
        <v/>
      </c>
      <c r="R210" s="17" t="str">
        <f t="shared" si="33"/>
        <v/>
      </c>
      <c r="S210" s="17" t="str">
        <f t="shared" si="34"/>
        <v/>
      </c>
      <c r="T210" s="4" t="str">
        <f t="shared" si="35"/>
        <v/>
      </c>
      <c r="U210" s="30" t="s">
        <v>526</v>
      </c>
    </row>
    <row r="211" spans="4:21" x14ac:dyDescent="0.3">
      <c r="D211" s="8" t="str">
        <f>IF(LEN(_xlfn.IFNA(VLOOKUP(G211,EnElServer!A:A,1,FALSE),""))&gt;0,"x","")</f>
        <v/>
      </c>
      <c r="E211" t="str">
        <f>IF(COUNTBLANK(G211)&gt;0,"",COUNTIF(G$4:G211,"?*"))</f>
        <v/>
      </c>
      <c r="F211" s="3"/>
      <c r="G211" s="3"/>
      <c r="H211" s="20" t="str">
        <f>IF(COUNTBLANK(G211)&gt;0,"",VLOOKUP(F211&amp;"."&amp;G211,ResultadoSQL!A:B,2,FALSE))</f>
        <v/>
      </c>
      <c r="I211" s="26" t="s">
        <v>526</v>
      </c>
      <c r="J211" s="3"/>
      <c r="K211" s="3"/>
      <c r="L211" s="17" t="str">
        <f t="shared" si="27"/>
        <v/>
      </c>
      <c r="M211" s="17" t="str">
        <f t="shared" si="28"/>
        <v/>
      </c>
      <c r="N211" s="17" t="str">
        <f t="shared" si="29"/>
        <v/>
      </c>
      <c r="O211" s="17" t="str">
        <f t="shared" si="30"/>
        <v/>
      </c>
      <c r="P211" s="17" t="str">
        <f t="shared" si="31"/>
        <v/>
      </c>
      <c r="Q211" s="17" t="str">
        <f t="shared" si="32"/>
        <v/>
      </c>
      <c r="R211" s="17" t="str">
        <f t="shared" si="33"/>
        <v/>
      </c>
      <c r="S211" s="17" t="str">
        <f t="shared" si="34"/>
        <v/>
      </c>
      <c r="T211" s="4" t="str">
        <f t="shared" si="35"/>
        <v/>
      </c>
      <c r="U211" s="30" t="s">
        <v>526</v>
      </c>
    </row>
    <row r="212" spans="4:21" x14ac:dyDescent="0.3">
      <c r="D212" s="8" t="str">
        <f>IF(LEN(_xlfn.IFNA(VLOOKUP(G212,EnElServer!A:A,1,FALSE),""))&gt;0,"x","")</f>
        <v/>
      </c>
      <c r="E212" t="str">
        <f>IF(COUNTBLANK(G212)&gt;0,"",COUNTIF(G$4:G212,"?*"))</f>
        <v/>
      </c>
      <c r="F212" s="3"/>
      <c r="G212" s="3"/>
      <c r="H212" s="20" t="str">
        <f>IF(COUNTBLANK(G212)&gt;0,"",VLOOKUP(F212&amp;"."&amp;G212,ResultadoSQL!A:B,2,FALSE))</f>
        <v/>
      </c>
      <c r="I212" s="26" t="s">
        <v>526</v>
      </c>
      <c r="J212" s="3"/>
      <c r="K212" s="3"/>
      <c r="L212" s="17" t="str">
        <f t="shared" si="27"/>
        <v/>
      </c>
      <c r="M212" s="17" t="str">
        <f t="shared" si="28"/>
        <v/>
      </c>
      <c r="N212" s="17" t="str">
        <f t="shared" si="29"/>
        <v/>
      </c>
      <c r="O212" s="17" t="str">
        <f t="shared" si="30"/>
        <v/>
      </c>
      <c r="P212" s="17" t="str">
        <f t="shared" si="31"/>
        <v/>
      </c>
      <c r="Q212" s="17" t="str">
        <f t="shared" si="32"/>
        <v/>
      </c>
      <c r="R212" s="17" t="str">
        <f t="shared" si="33"/>
        <v/>
      </c>
      <c r="S212" s="17" t="str">
        <f t="shared" si="34"/>
        <v/>
      </c>
      <c r="T212" s="4" t="str">
        <f t="shared" si="35"/>
        <v/>
      </c>
      <c r="U212" s="30" t="s">
        <v>526</v>
      </c>
    </row>
    <row r="213" spans="4:21" x14ac:dyDescent="0.3">
      <c r="D213" s="8" t="str">
        <f>IF(LEN(_xlfn.IFNA(VLOOKUP(G213,EnElServer!A:A,1,FALSE),""))&gt;0,"x","")</f>
        <v/>
      </c>
      <c r="E213" t="str">
        <f>IF(COUNTBLANK(G213)&gt;0,"",COUNTIF(G$4:G213,"?*"))</f>
        <v/>
      </c>
      <c r="F213" s="3"/>
      <c r="G213" s="3"/>
      <c r="H213" s="20" t="str">
        <f>IF(COUNTBLANK(G213)&gt;0,"",VLOOKUP(F213&amp;"."&amp;G213,ResultadoSQL!A:B,2,FALSE))</f>
        <v/>
      </c>
      <c r="I213" s="26" t="s">
        <v>526</v>
      </c>
      <c r="J213" s="3"/>
      <c r="K213" s="3"/>
      <c r="L213" s="17" t="str">
        <f t="shared" si="27"/>
        <v/>
      </c>
      <c r="M213" s="17" t="str">
        <f t="shared" si="28"/>
        <v/>
      </c>
      <c r="N213" s="17" t="str">
        <f t="shared" si="29"/>
        <v/>
      </c>
      <c r="O213" s="17" t="str">
        <f t="shared" si="30"/>
        <v/>
      </c>
      <c r="P213" s="17" t="str">
        <f t="shared" si="31"/>
        <v/>
      </c>
      <c r="Q213" s="17" t="str">
        <f t="shared" si="32"/>
        <v/>
      </c>
      <c r="R213" s="17" t="str">
        <f t="shared" si="33"/>
        <v/>
      </c>
      <c r="S213" s="17" t="str">
        <f t="shared" si="34"/>
        <v/>
      </c>
      <c r="T213" s="4" t="str">
        <f t="shared" si="35"/>
        <v/>
      </c>
      <c r="U213" s="30" t="s">
        <v>526</v>
      </c>
    </row>
    <row r="214" spans="4:21" x14ac:dyDescent="0.3">
      <c r="D214" s="8" t="str">
        <f>IF(LEN(_xlfn.IFNA(VLOOKUP(G214,EnElServer!A:A,1,FALSE),""))&gt;0,"x","")</f>
        <v/>
      </c>
      <c r="E214" t="str">
        <f>IF(COUNTBLANK(G214)&gt;0,"",COUNTIF(G$4:G214,"?*"))</f>
        <v/>
      </c>
      <c r="F214" s="3"/>
      <c r="G214" s="3"/>
      <c r="H214" s="20" t="str">
        <f>IF(COUNTBLANK(G214)&gt;0,"",VLOOKUP(F214&amp;"."&amp;G214,ResultadoSQL!A:B,2,FALSE))</f>
        <v/>
      </c>
      <c r="I214" s="26" t="s">
        <v>526</v>
      </c>
      <c r="J214" s="3"/>
      <c r="K214" s="3"/>
      <c r="L214" s="17" t="str">
        <f t="shared" si="27"/>
        <v/>
      </c>
      <c r="M214" s="17" t="str">
        <f t="shared" si="28"/>
        <v/>
      </c>
      <c r="N214" s="17" t="str">
        <f t="shared" si="29"/>
        <v/>
      </c>
      <c r="O214" s="17" t="str">
        <f t="shared" si="30"/>
        <v/>
      </c>
      <c r="P214" s="17" t="str">
        <f t="shared" si="31"/>
        <v/>
      </c>
      <c r="Q214" s="17" t="str">
        <f t="shared" si="32"/>
        <v/>
      </c>
      <c r="R214" s="17" t="str">
        <f t="shared" si="33"/>
        <v/>
      </c>
      <c r="S214" s="17" t="str">
        <f t="shared" si="34"/>
        <v/>
      </c>
      <c r="T214" s="4" t="str">
        <f t="shared" si="35"/>
        <v/>
      </c>
      <c r="U214" s="30" t="s">
        <v>526</v>
      </c>
    </row>
    <row r="215" spans="4:21" x14ac:dyDescent="0.3">
      <c r="D215" s="8" t="str">
        <f>IF(LEN(_xlfn.IFNA(VLOOKUP(G215,EnElServer!A:A,1,FALSE),""))&gt;0,"x","")</f>
        <v/>
      </c>
      <c r="E215" t="str">
        <f>IF(COUNTBLANK(G215)&gt;0,"",COUNTIF(G$4:G215,"?*"))</f>
        <v/>
      </c>
      <c r="F215" s="3"/>
      <c r="G215" s="3"/>
      <c r="H215" s="20" t="str">
        <f>IF(COUNTBLANK(G215)&gt;0,"",VLOOKUP(F215&amp;"."&amp;G215,ResultadoSQL!A:B,2,FALSE))</f>
        <v/>
      </c>
      <c r="I215" s="26" t="s">
        <v>526</v>
      </c>
      <c r="J215" s="3"/>
      <c r="K215" s="3"/>
      <c r="L215" s="17" t="str">
        <f t="shared" si="27"/>
        <v/>
      </c>
      <c r="M215" s="17" t="str">
        <f t="shared" si="28"/>
        <v/>
      </c>
      <c r="N215" s="17" t="str">
        <f t="shared" si="29"/>
        <v/>
      </c>
      <c r="O215" s="17" t="str">
        <f t="shared" si="30"/>
        <v/>
      </c>
      <c r="P215" s="17" t="str">
        <f t="shared" si="31"/>
        <v/>
      </c>
      <c r="Q215" s="17" t="str">
        <f t="shared" si="32"/>
        <v/>
      </c>
      <c r="R215" s="17" t="str">
        <f t="shared" si="33"/>
        <v/>
      </c>
      <c r="S215" s="17" t="str">
        <f t="shared" si="34"/>
        <v/>
      </c>
      <c r="T215" s="4" t="str">
        <f t="shared" si="35"/>
        <v/>
      </c>
      <c r="U215" s="30" t="s">
        <v>526</v>
      </c>
    </row>
    <row r="216" spans="4:21" x14ac:dyDescent="0.3">
      <c r="D216" s="8" t="str">
        <f>IF(LEN(_xlfn.IFNA(VLOOKUP(G216,EnElServer!A:A,1,FALSE),""))&gt;0,"x","")</f>
        <v/>
      </c>
      <c r="E216" t="str">
        <f>IF(COUNTBLANK(G216)&gt;0,"",COUNTIF(G$4:G216,"?*"))</f>
        <v/>
      </c>
      <c r="F216" s="3"/>
      <c r="G216" s="3"/>
      <c r="H216" s="20" t="str">
        <f>IF(COUNTBLANK(G216)&gt;0,"",VLOOKUP(F216&amp;"."&amp;G216,ResultadoSQL!A:B,2,FALSE))</f>
        <v/>
      </c>
      <c r="I216" s="26" t="s">
        <v>526</v>
      </c>
      <c r="J216" s="3"/>
      <c r="K216" s="3"/>
      <c r="L216" s="17" t="str">
        <f t="shared" si="27"/>
        <v/>
      </c>
      <c r="M216" s="17" t="str">
        <f t="shared" si="28"/>
        <v/>
      </c>
      <c r="N216" s="17" t="str">
        <f t="shared" si="29"/>
        <v/>
      </c>
      <c r="O216" s="17" t="str">
        <f t="shared" si="30"/>
        <v/>
      </c>
      <c r="P216" s="17" t="str">
        <f t="shared" si="31"/>
        <v/>
      </c>
      <c r="Q216" s="17" t="str">
        <f t="shared" si="32"/>
        <v/>
      </c>
      <c r="R216" s="17" t="str">
        <f t="shared" si="33"/>
        <v/>
      </c>
      <c r="S216" s="17" t="str">
        <f t="shared" si="34"/>
        <v/>
      </c>
      <c r="T216" s="4" t="str">
        <f t="shared" si="35"/>
        <v/>
      </c>
      <c r="U216" s="30" t="s">
        <v>526</v>
      </c>
    </row>
    <row r="217" spans="4:21" x14ac:dyDescent="0.3">
      <c r="D217" s="8" t="str">
        <f>IF(LEN(_xlfn.IFNA(VLOOKUP(G217,EnElServer!A:A,1,FALSE),""))&gt;0,"x","")</f>
        <v/>
      </c>
      <c r="E217" t="str">
        <f>IF(COUNTBLANK(G217)&gt;0,"",COUNTIF(G$4:G217,"?*"))</f>
        <v/>
      </c>
      <c r="F217" s="3"/>
      <c r="G217" s="3"/>
      <c r="H217" s="20" t="str">
        <f>IF(COUNTBLANK(G217)&gt;0,"",VLOOKUP(F217&amp;"."&amp;G217,ResultadoSQL!A:B,2,FALSE))</f>
        <v/>
      </c>
      <c r="I217" s="26" t="s">
        <v>526</v>
      </c>
      <c r="J217" s="3"/>
      <c r="K217" s="3"/>
      <c r="L217" s="17" t="str">
        <f t="shared" si="27"/>
        <v/>
      </c>
      <c r="M217" s="17" t="str">
        <f t="shared" si="28"/>
        <v/>
      </c>
      <c r="N217" s="17" t="str">
        <f t="shared" si="29"/>
        <v/>
      </c>
      <c r="O217" s="17" t="str">
        <f t="shared" si="30"/>
        <v/>
      </c>
      <c r="P217" s="17" t="str">
        <f t="shared" si="31"/>
        <v/>
      </c>
      <c r="Q217" s="17" t="str">
        <f t="shared" si="32"/>
        <v/>
      </c>
      <c r="R217" s="17" t="str">
        <f t="shared" si="33"/>
        <v/>
      </c>
      <c r="S217" s="17" t="str">
        <f t="shared" si="34"/>
        <v/>
      </c>
      <c r="T217" s="4" t="str">
        <f t="shared" si="35"/>
        <v/>
      </c>
      <c r="U217" s="30" t="s">
        <v>526</v>
      </c>
    </row>
    <row r="218" spans="4:21" x14ac:dyDescent="0.3">
      <c r="D218" s="8" t="str">
        <f>IF(LEN(_xlfn.IFNA(VLOOKUP(G218,EnElServer!A:A,1,FALSE),""))&gt;0,"x","")</f>
        <v/>
      </c>
      <c r="E218" t="str">
        <f>IF(COUNTBLANK(G218)&gt;0,"",COUNTIF(G$4:G218,"?*"))</f>
        <v/>
      </c>
      <c r="F218" s="3"/>
      <c r="G218" s="3"/>
      <c r="H218" s="20" t="str">
        <f>IF(COUNTBLANK(G218)&gt;0,"",VLOOKUP(F218&amp;"."&amp;G218,ResultadoSQL!A:B,2,FALSE))</f>
        <v/>
      </c>
      <c r="I218" s="26" t="s">
        <v>526</v>
      </c>
      <c r="J218" s="3"/>
      <c r="K218" s="3"/>
      <c r="L218" s="17" t="str">
        <f t="shared" si="27"/>
        <v/>
      </c>
      <c r="M218" s="17" t="str">
        <f t="shared" si="28"/>
        <v/>
      </c>
      <c r="N218" s="17" t="str">
        <f t="shared" si="29"/>
        <v/>
      </c>
      <c r="O218" s="17" t="str">
        <f t="shared" si="30"/>
        <v/>
      </c>
      <c r="P218" s="17" t="str">
        <f t="shared" si="31"/>
        <v/>
      </c>
      <c r="Q218" s="17" t="str">
        <f t="shared" si="32"/>
        <v/>
      </c>
      <c r="R218" s="17" t="str">
        <f t="shared" si="33"/>
        <v/>
      </c>
      <c r="S218" s="17" t="str">
        <f t="shared" si="34"/>
        <v/>
      </c>
      <c r="T218" s="4" t="str">
        <f t="shared" si="35"/>
        <v/>
      </c>
      <c r="U218" s="30" t="s">
        <v>526</v>
      </c>
    </row>
    <row r="219" spans="4:21" x14ac:dyDescent="0.3">
      <c r="D219" s="8" t="str">
        <f>IF(LEN(_xlfn.IFNA(VLOOKUP(G219,EnElServer!A:A,1,FALSE),""))&gt;0,"x","")</f>
        <v/>
      </c>
      <c r="E219" t="str">
        <f>IF(COUNTBLANK(G219)&gt;0,"",COUNTIF(G$4:G219,"?*"))</f>
        <v/>
      </c>
      <c r="F219" s="3"/>
      <c r="G219" s="3"/>
      <c r="H219" s="20" t="str">
        <f>IF(COUNTBLANK(G219)&gt;0,"",VLOOKUP(F219&amp;"."&amp;G219,ResultadoSQL!A:B,2,FALSE))</f>
        <v/>
      </c>
      <c r="I219" s="26" t="s">
        <v>526</v>
      </c>
      <c r="J219" s="3"/>
      <c r="K219" s="3"/>
      <c r="L219" s="17" t="str">
        <f t="shared" si="27"/>
        <v/>
      </c>
      <c r="M219" s="17" t="str">
        <f t="shared" si="28"/>
        <v/>
      </c>
      <c r="N219" s="17" t="str">
        <f t="shared" si="29"/>
        <v/>
      </c>
      <c r="O219" s="17" t="str">
        <f t="shared" si="30"/>
        <v/>
      </c>
      <c r="P219" s="17" t="str">
        <f t="shared" si="31"/>
        <v/>
      </c>
      <c r="Q219" s="17" t="str">
        <f t="shared" si="32"/>
        <v/>
      </c>
      <c r="R219" s="17" t="str">
        <f t="shared" si="33"/>
        <v/>
      </c>
      <c r="S219" s="17" t="str">
        <f t="shared" si="34"/>
        <v/>
      </c>
      <c r="T219" s="4" t="str">
        <f t="shared" si="35"/>
        <v/>
      </c>
      <c r="U219" s="30" t="s">
        <v>526</v>
      </c>
    </row>
    <row r="220" spans="4:21" x14ac:dyDescent="0.3">
      <c r="D220" s="8" t="str">
        <f>IF(LEN(_xlfn.IFNA(VLOOKUP(G220,EnElServer!A:A,1,FALSE),""))&gt;0,"x","")</f>
        <v/>
      </c>
      <c r="E220" t="str">
        <f>IF(COUNTBLANK(G220)&gt;0,"",COUNTIF(G$4:G220,"?*"))</f>
        <v/>
      </c>
      <c r="F220" s="3"/>
      <c r="G220" s="3"/>
      <c r="H220" s="20" t="str">
        <f>IF(COUNTBLANK(G220)&gt;0,"",VLOOKUP(F220&amp;"."&amp;G220,ResultadoSQL!A:B,2,FALSE))</f>
        <v/>
      </c>
      <c r="I220" s="26" t="s">
        <v>526</v>
      </c>
      <c r="J220" s="3"/>
      <c r="K220" s="3"/>
      <c r="L220" s="17" t="str">
        <f t="shared" si="27"/>
        <v/>
      </c>
      <c r="M220" s="17" t="str">
        <f t="shared" si="28"/>
        <v/>
      </c>
      <c r="N220" s="17" t="str">
        <f t="shared" si="29"/>
        <v/>
      </c>
      <c r="O220" s="17" t="str">
        <f t="shared" si="30"/>
        <v/>
      </c>
      <c r="P220" s="17" t="str">
        <f t="shared" si="31"/>
        <v/>
      </c>
      <c r="Q220" s="17" t="str">
        <f t="shared" si="32"/>
        <v/>
      </c>
      <c r="R220" s="17" t="str">
        <f t="shared" si="33"/>
        <v/>
      </c>
      <c r="S220" s="17" t="str">
        <f t="shared" si="34"/>
        <v/>
      </c>
      <c r="T220" s="4" t="str">
        <f t="shared" si="35"/>
        <v/>
      </c>
      <c r="U220" s="30" t="s">
        <v>526</v>
      </c>
    </row>
    <row r="221" spans="4:21" x14ac:dyDescent="0.3">
      <c r="D221" s="8" t="str">
        <f>IF(LEN(_xlfn.IFNA(VLOOKUP(G221,EnElServer!A:A,1,FALSE),""))&gt;0,"x","")</f>
        <v/>
      </c>
      <c r="E221" t="str">
        <f>IF(COUNTBLANK(G221)&gt;0,"",COUNTIF(G$4:G221,"?*"))</f>
        <v/>
      </c>
      <c r="F221" s="3"/>
      <c r="G221" s="3"/>
      <c r="H221" s="20" t="str">
        <f>IF(COUNTBLANK(G221)&gt;0,"",VLOOKUP(F221&amp;"."&amp;G221,ResultadoSQL!A:B,2,FALSE))</f>
        <v/>
      </c>
      <c r="I221" s="26" t="s">
        <v>526</v>
      </c>
      <c r="J221" s="3"/>
      <c r="K221" s="3"/>
      <c r="L221" s="17" t="str">
        <f t="shared" si="27"/>
        <v/>
      </c>
      <c r="M221" s="17" t="str">
        <f t="shared" si="28"/>
        <v/>
      </c>
      <c r="N221" s="17" t="str">
        <f t="shared" si="29"/>
        <v/>
      </c>
      <c r="O221" s="17" t="str">
        <f t="shared" si="30"/>
        <v/>
      </c>
      <c r="P221" s="17" t="str">
        <f t="shared" si="31"/>
        <v/>
      </c>
      <c r="Q221" s="17" t="str">
        <f t="shared" si="32"/>
        <v/>
      </c>
      <c r="R221" s="17" t="str">
        <f t="shared" si="33"/>
        <v/>
      </c>
      <c r="S221" s="17" t="str">
        <f t="shared" si="34"/>
        <v/>
      </c>
      <c r="T221" s="4" t="str">
        <f t="shared" si="35"/>
        <v/>
      </c>
      <c r="U221" s="30" t="s">
        <v>526</v>
      </c>
    </row>
    <row r="222" spans="4:21" x14ac:dyDescent="0.3">
      <c r="D222" s="8" t="str">
        <f>IF(LEN(_xlfn.IFNA(VLOOKUP(G222,EnElServer!A:A,1,FALSE),""))&gt;0,"x","")</f>
        <v/>
      </c>
      <c r="E222" t="str">
        <f>IF(COUNTBLANK(G222)&gt;0,"",COUNTIF(G$4:G222,"?*"))</f>
        <v/>
      </c>
      <c r="F222" s="3"/>
      <c r="G222" s="3"/>
      <c r="H222" s="20" t="str">
        <f>IF(COUNTBLANK(G222)&gt;0,"",VLOOKUP(F222&amp;"."&amp;G222,ResultadoSQL!A:B,2,FALSE))</f>
        <v/>
      </c>
      <c r="I222" s="26" t="s">
        <v>526</v>
      </c>
      <c r="J222" s="3"/>
      <c r="K222" s="3"/>
      <c r="L222" s="17" t="str">
        <f t="shared" si="27"/>
        <v/>
      </c>
      <c r="M222" s="17" t="str">
        <f t="shared" si="28"/>
        <v/>
      </c>
      <c r="N222" s="17" t="str">
        <f t="shared" si="29"/>
        <v/>
      </c>
      <c r="O222" s="17" t="str">
        <f t="shared" si="30"/>
        <v/>
      </c>
      <c r="P222" s="17" t="str">
        <f t="shared" si="31"/>
        <v/>
      </c>
      <c r="Q222" s="17" t="str">
        <f t="shared" si="32"/>
        <v/>
      </c>
      <c r="R222" s="17" t="str">
        <f t="shared" si="33"/>
        <v/>
      </c>
      <c r="S222" s="17" t="str">
        <f t="shared" si="34"/>
        <v/>
      </c>
      <c r="T222" s="4" t="str">
        <f t="shared" si="35"/>
        <v/>
      </c>
      <c r="U222" s="30" t="s">
        <v>526</v>
      </c>
    </row>
    <row r="223" spans="4:21" x14ac:dyDescent="0.3">
      <c r="D223" s="8" t="str">
        <f>IF(LEN(_xlfn.IFNA(VLOOKUP(G223,EnElServer!A:A,1,FALSE),""))&gt;0,"x","")</f>
        <v/>
      </c>
      <c r="E223" t="str">
        <f>IF(COUNTBLANK(G223)&gt;0,"",COUNTIF(G$4:G223,"?*"))</f>
        <v/>
      </c>
      <c r="F223" s="3"/>
      <c r="G223" s="3"/>
      <c r="H223" s="20" t="str">
        <f>IF(COUNTBLANK(G223)&gt;0,"",VLOOKUP(F223&amp;"."&amp;G223,ResultadoSQL!A:B,2,FALSE))</f>
        <v/>
      </c>
      <c r="I223" s="26" t="s">
        <v>526</v>
      </c>
      <c r="J223" s="3"/>
      <c r="K223" s="3"/>
      <c r="L223" s="17" t="str">
        <f t="shared" si="27"/>
        <v/>
      </c>
      <c r="M223" s="17" t="str">
        <f t="shared" si="28"/>
        <v/>
      </c>
      <c r="N223" s="17" t="str">
        <f t="shared" si="29"/>
        <v/>
      </c>
      <c r="O223" s="17" t="str">
        <f t="shared" si="30"/>
        <v/>
      </c>
      <c r="P223" s="17" t="str">
        <f t="shared" si="31"/>
        <v/>
      </c>
      <c r="Q223" s="17" t="str">
        <f t="shared" si="32"/>
        <v/>
      </c>
      <c r="R223" s="17" t="str">
        <f t="shared" si="33"/>
        <v/>
      </c>
      <c r="S223" s="17" t="str">
        <f t="shared" si="34"/>
        <v/>
      </c>
      <c r="T223" s="4" t="str">
        <f t="shared" si="35"/>
        <v/>
      </c>
      <c r="U223" s="30" t="s">
        <v>526</v>
      </c>
    </row>
    <row r="224" spans="4:21" x14ac:dyDescent="0.3">
      <c r="D224" s="8" t="str">
        <f>IF(LEN(_xlfn.IFNA(VLOOKUP(G224,EnElServer!A:A,1,FALSE),""))&gt;0,"x","")</f>
        <v/>
      </c>
      <c r="E224" t="str">
        <f>IF(COUNTBLANK(G224)&gt;0,"",COUNTIF(G$4:G224,"?*"))</f>
        <v/>
      </c>
      <c r="F224" s="3"/>
      <c r="G224" s="3"/>
      <c r="H224" s="20" t="str">
        <f>IF(COUNTBLANK(G224)&gt;0,"",VLOOKUP(F224&amp;"."&amp;G224,ResultadoSQL!A:B,2,FALSE))</f>
        <v/>
      </c>
      <c r="I224" s="26" t="s">
        <v>526</v>
      </c>
      <c r="J224" s="3"/>
      <c r="K224" s="3"/>
      <c r="L224" s="17" t="str">
        <f t="shared" si="27"/>
        <v/>
      </c>
      <c r="M224" s="17" t="str">
        <f t="shared" si="28"/>
        <v/>
      </c>
      <c r="N224" s="17" t="str">
        <f t="shared" si="29"/>
        <v/>
      </c>
      <c r="O224" s="17" t="str">
        <f t="shared" si="30"/>
        <v/>
      </c>
      <c r="P224" s="17" t="str">
        <f t="shared" si="31"/>
        <v/>
      </c>
      <c r="Q224" s="17" t="str">
        <f t="shared" si="32"/>
        <v/>
      </c>
      <c r="R224" s="17" t="str">
        <f t="shared" si="33"/>
        <v/>
      </c>
      <c r="S224" s="17" t="str">
        <f t="shared" si="34"/>
        <v/>
      </c>
      <c r="T224" s="4" t="str">
        <f t="shared" si="35"/>
        <v/>
      </c>
      <c r="U224" s="30" t="s">
        <v>526</v>
      </c>
    </row>
    <row r="225" spans="4:21" x14ac:dyDescent="0.3">
      <c r="D225" s="8" t="str">
        <f>IF(LEN(_xlfn.IFNA(VLOOKUP(G225,EnElServer!A:A,1,FALSE),""))&gt;0,"x","")</f>
        <v/>
      </c>
      <c r="E225" t="str">
        <f>IF(COUNTBLANK(G225)&gt;0,"",COUNTIF(G$4:G225,"?*"))</f>
        <v/>
      </c>
      <c r="F225" s="3"/>
      <c r="G225" s="3"/>
      <c r="H225" s="20" t="str">
        <f>IF(COUNTBLANK(G225)&gt;0,"",VLOOKUP(F225&amp;"."&amp;G225,ResultadoSQL!A:B,2,FALSE))</f>
        <v/>
      </c>
      <c r="I225" s="26" t="s">
        <v>526</v>
      </c>
      <c r="J225" s="3"/>
      <c r="K225" s="3"/>
      <c r="L225" s="17" t="str">
        <f t="shared" si="27"/>
        <v/>
      </c>
      <c r="M225" s="17" t="str">
        <f t="shared" si="28"/>
        <v/>
      </c>
      <c r="N225" s="17" t="str">
        <f t="shared" si="29"/>
        <v/>
      </c>
      <c r="O225" s="17" t="str">
        <f t="shared" si="30"/>
        <v/>
      </c>
      <c r="P225" s="17" t="str">
        <f t="shared" si="31"/>
        <v/>
      </c>
      <c r="Q225" s="17" t="str">
        <f t="shared" si="32"/>
        <v/>
      </c>
      <c r="R225" s="17" t="str">
        <f t="shared" si="33"/>
        <v/>
      </c>
      <c r="S225" s="17" t="str">
        <f t="shared" si="34"/>
        <v/>
      </c>
      <c r="T225" s="4" t="str">
        <f t="shared" si="35"/>
        <v/>
      </c>
      <c r="U225" s="30" t="s">
        <v>526</v>
      </c>
    </row>
    <row r="226" spans="4:21" x14ac:dyDescent="0.3">
      <c r="D226" s="8" t="str">
        <f>IF(LEN(_xlfn.IFNA(VLOOKUP(G226,EnElServer!A:A,1,FALSE),""))&gt;0,"x","")</f>
        <v/>
      </c>
      <c r="E226" t="str">
        <f>IF(COUNTBLANK(G226)&gt;0,"",COUNTIF(G$4:G226,"?*"))</f>
        <v/>
      </c>
      <c r="F226" s="3"/>
      <c r="G226" s="3"/>
      <c r="H226" s="20" t="str">
        <f>IF(COUNTBLANK(G226)&gt;0,"",VLOOKUP(F226&amp;"."&amp;G226,ResultadoSQL!A:B,2,FALSE))</f>
        <v/>
      </c>
      <c r="I226" s="26" t="s">
        <v>526</v>
      </c>
      <c r="J226" s="3"/>
      <c r="K226" s="3"/>
      <c r="L226" s="17" t="str">
        <f t="shared" si="27"/>
        <v/>
      </c>
      <c r="M226" s="17" t="str">
        <f t="shared" si="28"/>
        <v/>
      </c>
      <c r="N226" s="17" t="str">
        <f t="shared" si="29"/>
        <v/>
      </c>
      <c r="O226" s="17" t="str">
        <f t="shared" si="30"/>
        <v/>
      </c>
      <c r="P226" s="17" t="str">
        <f t="shared" si="31"/>
        <v/>
      </c>
      <c r="Q226" s="17" t="str">
        <f t="shared" si="32"/>
        <v/>
      </c>
      <c r="R226" s="17" t="str">
        <f t="shared" si="33"/>
        <v/>
      </c>
      <c r="S226" s="17" t="str">
        <f t="shared" si="34"/>
        <v/>
      </c>
      <c r="T226" s="4" t="str">
        <f t="shared" si="35"/>
        <v/>
      </c>
      <c r="U226" s="30" t="s">
        <v>526</v>
      </c>
    </row>
    <row r="227" spans="4:21" x14ac:dyDescent="0.3">
      <c r="D227" s="8" t="str">
        <f>IF(LEN(_xlfn.IFNA(VLOOKUP(G227,EnElServer!A:A,1,FALSE),""))&gt;0,"x","")</f>
        <v/>
      </c>
      <c r="E227" t="str">
        <f>IF(COUNTBLANK(G227)&gt;0,"",COUNTIF(G$4:G227,"?*"))</f>
        <v/>
      </c>
      <c r="F227" s="3"/>
      <c r="G227" s="3"/>
      <c r="H227" s="20" t="str">
        <f>IF(COUNTBLANK(G227)&gt;0,"",VLOOKUP(F227&amp;"."&amp;G227,ResultadoSQL!A:B,2,FALSE))</f>
        <v/>
      </c>
      <c r="I227" s="26" t="s">
        <v>526</v>
      </c>
      <c r="J227" s="3"/>
      <c r="K227" s="3"/>
      <c r="L227" s="17" t="str">
        <f t="shared" si="27"/>
        <v/>
      </c>
      <c r="M227" s="17" t="str">
        <f t="shared" si="28"/>
        <v/>
      </c>
      <c r="N227" s="17" t="str">
        <f t="shared" si="29"/>
        <v/>
      </c>
      <c r="O227" s="17" t="str">
        <f t="shared" si="30"/>
        <v/>
      </c>
      <c r="P227" s="17" t="str">
        <f t="shared" si="31"/>
        <v/>
      </c>
      <c r="Q227" s="17" t="str">
        <f t="shared" si="32"/>
        <v/>
      </c>
      <c r="R227" s="17" t="str">
        <f t="shared" si="33"/>
        <v/>
      </c>
      <c r="S227" s="17" t="str">
        <f t="shared" si="34"/>
        <v/>
      </c>
      <c r="T227" s="4" t="str">
        <f t="shared" si="35"/>
        <v/>
      </c>
      <c r="U227" s="30" t="s">
        <v>526</v>
      </c>
    </row>
    <row r="228" spans="4:21" x14ac:dyDescent="0.3">
      <c r="D228" s="8" t="str">
        <f>IF(LEN(_xlfn.IFNA(VLOOKUP(G228,EnElServer!A:A,1,FALSE),""))&gt;0,"x","")</f>
        <v/>
      </c>
      <c r="E228" t="str">
        <f>IF(COUNTBLANK(G228)&gt;0,"",COUNTIF(G$4:G228,"?*"))</f>
        <v/>
      </c>
      <c r="F228" s="3"/>
      <c r="G228" s="3"/>
      <c r="H228" s="20" t="str">
        <f>IF(COUNTBLANK(G228)&gt;0,"",VLOOKUP(F228&amp;"."&amp;G228,ResultadoSQL!A:B,2,FALSE))</f>
        <v/>
      </c>
      <c r="I228" s="26" t="s">
        <v>526</v>
      </c>
      <c r="J228" s="3"/>
      <c r="K228" s="3"/>
      <c r="L228" s="17" t="str">
        <f t="shared" si="27"/>
        <v/>
      </c>
      <c r="M228" s="17" t="str">
        <f t="shared" si="28"/>
        <v/>
      </c>
      <c r="N228" s="17" t="str">
        <f t="shared" si="29"/>
        <v/>
      </c>
      <c r="O228" s="17" t="str">
        <f t="shared" si="30"/>
        <v/>
      </c>
      <c r="P228" s="17" t="str">
        <f t="shared" si="31"/>
        <v/>
      </c>
      <c r="Q228" s="17" t="str">
        <f t="shared" si="32"/>
        <v/>
      </c>
      <c r="R228" s="17" t="str">
        <f t="shared" si="33"/>
        <v/>
      </c>
      <c r="S228" s="17" t="str">
        <f t="shared" si="34"/>
        <v/>
      </c>
      <c r="T228" s="4" t="str">
        <f t="shared" si="35"/>
        <v/>
      </c>
      <c r="U228" s="30" t="s">
        <v>526</v>
      </c>
    </row>
    <row r="229" spans="4:21" x14ac:dyDescent="0.3">
      <c r="D229" s="8" t="str">
        <f>IF(LEN(_xlfn.IFNA(VLOOKUP(G229,EnElServer!A:A,1,FALSE),""))&gt;0,"x","")</f>
        <v/>
      </c>
      <c r="E229" t="str">
        <f>IF(COUNTBLANK(G229)&gt;0,"",COUNTIF(G$4:G229,"?*"))</f>
        <v/>
      </c>
      <c r="F229" s="3"/>
      <c r="G229" s="3"/>
      <c r="H229" s="20" t="str">
        <f>IF(COUNTBLANK(G229)&gt;0,"",VLOOKUP(F229&amp;"."&amp;G229,ResultadoSQL!A:B,2,FALSE))</f>
        <v/>
      </c>
      <c r="I229" s="26" t="s">
        <v>526</v>
      </c>
      <c r="J229" s="3"/>
      <c r="K229" s="3"/>
      <c r="L229" s="17" t="str">
        <f t="shared" si="27"/>
        <v/>
      </c>
      <c r="M229" s="17" t="str">
        <f t="shared" si="28"/>
        <v/>
      </c>
      <c r="N229" s="17" t="str">
        <f t="shared" si="29"/>
        <v/>
      </c>
      <c r="O229" s="17" t="str">
        <f t="shared" si="30"/>
        <v/>
      </c>
      <c r="P229" s="17" t="str">
        <f t="shared" si="31"/>
        <v/>
      </c>
      <c r="Q229" s="17" t="str">
        <f t="shared" si="32"/>
        <v/>
      </c>
      <c r="R229" s="17" t="str">
        <f t="shared" si="33"/>
        <v/>
      </c>
      <c r="S229" s="17" t="str">
        <f t="shared" si="34"/>
        <v/>
      </c>
      <c r="T229" s="4" t="str">
        <f t="shared" si="35"/>
        <v/>
      </c>
      <c r="U229" s="30" t="s">
        <v>526</v>
      </c>
    </row>
    <row r="230" spans="4:21" x14ac:dyDescent="0.3">
      <c r="D230" s="8" t="str">
        <f>IF(LEN(_xlfn.IFNA(VLOOKUP(G230,EnElServer!A:A,1,FALSE),""))&gt;0,"x","")</f>
        <v/>
      </c>
      <c r="E230" t="str">
        <f>IF(COUNTBLANK(G230)&gt;0,"",COUNTIF(G$4:G230,"?*"))</f>
        <v/>
      </c>
      <c r="F230" s="3"/>
      <c r="G230" s="3"/>
      <c r="H230" s="20" t="str">
        <f>IF(COUNTBLANK(G230)&gt;0,"",VLOOKUP(F230&amp;"."&amp;G230,ResultadoSQL!A:B,2,FALSE))</f>
        <v/>
      </c>
      <c r="I230" s="26" t="s">
        <v>526</v>
      </c>
      <c r="J230" s="3"/>
      <c r="K230" s="3"/>
      <c r="L230" s="17" t="str">
        <f t="shared" si="27"/>
        <v/>
      </c>
      <c r="M230" s="17" t="str">
        <f t="shared" si="28"/>
        <v/>
      </c>
      <c r="N230" s="17" t="str">
        <f t="shared" si="29"/>
        <v/>
      </c>
      <c r="O230" s="17" t="str">
        <f t="shared" si="30"/>
        <v/>
      </c>
      <c r="P230" s="17" t="str">
        <f t="shared" si="31"/>
        <v/>
      </c>
      <c r="Q230" s="17" t="str">
        <f t="shared" si="32"/>
        <v/>
      </c>
      <c r="R230" s="17" t="str">
        <f t="shared" si="33"/>
        <v/>
      </c>
      <c r="S230" s="17" t="str">
        <f t="shared" si="34"/>
        <v/>
      </c>
      <c r="T230" s="4" t="str">
        <f t="shared" si="35"/>
        <v/>
      </c>
      <c r="U230" s="30" t="s">
        <v>526</v>
      </c>
    </row>
    <row r="231" spans="4:21" x14ac:dyDescent="0.3">
      <c r="D231" s="8" t="str">
        <f>IF(LEN(_xlfn.IFNA(VLOOKUP(G231,EnElServer!A:A,1,FALSE),""))&gt;0,"x","")</f>
        <v/>
      </c>
      <c r="E231" t="str">
        <f>IF(COUNTBLANK(G231)&gt;0,"",COUNTIF(G$4:G231,"?*"))</f>
        <v/>
      </c>
      <c r="F231" s="3"/>
      <c r="G231" s="3"/>
      <c r="H231" s="20" t="str">
        <f>IF(COUNTBLANK(G231)&gt;0,"",VLOOKUP(F231&amp;"."&amp;G231,ResultadoSQL!A:B,2,FALSE))</f>
        <v/>
      </c>
      <c r="I231" s="26" t="s">
        <v>526</v>
      </c>
      <c r="J231" s="3"/>
      <c r="K231" s="3"/>
      <c r="L231" s="17" t="str">
        <f t="shared" si="27"/>
        <v/>
      </c>
      <c r="M231" s="17" t="str">
        <f t="shared" si="28"/>
        <v/>
      </c>
      <c r="N231" s="17" t="str">
        <f t="shared" si="29"/>
        <v/>
      </c>
      <c r="O231" s="17" t="str">
        <f t="shared" si="30"/>
        <v/>
      </c>
      <c r="P231" s="17" t="str">
        <f t="shared" si="31"/>
        <v/>
      </c>
      <c r="Q231" s="17" t="str">
        <f t="shared" si="32"/>
        <v/>
      </c>
      <c r="R231" s="17" t="str">
        <f t="shared" si="33"/>
        <v/>
      </c>
      <c r="S231" s="17" t="str">
        <f t="shared" si="34"/>
        <v/>
      </c>
      <c r="T231" s="4" t="str">
        <f t="shared" si="35"/>
        <v/>
      </c>
      <c r="U231" s="30" t="s">
        <v>526</v>
      </c>
    </row>
    <row r="232" spans="4:21" x14ac:dyDescent="0.3">
      <c r="D232" s="8" t="str">
        <f>IF(LEN(_xlfn.IFNA(VLOOKUP(G232,EnElServer!A:A,1,FALSE),""))&gt;0,"x","")</f>
        <v/>
      </c>
      <c r="E232" t="str">
        <f>IF(COUNTBLANK(G232)&gt;0,"",COUNTIF(G$4:G232,"?*"))</f>
        <v/>
      </c>
      <c r="F232" s="3"/>
      <c r="G232" s="3"/>
      <c r="H232" s="20" t="str">
        <f>IF(COUNTBLANK(G232)&gt;0,"",VLOOKUP(F232&amp;"."&amp;G232,ResultadoSQL!A:B,2,FALSE))</f>
        <v/>
      </c>
      <c r="I232" s="26" t="s">
        <v>526</v>
      </c>
      <c r="J232" s="3"/>
      <c r="K232" s="3"/>
      <c r="L232" s="17" t="str">
        <f t="shared" si="27"/>
        <v/>
      </c>
      <c r="M232" s="17" t="str">
        <f t="shared" si="28"/>
        <v/>
      </c>
      <c r="N232" s="17" t="str">
        <f t="shared" si="29"/>
        <v/>
      </c>
      <c r="O232" s="17" t="str">
        <f t="shared" si="30"/>
        <v/>
      </c>
      <c r="P232" s="17" t="str">
        <f t="shared" si="31"/>
        <v/>
      </c>
      <c r="Q232" s="17" t="str">
        <f t="shared" si="32"/>
        <v/>
      </c>
      <c r="R232" s="17" t="str">
        <f t="shared" si="33"/>
        <v/>
      </c>
      <c r="S232" s="17" t="str">
        <f t="shared" si="34"/>
        <v/>
      </c>
      <c r="T232" s="4" t="str">
        <f t="shared" si="35"/>
        <v/>
      </c>
      <c r="U232" s="30" t="s">
        <v>526</v>
      </c>
    </row>
    <row r="233" spans="4:21" x14ac:dyDescent="0.3">
      <c r="D233" s="8" t="str">
        <f>IF(LEN(_xlfn.IFNA(VLOOKUP(G233,EnElServer!A:A,1,FALSE),""))&gt;0,"x","")</f>
        <v/>
      </c>
      <c r="E233" t="str">
        <f>IF(COUNTBLANK(G233)&gt;0,"",COUNTIF(G$4:G233,"?*"))</f>
        <v/>
      </c>
      <c r="F233" s="3"/>
      <c r="G233" s="3"/>
      <c r="H233" s="20" t="str">
        <f>IF(COUNTBLANK(G233)&gt;0,"",VLOOKUP(F233&amp;"."&amp;G233,ResultadoSQL!A:B,2,FALSE))</f>
        <v/>
      </c>
      <c r="I233" s="26" t="s">
        <v>526</v>
      </c>
      <c r="J233" s="3"/>
      <c r="K233" s="3"/>
      <c r="L233" s="17" t="str">
        <f t="shared" si="27"/>
        <v/>
      </c>
      <c r="M233" s="17" t="str">
        <f t="shared" si="28"/>
        <v/>
      </c>
      <c r="N233" s="17" t="str">
        <f t="shared" si="29"/>
        <v/>
      </c>
      <c r="O233" s="17" t="str">
        <f t="shared" si="30"/>
        <v/>
      </c>
      <c r="P233" s="17" t="str">
        <f t="shared" si="31"/>
        <v/>
      </c>
      <c r="Q233" s="17" t="str">
        <f t="shared" si="32"/>
        <v/>
      </c>
      <c r="R233" s="17" t="str">
        <f t="shared" si="33"/>
        <v/>
      </c>
      <c r="S233" s="17" t="str">
        <f t="shared" si="34"/>
        <v/>
      </c>
      <c r="T233" s="4" t="str">
        <f t="shared" si="35"/>
        <v/>
      </c>
      <c r="U233" s="30" t="s">
        <v>526</v>
      </c>
    </row>
    <row r="234" spans="4:21" x14ac:dyDescent="0.3">
      <c r="D234" s="8" t="str">
        <f>IF(LEN(_xlfn.IFNA(VLOOKUP(G234,EnElServer!A:A,1,FALSE),""))&gt;0,"x","")</f>
        <v/>
      </c>
      <c r="E234" t="str">
        <f>IF(COUNTBLANK(G234)&gt;0,"",COUNTIF(G$4:G234,"?*"))</f>
        <v/>
      </c>
      <c r="F234" s="3"/>
      <c r="G234" s="3"/>
      <c r="H234" s="20" t="str">
        <f>IF(COUNTBLANK(G234)&gt;0,"",VLOOKUP(F234&amp;"."&amp;G234,ResultadoSQL!A:B,2,FALSE))</f>
        <v/>
      </c>
      <c r="I234" s="26" t="s">
        <v>526</v>
      </c>
      <c r="J234" s="3"/>
      <c r="K234" s="3"/>
      <c r="L234" s="17" t="str">
        <f t="shared" si="27"/>
        <v/>
      </c>
      <c r="M234" s="17" t="str">
        <f t="shared" si="28"/>
        <v/>
      </c>
      <c r="N234" s="17" t="str">
        <f t="shared" si="29"/>
        <v/>
      </c>
      <c r="O234" s="17" t="str">
        <f t="shared" si="30"/>
        <v/>
      </c>
      <c r="P234" s="17" t="str">
        <f t="shared" si="31"/>
        <v/>
      </c>
      <c r="Q234" s="17" t="str">
        <f t="shared" si="32"/>
        <v/>
      </c>
      <c r="R234" s="17" t="str">
        <f t="shared" si="33"/>
        <v/>
      </c>
      <c r="S234" s="17" t="str">
        <f t="shared" si="34"/>
        <v/>
      </c>
      <c r="T234" s="4" t="str">
        <f t="shared" si="35"/>
        <v/>
      </c>
      <c r="U234" s="30" t="s">
        <v>526</v>
      </c>
    </row>
    <row r="235" spans="4:21" x14ac:dyDescent="0.3">
      <c r="D235" s="8" t="str">
        <f>IF(LEN(_xlfn.IFNA(VLOOKUP(G235,EnElServer!A:A,1,FALSE),""))&gt;0,"x","")</f>
        <v/>
      </c>
      <c r="E235" t="str">
        <f>IF(COUNTBLANK(G235)&gt;0,"",COUNTIF(G$4:G235,"?*"))</f>
        <v/>
      </c>
      <c r="F235" s="3"/>
      <c r="G235" s="3"/>
      <c r="H235" s="20" t="str">
        <f>IF(COUNTBLANK(G235)&gt;0,"",VLOOKUP(F235&amp;"."&amp;G235,ResultadoSQL!A:B,2,FALSE))</f>
        <v/>
      </c>
      <c r="I235" s="26" t="s">
        <v>526</v>
      </c>
      <c r="J235" s="3"/>
      <c r="K235" s="3"/>
      <c r="L235" s="17" t="str">
        <f t="shared" si="27"/>
        <v/>
      </c>
      <c r="M235" s="17" t="str">
        <f t="shared" si="28"/>
        <v/>
      </c>
      <c r="N235" s="17" t="str">
        <f t="shared" si="29"/>
        <v/>
      </c>
      <c r="O235" s="17" t="str">
        <f t="shared" si="30"/>
        <v/>
      </c>
      <c r="P235" s="17" t="str">
        <f t="shared" si="31"/>
        <v/>
      </c>
      <c r="Q235" s="17" t="str">
        <f t="shared" si="32"/>
        <v/>
      </c>
      <c r="R235" s="17" t="str">
        <f t="shared" si="33"/>
        <v/>
      </c>
      <c r="S235" s="17" t="str">
        <f t="shared" si="34"/>
        <v/>
      </c>
      <c r="T235" s="4" t="str">
        <f t="shared" si="35"/>
        <v/>
      </c>
      <c r="U235" s="30" t="s">
        <v>526</v>
      </c>
    </row>
    <row r="236" spans="4:21" x14ac:dyDescent="0.3">
      <c r="D236" s="8" t="str">
        <f>IF(LEN(_xlfn.IFNA(VLOOKUP(G236,EnElServer!A:A,1,FALSE),""))&gt;0,"x","")</f>
        <v/>
      </c>
      <c r="E236" t="str">
        <f>IF(COUNTBLANK(G236)&gt;0,"",COUNTIF(G$4:G236,"?*"))</f>
        <v/>
      </c>
      <c r="F236" s="3"/>
      <c r="G236" s="3"/>
      <c r="H236" s="20" t="str">
        <f>IF(COUNTBLANK(G236)&gt;0,"",VLOOKUP(F236&amp;"."&amp;G236,ResultadoSQL!A:B,2,FALSE))</f>
        <v/>
      </c>
      <c r="I236" s="26" t="s">
        <v>526</v>
      </c>
      <c r="J236" s="3"/>
      <c r="K236" s="3"/>
      <c r="L236" s="17" t="str">
        <f t="shared" si="27"/>
        <v/>
      </c>
      <c r="M236" s="17" t="str">
        <f t="shared" si="28"/>
        <v/>
      </c>
      <c r="N236" s="17" t="str">
        <f t="shared" si="29"/>
        <v/>
      </c>
      <c r="O236" s="17" t="str">
        <f t="shared" si="30"/>
        <v/>
      </c>
      <c r="P236" s="17" t="str">
        <f t="shared" si="31"/>
        <v/>
      </c>
      <c r="Q236" s="17" t="str">
        <f t="shared" si="32"/>
        <v/>
      </c>
      <c r="R236" s="17" t="str">
        <f t="shared" si="33"/>
        <v/>
      </c>
      <c r="S236" s="17" t="str">
        <f t="shared" si="34"/>
        <v/>
      </c>
      <c r="T236" s="4" t="str">
        <f t="shared" si="35"/>
        <v/>
      </c>
      <c r="U236" s="30" t="s">
        <v>526</v>
      </c>
    </row>
    <row r="237" spans="4:21" x14ac:dyDescent="0.3">
      <c r="D237" s="8" t="str">
        <f>IF(LEN(_xlfn.IFNA(VLOOKUP(G237,EnElServer!A:A,1,FALSE),""))&gt;0,"x","")</f>
        <v/>
      </c>
      <c r="E237" t="str">
        <f>IF(COUNTBLANK(G237)&gt;0,"",COUNTIF(G$4:G237,"?*"))</f>
        <v/>
      </c>
      <c r="F237" s="3"/>
      <c r="G237" s="3"/>
      <c r="H237" s="20" t="str">
        <f>IF(COUNTBLANK(G237)&gt;0,"",VLOOKUP(F237&amp;"."&amp;G237,ResultadoSQL!A:B,2,FALSE))</f>
        <v/>
      </c>
      <c r="I237" s="26" t="s">
        <v>526</v>
      </c>
      <c r="J237" s="3"/>
      <c r="K237" s="3"/>
      <c r="L237" s="17" t="str">
        <f t="shared" si="27"/>
        <v/>
      </c>
      <c r="M237" s="17" t="str">
        <f t="shared" si="28"/>
        <v/>
      </c>
      <c r="N237" s="17" t="str">
        <f t="shared" si="29"/>
        <v/>
      </c>
      <c r="O237" s="17" t="str">
        <f t="shared" si="30"/>
        <v/>
      </c>
      <c r="P237" s="17" t="str">
        <f t="shared" si="31"/>
        <v/>
      </c>
      <c r="Q237" s="17" t="str">
        <f t="shared" si="32"/>
        <v/>
      </c>
      <c r="R237" s="17" t="str">
        <f t="shared" si="33"/>
        <v/>
      </c>
      <c r="S237" s="17" t="str">
        <f t="shared" si="34"/>
        <v/>
      </c>
      <c r="T237" s="4" t="str">
        <f t="shared" si="35"/>
        <v/>
      </c>
      <c r="U237" s="30" t="s">
        <v>526</v>
      </c>
    </row>
    <row r="238" spans="4:21" x14ac:dyDescent="0.3">
      <c r="D238" s="8" t="str">
        <f>IF(LEN(_xlfn.IFNA(VLOOKUP(G238,EnElServer!A:A,1,FALSE),""))&gt;0,"x","")</f>
        <v/>
      </c>
      <c r="E238" t="str">
        <f>IF(COUNTBLANK(G238)&gt;0,"",COUNTIF(G$4:G238,"?*"))</f>
        <v/>
      </c>
      <c r="F238" s="3"/>
      <c r="G238" s="3"/>
      <c r="H238" s="20" t="str">
        <f>IF(COUNTBLANK(G238)&gt;0,"",VLOOKUP(F238&amp;"."&amp;G238,ResultadoSQL!A:B,2,FALSE))</f>
        <v/>
      </c>
      <c r="I238" s="26" t="s">
        <v>526</v>
      </c>
      <c r="J238" s="3"/>
      <c r="K238" s="3"/>
      <c r="L238" s="17" t="str">
        <f t="shared" si="27"/>
        <v/>
      </c>
      <c r="M238" s="17" t="str">
        <f t="shared" si="28"/>
        <v/>
      </c>
      <c r="N238" s="17" t="str">
        <f t="shared" si="29"/>
        <v/>
      </c>
      <c r="O238" s="17" t="str">
        <f t="shared" si="30"/>
        <v/>
      </c>
      <c r="P238" s="17" t="str">
        <f t="shared" si="31"/>
        <v/>
      </c>
      <c r="Q238" s="17" t="str">
        <f t="shared" si="32"/>
        <v/>
      </c>
      <c r="R238" s="17" t="str">
        <f t="shared" si="33"/>
        <v/>
      </c>
      <c r="S238" s="17" t="str">
        <f t="shared" si="34"/>
        <v/>
      </c>
      <c r="T238" s="4" t="str">
        <f t="shared" si="35"/>
        <v/>
      </c>
      <c r="U238" s="30" t="s">
        <v>526</v>
      </c>
    </row>
    <row r="239" spans="4:21" x14ac:dyDescent="0.3">
      <c r="D239" s="8" t="str">
        <f>IF(LEN(_xlfn.IFNA(VLOOKUP(G239,EnElServer!A:A,1,FALSE),""))&gt;0,"x","")</f>
        <v/>
      </c>
      <c r="E239" t="str">
        <f>IF(COUNTBLANK(G239)&gt;0,"",COUNTIF(G$4:G239,"?*"))</f>
        <v/>
      </c>
      <c r="F239" s="3"/>
      <c r="G239" s="3"/>
      <c r="H239" s="20" t="str">
        <f>IF(COUNTBLANK(G239)&gt;0,"",VLOOKUP(F239&amp;"."&amp;G239,ResultadoSQL!A:B,2,FALSE))</f>
        <v/>
      </c>
      <c r="I239" s="26" t="s">
        <v>526</v>
      </c>
      <c r="J239" s="3"/>
      <c r="K239" s="3"/>
      <c r="L239" s="17" t="str">
        <f t="shared" si="27"/>
        <v/>
      </c>
      <c r="M239" s="17" t="str">
        <f t="shared" si="28"/>
        <v/>
      </c>
      <c r="N239" s="17" t="str">
        <f t="shared" si="29"/>
        <v/>
      </c>
      <c r="O239" s="17" t="str">
        <f t="shared" si="30"/>
        <v/>
      </c>
      <c r="P239" s="17" t="str">
        <f t="shared" si="31"/>
        <v/>
      </c>
      <c r="Q239" s="17" t="str">
        <f t="shared" si="32"/>
        <v/>
      </c>
      <c r="R239" s="17" t="str">
        <f t="shared" si="33"/>
        <v/>
      </c>
      <c r="S239" s="17" t="str">
        <f t="shared" si="34"/>
        <v/>
      </c>
      <c r="T239" s="4" t="str">
        <f t="shared" si="35"/>
        <v/>
      </c>
      <c r="U239" s="30" t="s">
        <v>526</v>
      </c>
    </row>
    <row r="240" spans="4:21" x14ac:dyDescent="0.3">
      <c r="D240" s="8" t="str">
        <f>IF(LEN(_xlfn.IFNA(VLOOKUP(G240,EnElServer!A:A,1,FALSE),""))&gt;0,"x","")</f>
        <v/>
      </c>
      <c r="E240" t="str">
        <f>IF(COUNTBLANK(G240)&gt;0,"",COUNTIF(G$4:G240,"?*"))</f>
        <v/>
      </c>
      <c r="F240" s="3"/>
      <c r="G240" s="3"/>
      <c r="H240" s="20" t="str">
        <f>IF(COUNTBLANK(G240)&gt;0,"",VLOOKUP(F240&amp;"."&amp;G240,ResultadoSQL!A:B,2,FALSE))</f>
        <v/>
      </c>
      <c r="I240" s="26" t="s">
        <v>526</v>
      </c>
      <c r="J240" s="3"/>
      <c r="K240" s="3"/>
      <c r="L240" s="17" t="str">
        <f t="shared" si="27"/>
        <v/>
      </c>
      <c r="M240" s="17" t="str">
        <f t="shared" si="28"/>
        <v/>
      </c>
      <c r="N240" s="17" t="str">
        <f t="shared" si="29"/>
        <v/>
      </c>
      <c r="O240" s="17" t="str">
        <f t="shared" si="30"/>
        <v/>
      </c>
      <c r="P240" s="17" t="str">
        <f t="shared" si="31"/>
        <v/>
      </c>
      <c r="Q240" s="17" t="str">
        <f t="shared" si="32"/>
        <v/>
      </c>
      <c r="R240" s="17" t="str">
        <f t="shared" si="33"/>
        <v/>
      </c>
      <c r="S240" s="17" t="str">
        <f t="shared" si="34"/>
        <v/>
      </c>
      <c r="T240" s="4" t="str">
        <f t="shared" si="35"/>
        <v/>
      </c>
      <c r="U240" s="30" t="s">
        <v>526</v>
      </c>
    </row>
    <row r="241" spans="4:21" x14ac:dyDescent="0.3">
      <c r="D241" s="8" t="str">
        <f>IF(LEN(_xlfn.IFNA(VLOOKUP(G241,EnElServer!A:A,1,FALSE),""))&gt;0,"x","")</f>
        <v/>
      </c>
      <c r="E241" t="str">
        <f>IF(COUNTBLANK(G241)&gt;0,"",COUNTIF(G$4:G241,"?*"))</f>
        <v/>
      </c>
      <c r="F241" s="3"/>
      <c r="G241" s="3"/>
      <c r="H241" s="20" t="str">
        <f>IF(COUNTBLANK(G241)&gt;0,"",VLOOKUP(F241&amp;"."&amp;G241,ResultadoSQL!A:B,2,FALSE))</f>
        <v/>
      </c>
      <c r="I241" s="26" t="s">
        <v>526</v>
      </c>
      <c r="J241" s="3"/>
      <c r="K241" s="3"/>
      <c r="L241" s="17" t="str">
        <f t="shared" si="27"/>
        <v/>
      </c>
      <c r="M241" s="17" t="str">
        <f t="shared" si="28"/>
        <v/>
      </c>
      <c r="N241" s="17" t="str">
        <f t="shared" si="29"/>
        <v/>
      </c>
      <c r="O241" s="17" t="str">
        <f t="shared" si="30"/>
        <v/>
      </c>
      <c r="P241" s="17" t="str">
        <f t="shared" si="31"/>
        <v/>
      </c>
      <c r="Q241" s="17" t="str">
        <f t="shared" si="32"/>
        <v/>
      </c>
      <c r="R241" s="17" t="str">
        <f t="shared" si="33"/>
        <v/>
      </c>
      <c r="S241" s="17" t="str">
        <f t="shared" si="34"/>
        <v/>
      </c>
      <c r="T241" s="4" t="str">
        <f t="shared" si="35"/>
        <v/>
      </c>
      <c r="U241" s="30" t="s">
        <v>526</v>
      </c>
    </row>
    <row r="242" spans="4:21" x14ac:dyDescent="0.3">
      <c r="D242" s="8" t="str">
        <f>IF(LEN(_xlfn.IFNA(VLOOKUP(G242,EnElServer!A:A,1,FALSE),""))&gt;0,"x","")</f>
        <v/>
      </c>
      <c r="E242" t="str">
        <f>IF(COUNTBLANK(G242)&gt;0,"",COUNTIF(G$4:G242,"?*"))</f>
        <v/>
      </c>
      <c r="F242" s="3"/>
      <c r="G242" s="3"/>
      <c r="H242" s="20" t="str">
        <f>IF(COUNTBLANK(G242)&gt;0,"",VLOOKUP(F242&amp;"."&amp;G242,ResultadoSQL!A:B,2,FALSE))</f>
        <v/>
      </c>
      <c r="I242" s="26" t="s">
        <v>526</v>
      </c>
      <c r="J242" s="3"/>
      <c r="K242" s="3"/>
      <c r="L242" s="17" t="str">
        <f t="shared" si="27"/>
        <v/>
      </c>
      <c r="M242" s="17" t="str">
        <f t="shared" si="28"/>
        <v/>
      </c>
      <c r="N242" s="17" t="str">
        <f t="shared" si="29"/>
        <v/>
      </c>
      <c r="O242" s="17" t="str">
        <f t="shared" si="30"/>
        <v/>
      </c>
      <c r="P242" s="17" t="str">
        <f t="shared" si="31"/>
        <v/>
      </c>
      <c r="Q242" s="17" t="str">
        <f t="shared" si="32"/>
        <v/>
      </c>
      <c r="R242" s="17" t="str">
        <f t="shared" si="33"/>
        <v/>
      </c>
      <c r="S242" s="17" t="str">
        <f t="shared" si="34"/>
        <v/>
      </c>
      <c r="T242" s="4" t="str">
        <f t="shared" si="35"/>
        <v/>
      </c>
      <c r="U242" s="30" t="s">
        <v>526</v>
      </c>
    </row>
    <row r="243" spans="4:21" x14ac:dyDescent="0.3">
      <c r="D243" s="8" t="str">
        <f>IF(LEN(_xlfn.IFNA(VLOOKUP(G243,EnElServer!A:A,1,FALSE),""))&gt;0,"x","")</f>
        <v/>
      </c>
      <c r="E243" t="str">
        <f>IF(COUNTBLANK(G243)&gt;0,"",COUNTIF(G$4:G243,"?*"))</f>
        <v/>
      </c>
      <c r="F243" s="3"/>
      <c r="G243" s="3"/>
      <c r="H243" s="20" t="str">
        <f>IF(COUNTBLANK(G243)&gt;0,"",VLOOKUP(F243&amp;"."&amp;G243,ResultadoSQL!A:B,2,FALSE))</f>
        <v/>
      </c>
      <c r="I243" s="26" t="s">
        <v>526</v>
      </c>
      <c r="J243" s="3"/>
      <c r="K243" s="3"/>
      <c r="L243" s="17" t="str">
        <f t="shared" si="27"/>
        <v/>
      </c>
      <c r="M243" s="17" t="str">
        <f t="shared" si="28"/>
        <v/>
      </c>
      <c r="N243" s="17" t="str">
        <f t="shared" si="29"/>
        <v/>
      </c>
      <c r="O243" s="17" t="str">
        <f t="shared" si="30"/>
        <v/>
      </c>
      <c r="P243" s="17" t="str">
        <f t="shared" si="31"/>
        <v/>
      </c>
      <c r="Q243" s="17" t="str">
        <f t="shared" si="32"/>
        <v/>
      </c>
      <c r="R243" s="17" t="str">
        <f t="shared" si="33"/>
        <v/>
      </c>
      <c r="S243" s="17" t="str">
        <f t="shared" si="34"/>
        <v/>
      </c>
      <c r="T243" s="4" t="str">
        <f t="shared" si="35"/>
        <v/>
      </c>
      <c r="U243" s="30" t="s">
        <v>526</v>
      </c>
    </row>
    <row r="244" spans="4:21" x14ac:dyDescent="0.3">
      <c r="D244" s="8" t="str">
        <f>IF(LEN(_xlfn.IFNA(VLOOKUP(G244,EnElServer!A:A,1,FALSE),""))&gt;0,"x","")</f>
        <v/>
      </c>
      <c r="E244" t="str">
        <f>IF(COUNTBLANK(G244)&gt;0,"",COUNTIF(G$4:G244,"?*"))</f>
        <v/>
      </c>
      <c r="F244" s="3"/>
      <c r="G244" s="3"/>
      <c r="H244" s="20" t="str">
        <f>IF(COUNTBLANK(G244)&gt;0,"",VLOOKUP(F244&amp;"."&amp;G244,ResultadoSQL!A:B,2,FALSE))</f>
        <v/>
      </c>
      <c r="I244" s="26" t="s">
        <v>526</v>
      </c>
      <c r="J244" s="3"/>
      <c r="K244" s="3"/>
      <c r="L244" s="17" t="str">
        <f t="shared" si="27"/>
        <v/>
      </c>
      <c r="M244" s="17" t="str">
        <f t="shared" si="28"/>
        <v/>
      </c>
      <c r="N244" s="17" t="str">
        <f t="shared" si="29"/>
        <v/>
      </c>
      <c r="O244" s="17" t="str">
        <f t="shared" si="30"/>
        <v/>
      </c>
      <c r="P244" s="17" t="str">
        <f t="shared" si="31"/>
        <v/>
      </c>
      <c r="Q244" s="17" t="str">
        <f t="shared" si="32"/>
        <v/>
      </c>
      <c r="R244" s="17" t="str">
        <f t="shared" si="33"/>
        <v/>
      </c>
      <c r="S244" s="17" t="str">
        <f t="shared" si="34"/>
        <v/>
      </c>
      <c r="T244" s="4" t="str">
        <f t="shared" si="35"/>
        <v/>
      </c>
      <c r="U244" s="30" t="s">
        <v>526</v>
      </c>
    </row>
    <row r="245" spans="4:21" x14ac:dyDescent="0.3">
      <c r="D245" s="8" t="str">
        <f>IF(LEN(_xlfn.IFNA(VLOOKUP(G245,EnElServer!A:A,1,FALSE),""))&gt;0,"x","")</f>
        <v/>
      </c>
      <c r="E245" t="str">
        <f>IF(COUNTBLANK(G245)&gt;0,"",COUNTIF(G$4:G245,"?*"))</f>
        <v/>
      </c>
      <c r="F245" s="3"/>
      <c r="G245" s="3"/>
      <c r="H245" s="20" t="str">
        <f>IF(COUNTBLANK(G245)&gt;0,"",VLOOKUP(F245&amp;"."&amp;G245,ResultadoSQL!A:B,2,FALSE))</f>
        <v/>
      </c>
      <c r="I245" s="26" t="s">
        <v>526</v>
      </c>
      <c r="J245" s="3"/>
      <c r="K245" s="3"/>
      <c r="L245" s="17" t="str">
        <f t="shared" si="27"/>
        <v/>
      </c>
      <c r="M245" s="17" t="str">
        <f t="shared" si="28"/>
        <v/>
      </c>
      <c r="N245" s="17" t="str">
        <f t="shared" si="29"/>
        <v/>
      </c>
      <c r="O245" s="17" t="str">
        <f t="shared" si="30"/>
        <v/>
      </c>
      <c r="P245" s="17" t="str">
        <f t="shared" si="31"/>
        <v/>
      </c>
      <c r="Q245" s="17" t="str">
        <f t="shared" si="32"/>
        <v/>
      </c>
      <c r="R245" s="17" t="str">
        <f t="shared" si="33"/>
        <v/>
      </c>
      <c r="S245" s="17" t="str">
        <f t="shared" si="34"/>
        <v/>
      </c>
      <c r="T245" s="4" t="str">
        <f t="shared" si="35"/>
        <v/>
      </c>
      <c r="U245" s="30" t="s">
        <v>526</v>
      </c>
    </row>
    <row r="246" spans="4:21" x14ac:dyDescent="0.3">
      <c r="D246" s="8" t="str">
        <f>IF(LEN(_xlfn.IFNA(VLOOKUP(G246,EnElServer!A:A,1,FALSE),""))&gt;0,"x","")</f>
        <v/>
      </c>
      <c r="E246" t="str">
        <f>IF(COUNTBLANK(G246)&gt;0,"",COUNTIF(G$4:G246,"?*"))</f>
        <v/>
      </c>
      <c r="F246" s="3"/>
      <c r="G246" s="3"/>
      <c r="H246" s="20" t="str">
        <f>IF(COUNTBLANK(G246)&gt;0,"",VLOOKUP(F246&amp;"."&amp;G246,ResultadoSQL!A:B,2,FALSE))</f>
        <v/>
      </c>
      <c r="I246" s="26" t="s">
        <v>526</v>
      </c>
      <c r="J246" s="3"/>
      <c r="K246" s="3"/>
      <c r="L246" s="17" t="str">
        <f t="shared" si="27"/>
        <v/>
      </c>
      <c r="M246" s="17" t="str">
        <f t="shared" si="28"/>
        <v/>
      </c>
      <c r="N246" s="17" t="str">
        <f t="shared" si="29"/>
        <v/>
      </c>
      <c r="O246" s="17" t="str">
        <f t="shared" si="30"/>
        <v/>
      </c>
      <c r="P246" s="17" t="str">
        <f t="shared" si="31"/>
        <v/>
      </c>
      <c r="Q246" s="17" t="str">
        <f t="shared" si="32"/>
        <v/>
      </c>
      <c r="R246" s="17" t="str">
        <f t="shared" si="33"/>
        <v/>
      </c>
      <c r="S246" s="17" t="str">
        <f t="shared" si="34"/>
        <v/>
      </c>
      <c r="T246" s="4" t="str">
        <f t="shared" si="35"/>
        <v/>
      </c>
      <c r="U246" s="30" t="s">
        <v>526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7"/>
  <sheetViews>
    <sheetView showGridLines="0" topLeftCell="A7" zoomScaleNormal="100" workbookViewId="0">
      <selection activeCell="F82" sqref="F82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587</v>
      </c>
    </row>
    <row r="9" spans="1:1" ht="13.8" customHeight="1" x14ac:dyDescent="0.3">
      <c r="A9" s="18" t="s">
        <v>588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528</v>
      </c>
    </row>
    <row r="29" spans="1:1" ht="13.8" customHeight="1" x14ac:dyDescent="0.3">
      <c r="A29" s="18" t="s">
        <v>529</v>
      </c>
    </row>
    <row r="30" spans="1:1" ht="13.8" customHeight="1" x14ac:dyDescent="0.3">
      <c r="A30" s="18" t="s">
        <v>530</v>
      </c>
    </row>
    <row r="31" spans="1:1" ht="13.8" customHeight="1" x14ac:dyDescent="0.3">
      <c r="A31" s="18" t="s">
        <v>531</v>
      </c>
    </row>
    <row r="32" spans="1:1" ht="13.8" customHeight="1" x14ac:dyDescent="0.3">
      <c r="A32" s="18" t="s">
        <v>532</v>
      </c>
    </row>
    <row r="33" spans="1:1" ht="13.8" customHeight="1" x14ac:dyDescent="0.3">
      <c r="A33" s="18" t="s">
        <v>531</v>
      </c>
    </row>
    <row r="34" spans="1:1" ht="13.8" customHeight="1" x14ac:dyDescent="0.3">
      <c r="A34" s="18" t="s">
        <v>606</v>
      </c>
    </row>
    <row r="35" spans="1:1" ht="13.8" customHeight="1" x14ac:dyDescent="0.3">
      <c r="A35" s="18" t="s">
        <v>533</v>
      </c>
    </row>
    <row r="36" spans="1:1" ht="13.8" customHeight="1" x14ac:dyDescent="0.3">
      <c r="A36" s="18" t="s">
        <v>534</v>
      </c>
    </row>
    <row r="37" spans="1:1" ht="13.8" customHeight="1" x14ac:dyDescent="0.3">
      <c r="A37" s="18" t="s">
        <v>531</v>
      </c>
    </row>
    <row r="38" spans="1:1" ht="13.8" customHeight="1" x14ac:dyDescent="0.3">
      <c r="A38" s="18" t="s">
        <v>535</v>
      </c>
    </row>
    <row r="39" spans="1:1" ht="13.8" customHeight="1" x14ac:dyDescent="0.3">
      <c r="A39" s="18" t="s">
        <v>536</v>
      </c>
    </row>
    <row r="40" spans="1:1" ht="13.8" customHeight="1" x14ac:dyDescent="0.3">
      <c r="A40" s="18" t="s">
        <v>537</v>
      </c>
    </row>
    <row r="41" spans="1:1" ht="13.8" customHeight="1" x14ac:dyDescent="0.3">
      <c r="A41" s="18" t="s">
        <v>538</v>
      </c>
    </row>
    <row r="42" spans="1:1" ht="13.8" customHeight="1" x14ac:dyDescent="0.3">
      <c r="A42" s="18" t="s">
        <v>539</v>
      </c>
    </row>
    <row r="43" spans="1:1" ht="13.8" customHeight="1" x14ac:dyDescent="0.3">
      <c r="A43" s="18" t="s">
        <v>36</v>
      </c>
    </row>
    <row r="44" spans="1:1" ht="13.8" customHeight="1" x14ac:dyDescent="0.3">
      <c r="A44" s="18" t="s">
        <v>37</v>
      </c>
    </row>
    <row r="45" spans="1:1" ht="13.8" customHeight="1" x14ac:dyDescent="0.3">
      <c r="A45" s="18" t="s">
        <v>38</v>
      </c>
    </row>
    <row r="46" spans="1:1" ht="13.8" customHeight="1" x14ac:dyDescent="0.3">
      <c r="A46" s="18" t="s">
        <v>39</v>
      </c>
    </row>
    <row r="47" spans="1:1" ht="13.8" customHeight="1" x14ac:dyDescent="0.3">
      <c r="A47" s="18" t="s">
        <v>40</v>
      </c>
    </row>
    <row r="48" spans="1:1" ht="13.8" customHeight="1" x14ac:dyDescent="0.3">
      <c r="A48" s="18" t="s">
        <v>41</v>
      </c>
    </row>
    <row r="49" spans="1:1" ht="13.8" customHeight="1" x14ac:dyDescent="0.3">
      <c r="A49" s="18" t="s">
        <v>42</v>
      </c>
    </row>
    <row r="50" spans="1:1" ht="13.8" customHeight="1" x14ac:dyDescent="0.3">
      <c r="A50" s="18" t="s">
        <v>43</v>
      </c>
    </row>
    <row r="51" spans="1:1" ht="13.8" customHeight="1" x14ac:dyDescent="0.3">
      <c r="A51" s="18" t="s">
        <v>44</v>
      </c>
    </row>
    <row r="52" spans="1:1" ht="13.8" customHeight="1" x14ac:dyDescent="0.3">
      <c r="A52" s="18" t="s">
        <v>45</v>
      </c>
    </row>
    <row r="53" spans="1:1" ht="13.8" customHeight="1" x14ac:dyDescent="0.3">
      <c r="A53" s="18" t="s">
        <v>46</v>
      </c>
    </row>
    <row r="54" spans="1:1" ht="13.8" customHeight="1" x14ac:dyDescent="0.3">
      <c r="A54" s="18" t="s">
        <v>47</v>
      </c>
    </row>
    <row r="55" spans="1:1" ht="13.8" customHeight="1" x14ac:dyDescent="0.3">
      <c r="A55" s="18" t="s">
        <v>48</v>
      </c>
    </row>
    <row r="56" spans="1:1" ht="13.8" customHeight="1" x14ac:dyDescent="0.3">
      <c r="A56" s="18" t="s">
        <v>159</v>
      </c>
    </row>
    <row r="57" spans="1:1" ht="13.8" customHeight="1" x14ac:dyDescent="0.3">
      <c r="A57" s="18" t="s">
        <v>589</v>
      </c>
    </row>
    <row r="58" spans="1:1" ht="13.8" customHeight="1" x14ac:dyDescent="0.3">
      <c r="A58" s="18" t="s">
        <v>49</v>
      </c>
    </row>
    <row r="59" spans="1:1" ht="13.8" customHeight="1" x14ac:dyDescent="0.3">
      <c r="A59" s="18" t="s">
        <v>50</v>
      </c>
    </row>
    <row r="60" spans="1:1" ht="13.8" customHeight="1" x14ac:dyDescent="0.3">
      <c r="A60" s="18" t="s">
        <v>51</v>
      </c>
    </row>
    <row r="61" spans="1:1" ht="13.8" customHeight="1" x14ac:dyDescent="0.3">
      <c r="A61" s="18" t="s">
        <v>142</v>
      </c>
    </row>
    <row r="62" spans="1:1" ht="13.8" customHeight="1" x14ac:dyDescent="0.3">
      <c r="A62" s="18" t="s">
        <v>540</v>
      </c>
    </row>
    <row r="63" spans="1:1" ht="13.8" customHeight="1" x14ac:dyDescent="0.3">
      <c r="A63" s="18" t="s">
        <v>541</v>
      </c>
    </row>
    <row r="64" spans="1:1" x14ac:dyDescent="0.3">
      <c r="A64" s="19" t="s">
        <v>590</v>
      </c>
    </row>
    <row r="65" spans="1:1" x14ac:dyDescent="0.3">
      <c r="A65" s="19" t="s">
        <v>591</v>
      </c>
    </row>
    <row r="66" spans="1:1" x14ac:dyDescent="0.3">
      <c r="A66" s="19" t="s">
        <v>542</v>
      </c>
    </row>
    <row r="67" spans="1:1" x14ac:dyDescent="0.3">
      <c r="A67" s="19" t="s">
        <v>543</v>
      </c>
    </row>
    <row r="68" spans="1:1" x14ac:dyDescent="0.3">
      <c r="A68" s="19" t="s">
        <v>544</v>
      </c>
    </row>
    <row r="69" spans="1:1" x14ac:dyDescent="0.3">
      <c r="A69" s="19" t="s">
        <v>143</v>
      </c>
    </row>
    <row r="70" spans="1:1" x14ac:dyDescent="0.3">
      <c r="A70" s="19" t="s">
        <v>545</v>
      </c>
    </row>
    <row r="71" spans="1:1" x14ac:dyDescent="0.3">
      <c r="A71" s="19" t="s">
        <v>541</v>
      </c>
    </row>
    <row r="72" spans="1:1" x14ac:dyDescent="0.3">
      <c r="A72" s="19" t="s">
        <v>546</v>
      </c>
    </row>
    <row r="73" spans="1:1" x14ac:dyDescent="0.3">
      <c r="A73" s="19" t="s">
        <v>547</v>
      </c>
    </row>
    <row r="74" spans="1:1" x14ac:dyDescent="0.3">
      <c r="A74" s="19" t="s">
        <v>548</v>
      </c>
    </row>
    <row r="75" spans="1:1" x14ac:dyDescent="0.3">
      <c r="A75" s="19" t="s">
        <v>160</v>
      </c>
    </row>
    <row r="76" spans="1:1" x14ac:dyDescent="0.3">
      <c r="A76" s="19" t="s">
        <v>161</v>
      </c>
    </row>
    <row r="77" spans="1:1" x14ac:dyDescent="0.3">
      <c r="A77" s="19" t="s">
        <v>592</v>
      </c>
    </row>
    <row r="78" spans="1:1" x14ac:dyDescent="0.3">
      <c r="A78" s="19" t="s">
        <v>593</v>
      </c>
    </row>
    <row r="79" spans="1:1" x14ac:dyDescent="0.3">
      <c r="A79" s="19" t="s">
        <v>549</v>
      </c>
    </row>
    <row r="80" spans="1:1" x14ac:dyDescent="0.3">
      <c r="A80" s="19" t="s">
        <v>162</v>
      </c>
    </row>
    <row r="81" spans="1:1" x14ac:dyDescent="0.3">
      <c r="A81" s="19" t="s">
        <v>550</v>
      </c>
    </row>
    <row r="82" spans="1:1" x14ac:dyDescent="0.3">
      <c r="A82" s="19" t="s">
        <v>551</v>
      </c>
    </row>
    <row r="83" spans="1:1" x14ac:dyDescent="0.3">
      <c r="A83" s="19" t="s">
        <v>52</v>
      </c>
    </row>
    <row r="84" spans="1:1" x14ac:dyDescent="0.3">
      <c r="A84" s="19" t="s">
        <v>163</v>
      </c>
    </row>
    <row r="85" spans="1:1" x14ac:dyDescent="0.3">
      <c r="A85" s="19" t="s">
        <v>164</v>
      </c>
    </row>
    <row r="86" spans="1:1" x14ac:dyDescent="0.3">
      <c r="A86" s="19" t="s">
        <v>552</v>
      </c>
    </row>
    <row r="87" spans="1:1" x14ac:dyDescent="0.3">
      <c r="A87" s="19" t="s">
        <v>553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3"/>
  <sheetViews>
    <sheetView workbookViewId="0">
      <selection activeCell="A384" sqref="A384"/>
    </sheetView>
  </sheetViews>
  <sheetFormatPr defaultRowHeight="14.4" x14ac:dyDescent="0.3"/>
  <cols>
    <col min="1" max="2" width="18.44140625" customWidth="1"/>
  </cols>
  <sheetData>
    <row r="1" spans="1:2" x14ac:dyDescent="0.3">
      <c r="A1" t="s">
        <v>179</v>
      </c>
      <c r="B1" t="s">
        <v>180</v>
      </c>
    </row>
    <row r="2" spans="1:2" x14ac:dyDescent="0.3">
      <c r="A2" t="s">
        <v>181</v>
      </c>
      <c r="B2" t="s">
        <v>182</v>
      </c>
    </row>
    <row r="3" spans="1:2" x14ac:dyDescent="0.3">
      <c r="A3" t="s">
        <v>183</v>
      </c>
      <c r="B3" t="s">
        <v>184</v>
      </c>
    </row>
    <row r="4" spans="1:2" x14ac:dyDescent="0.3">
      <c r="A4" t="s">
        <v>189</v>
      </c>
      <c r="B4" t="s">
        <v>190</v>
      </c>
    </row>
    <row r="5" spans="1:2" x14ac:dyDescent="0.3">
      <c r="A5" t="s">
        <v>191</v>
      </c>
    </row>
    <row r="6" spans="1:2" x14ac:dyDescent="0.3">
      <c r="A6" t="s">
        <v>192</v>
      </c>
    </row>
    <row r="7" spans="1:2" x14ac:dyDescent="0.3">
      <c r="A7" t="s">
        <v>193</v>
      </c>
      <c r="B7" t="s">
        <v>190</v>
      </c>
    </row>
    <row r="8" spans="1:2" x14ac:dyDescent="0.3">
      <c r="A8" t="s">
        <v>194</v>
      </c>
    </row>
    <row r="9" spans="1:2" x14ac:dyDescent="0.3">
      <c r="A9" t="s">
        <v>187</v>
      </c>
      <c r="B9" t="s">
        <v>188</v>
      </c>
    </row>
    <row r="10" spans="1:2" x14ac:dyDescent="0.3">
      <c r="A10" t="s">
        <v>185</v>
      </c>
      <c r="B10" t="s">
        <v>186</v>
      </c>
    </row>
    <row r="11" spans="1:2" x14ac:dyDescent="0.3">
      <c r="A11" t="s">
        <v>195</v>
      </c>
      <c r="B11" t="s">
        <v>196</v>
      </c>
    </row>
    <row r="12" spans="1:2" x14ac:dyDescent="0.3">
      <c r="A12" t="s">
        <v>197</v>
      </c>
    </row>
    <row r="13" spans="1:2" x14ac:dyDescent="0.3">
      <c r="A13" t="s">
        <v>198</v>
      </c>
      <c r="B13" t="s">
        <v>199</v>
      </c>
    </row>
    <row r="14" spans="1:2" x14ac:dyDescent="0.3">
      <c r="A14" t="s">
        <v>200</v>
      </c>
    </row>
    <row r="15" spans="1:2" x14ac:dyDescent="0.3">
      <c r="A15" t="s">
        <v>201</v>
      </c>
    </row>
    <row r="16" spans="1:2" x14ac:dyDescent="0.3">
      <c r="A16" t="s">
        <v>202</v>
      </c>
      <c r="B16" t="s">
        <v>203</v>
      </c>
    </row>
    <row r="17" spans="1:2" x14ac:dyDescent="0.3">
      <c r="A17" t="s">
        <v>204</v>
      </c>
    </row>
    <row r="18" spans="1:2" x14ac:dyDescent="0.3">
      <c r="A18" t="s">
        <v>205</v>
      </c>
    </row>
    <row r="19" spans="1:2" x14ac:dyDescent="0.3">
      <c r="A19" t="s">
        <v>206</v>
      </c>
    </row>
    <row r="20" spans="1:2" x14ac:dyDescent="0.3">
      <c r="A20" t="s">
        <v>207</v>
      </c>
    </row>
    <row r="21" spans="1:2" x14ac:dyDescent="0.3">
      <c r="A21" t="s">
        <v>208</v>
      </c>
      <c r="B21" t="s">
        <v>199</v>
      </c>
    </row>
    <row r="22" spans="1:2" x14ac:dyDescent="0.3">
      <c r="A22" t="s">
        <v>209</v>
      </c>
      <c r="B22" t="s">
        <v>203</v>
      </c>
    </row>
    <row r="23" spans="1:2" x14ac:dyDescent="0.3">
      <c r="A23" t="s">
        <v>211</v>
      </c>
      <c r="B23" t="s">
        <v>212</v>
      </c>
    </row>
    <row r="24" spans="1:2" x14ac:dyDescent="0.3">
      <c r="A24" t="s">
        <v>210</v>
      </c>
    </row>
    <row r="25" spans="1:2" x14ac:dyDescent="0.3">
      <c r="A25" t="s">
        <v>213</v>
      </c>
      <c r="B25" t="s">
        <v>214</v>
      </c>
    </row>
    <row r="26" spans="1:2" x14ac:dyDescent="0.3">
      <c r="A26" t="s">
        <v>215</v>
      </c>
      <c r="B26" t="s">
        <v>216</v>
      </c>
    </row>
    <row r="27" spans="1:2" x14ac:dyDescent="0.3">
      <c r="A27" t="s">
        <v>225</v>
      </c>
      <c r="B27" t="s">
        <v>226</v>
      </c>
    </row>
    <row r="28" spans="1:2" x14ac:dyDescent="0.3">
      <c r="A28" t="s">
        <v>227</v>
      </c>
    </row>
    <row r="29" spans="1:2" x14ac:dyDescent="0.3">
      <c r="A29" t="s">
        <v>217</v>
      </c>
      <c r="B29" t="s">
        <v>218</v>
      </c>
    </row>
    <row r="30" spans="1:2" x14ac:dyDescent="0.3">
      <c r="A30" t="s">
        <v>219</v>
      </c>
      <c r="B30" t="s">
        <v>220</v>
      </c>
    </row>
    <row r="31" spans="1:2" x14ac:dyDescent="0.3">
      <c r="A31" t="s">
        <v>221</v>
      </c>
      <c r="B31" t="s">
        <v>222</v>
      </c>
    </row>
    <row r="32" spans="1:2" x14ac:dyDescent="0.3">
      <c r="A32" t="s">
        <v>223</v>
      </c>
      <c r="B32" t="s">
        <v>224</v>
      </c>
    </row>
    <row r="33" spans="1:2" x14ac:dyDescent="0.3">
      <c r="A33" t="s">
        <v>228</v>
      </c>
      <c r="B33" t="s">
        <v>229</v>
      </c>
    </row>
    <row r="34" spans="1:2" x14ac:dyDescent="0.3">
      <c r="A34" t="s">
        <v>230</v>
      </c>
      <c r="B34" t="s">
        <v>231</v>
      </c>
    </row>
    <row r="35" spans="1:2" x14ac:dyDescent="0.3">
      <c r="A35" t="s">
        <v>232</v>
      </c>
      <c r="B35" t="s">
        <v>145</v>
      </c>
    </row>
    <row r="36" spans="1:2" x14ac:dyDescent="0.3">
      <c r="A36" t="s">
        <v>233</v>
      </c>
      <c r="B36" t="s">
        <v>234</v>
      </c>
    </row>
    <row r="37" spans="1:2" x14ac:dyDescent="0.3">
      <c r="A37" t="s">
        <v>235</v>
      </c>
      <c r="B37" t="s">
        <v>236</v>
      </c>
    </row>
    <row r="38" spans="1:2" x14ac:dyDescent="0.3">
      <c r="A38" t="s">
        <v>237</v>
      </c>
      <c r="B38" t="s">
        <v>238</v>
      </c>
    </row>
    <row r="39" spans="1:2" x14ac:dyDescent="0.3">
      <c r="A39" t="s">
        <v>239</v>
      </c>
    </row>
    <row r="40" spans="1:2" x14ac:dyDescent="0.3">
      <c r="A40" t="s">
        <v>240</v>
      </c>
      <c r="B40" t="s">
        <v>241</v>
      </c>
    </row>
    <row r="41" spans="1:2" x14ac:dyDescent="0.3">
      <c r="A41" t="s">
        <v>242</v>
      </c>
      <c r="B41" t="s">
        <v>243</v>
      </c>
    </row>
    <row r="42" spans="1:2" x14ac:dyDescent="0.3">
      <c r="A42" t="s">
        <v>249</v>
      </c>
      <c r="B42" t="s">
        <v>250</v>
      </c>
    </row>
    <row r="43" spans="1:2" x14ac:dyDescent="0.3">
      <c r="A43" t="s">
        <v>244</v>
      </c>
      <c r="B43" t="s">
        <v>245</v>
      </c>
    </row>
    <row r="44" spans="1:2" x14ac:dyDescent="0.3">
      <c r="A44" t="s">
        <v>246</v>
      </c>
    </row>
    <row r="45" spans="1:2" x14ac:dyDescent="0.3">
      <c r="A45" t="s">
        <v>247</v>
      </c>
      <c r="B45" t="s">
        <v>248</v>
      </c>
    </row>
    <row r="46" spans="1:2" x14ac:dyDescent="0.3">
      <c r="A46" t="s">
        <v>251</v>
      </c>
      <c r="B46" t="s">
        <v>252</v>
      </c>
    </row>
    <row r="47" spans="1:2" x14ac:dyDescent="0.3">
      <c r="A47" t="s">
        <v>253</v>
      </c>
    </row>
    <row r="48" spans="1:2" x14ac:dyDescent="0.3">
      <c r="A48" t="s">
        <v>254</v>
      </c>
      <c r="B48" t="s">
        <v>255</v>
      </c>
    </row>
    <row r="49" spans="1:2" x14ac:dyDescent="0.3">
      <c r="A49" t="s">
        <v>256</v>
      </c>
      <c r="B49" t="s">
        <v>257</v>
      </c>
    </row>
    <row r="50" spans="1:2" x14ac:dyDescent="0.3">
      <c r="A50" t="s">
        <v>258</v>
      </c>
      <c r="B50" t="s">
        <v>257</v>
      </c>
    </row>
    <row r="51" spans="1:2" x14ac:dyDescent="0.3">
      <c r="A51" t="s">
        <v>259</v>
      </c>
      <c r="B51" t="s">
        <v>260</v>
      </c>
    </row>
    <row r="52" spans="1:2" x14ac:dyDescent="0.3">
      <c r="A52" t="s">
        <v>263</v>
      </c>
      <c r="B52" t="s">
        <v>264</v>
      </c>
    </row>
    <row r="53" spans="1:2" x14ac:dyDescent="0.3">
      <c r="A53" t="s">
        <v>265</v>
      </c>
    </row>
    <row r="54" spans="1:2" x14ac:dyDescent="0.3">
      <c r="A54" t="s">
        <v>261</v>
      </c>
      <c r="B54" t="s">
        <v>262</v>
      </c>
    </row>
    <row r="55" spans="1:2" x14ac:dyDescent="0.3">
      <c r="A55" t="s">
        <v>266</v>
      </c>
    </row>
    <row r="56" spans="1:2" x14ac:dyDescent="0.3">
      <c r="A56" t="s">
        <v>267</v>
      </c>
    </row>
    <row r="57" spans="1:2" x14ac:dyDescent="0.3">
      <c r="A57" t="s">
        <v>268</v>
      </c>
      <c r="B57" t="s">
        <v>269</v>
      </c>
    </row>
    <row r="58" spans="1:2" x14ac:dyDescent="0.3">
      <c r="A58" t="s">
        <v>270</v>
      </c>
    </row>
    <row r="59" spans="1:2" x14ac:dyDescent="0.3">
      <c r="A59" t="s">
        <v>271</v>
      </c>
      <c r="B59" t="s">
        <v>272</v>
      </c>
    </row>
    <row r="60" spans="1:2" x14ac:dyDescent="0.3">
      <c r="A60" t="s">
        <v>273</v>
      </c>
      <c r="B60" t="s">
        <v>274</v>
      </c>
    </row>
    <row r="61" spans="1:2" x14ac:dyDescent="0.3">
      <c r="A61" t="s">
        <v>275</v>
      </c>
      <c r="B61" t="s">
        <v>276</v>
      </c>
    </row>
    <row r="62" spans="1:2" x14ac:dyDescent="0.3">
      <c r="A62" t="s">
        <v>277</v>
      </c>
    </row>
    <row r="63" spans="1:2" x14ac:dyDescent="0.3">
      <c r="A63" t="s">
        <v>278</v>
      </c>
      <c r="B63" t="s">
        <v>279</v>
      </c>
    </row>
    <row r="64" spans="1:2" x14ac:dyDescent="0.3">
      <c r="A64" t="s">
        <v>280</v>
      </c>
    </row>
    <row r="65" spans="1:2" x14ac:dyDescent="0.3">
      <c r="A65" t="s">
        <v>281</v>
      </c>
      <c r="B65" t="s">
        <v>282</v>
      </c>
    </row>
    <row r="66" spans="1:2" x14ac:dyDescent="0.3">
      <c r="A66" t="s">
        <v>283</v>
      </c>
      <c r="B66" t="s">
        <v>284</v>
      </c>
    </row>
    <row r="67" spans="1:2" x14ac:dyDescent="0.3">
      <c r="A67" t="s">
        <v>288</v>
      </c>
      <c r="B67" t="s">
        <v>289</v>
      </c>
    </row>
    <row r="68" spans="1:2" x14ac:dyDescent="0.3">
      <c r="A68" t="s">
        <v>290</v>
      </c>
    </row>
    <row r="69" spans="1:2" x14ac:dyDescent="0.3">
      <c r="A69" t="s">
        <v>285</v>
      </c>
      <c r="B69" t="s">
        <v>286</v>
      </c>
    </row>
    <row r="70" spans="1:2" x14ac:dyDescent="0.3">
      <c r="A70" t="s">
        <v>287</v>
      </c>
    </row>
    <row r="71" spans="1:2" x14ac:dyDescent="0.3">
      <c r="A71" t="s">
        <v>291</v>
      </c>
      <c r="B71" t="s">
        <v>292</v>
      </c>
    </row>
    <row r="72" spans="1:2" x14ac:dyDescent="0.3">
      <c r="A72" t="s">
        <v>295</v>
      </c>
      <c r="B72" t="s">
        <v>296</v>
      </c>
    </row>
    <row r="73" spans="1:2" x14ac:dyDescent="0.3">
      <c r="A73" t="s">
        <v>293</v>
      </c>
      <c r="B73" t="s">
        <v>294</v>
      </c>
    </row>
    <row r="74" spans="1:2" x14ac:dyDescent="0.3">
      <c r="A74" t="s">
        <v>304</v>
      </c>
      <c r="B74" t="s">
        <v>145</v>
      </c>
    </row>
    <row r="75" spans="1:2" x14ac:dyDescent="0.3">
      <c r="A75" t="s">
        <v>305</v>
      </c>
    </row>
    <row r="76" spans="1:2" x14ac:dyDescent="0.3">
      <c r="A76" t="s">
        <v>306</v>
      </c>
    </row>
    <row r="77" spans="1:2" x14ac:dyDescent="0.3">
      <c r="A77" t="s">
        <v>307</v>
      </c>
    </row>
    <row r="78" spans="1:2" x14ac:dyDescent="0.3">
      <c r="A78" t="s">
        <v>308</v>
      </c>
      <c r="B78" t="s">
        <v>298</v>
      </c>
    </row>
    <row r="79" spans="1:2" x14ac:dyDescent="0.3">
      <c r="A79" t="s">
        <v>309</v>
      </c>
      <c r="B79" t="s">
        <v>145</v>
      </c>
    </row>
    <row r="80" spans="1:2" x14ac:dyDescent="0.3">
      <c r="A80" t="s">
        <v>310</v>
      </c>
    </row>
    <row r="81" spans="1:2" x14ac:dyDescent="0.3">
      <c r="A81" t="s">
        <v>297</v>
      </c>
      <c r="B81" t="s">
        <v>298</v>
      </c>
    </row>
    <row r="82" spans="1:2" x14ac:dyDescent="0.3">
      <c r="A82" t="s">
        <v>299</v>
      </c>
    </row>
    <row r="83" spans="1:2" x14ac:dyDescent="0.3">
      <c r="A83" t="s">
        <v>300</v>
      </c>
      <c r="B83" t="s">
        <v>301</v>
      </c>
    </row>
    <row r="84" spans="1:2" x14ac:dyDescent="0.3">
      <c r="A84" t="s">
        <v>302</v>
      </c>
      <c r="B84" t="s">
        <v>303</v>
      </c>
    </row>
    <row r="85" spans="1:2" x14ac:dyDescent="0.3">
      <c r="A85" t="s">
        <v>321</v>
      </c>
      <c r="B85" t="s">
        <v>322</v>
      </c>
    </row>
    <row r="86" spans="1:2" x14ac:dyDescent="0.3">
      <c r="A86" t="s">
        <v>311</v>
      </c>
      <c r="B86" t="s">
        <v>312</v>
      </c>
    </row>
    <row r="87" spans="1:2" x14ac:dyDescent="0.3">
      <c r="A87" t="s">
        <v>313</v>
      </c>
    </row>
    <row r="88" spans="1:2" x14ac:dyDescent="0.3">
      <c r="A88" t="s">
        <v>314</v>
      </c>
      <c r="B88" t="s">
        <v>312</v>
      </c>
    </row>
    <row r="89" spans="1:2" x14ac:dyDescent="0.3">
      <c r="A89" t="s">
        <v>315</v>
      </c>
      <c r="B89" t="s">
        <v>316</v>
      </c>
    </row>
    <row r="90" spans="1:2" x14ac:dyDescent="0.3">
      <c r="A90" t="s">
        <v>317</v>
      </c>
    </row>
    <row r="91" spans="1:2" x14ac:dyDescent="0.3">
      <c r="A91" t="s">
        <v>318</v>
      </c>
    </row>
    <row r="92" spans="1:2" x14ac:dyDescent="0.3">
      <c r="A92" t="s">
        <v>319</v>
      </c>
      <c r="B92" t="s">
        <v>320</v>
      </c>
    </row>
    <row r="93" spans="1:2" x14ac:dyDescent="0.3">
      <c r="A93" t="s">
        <v>323</v>
      </c>
      <c r="B93" t="s">
        <v>324</v>
      </c>
    </row>
    <row r="94" spans="1:2" x14ac:dyDescent="0.3">
      <c r="A94" t="s">
        <v>325</v>
      </c>
      <c r="B94" t="s">
        <v>326</v>
      </c>
    </row>
    <row r="95" spans="1:2" x14ac:dyDescent="0.3">
      <c r="A95" t="s">
        <v>332</v>
      </c>
      <c r="B95" t="s">
        <v>333</v>
      </c>
    </row>
    <row r="96" spans="1:2" x14ac:dyDescent="0.3">
      <c r="A96" t="s">
        <v>334</v>
      </c>
    </row>
    <row r="97" spans="1:2" x14ac:dyDescent="0.3">
      <c r="A97" t="s">
        <v>335</v>
      </c>
      <c r="B97" t="s">
        <v>336</v>
      </c>
    </row>
    <row r="98" spans="1:2" x14ac:dyDescent="0.3">
      <c r="A98" t="s">
        <v>337</v>
      </c>
      <c r="B98" t="s">
        <v>338</v>
      </c>
    </row>
    <row r="99" spans="1:2" x14ac:dyDescent="0.3">
      <c r="A99" t="s">
        <v>339</v>
      </c>
    </row>
    <row r="100" spans="1:2" x14ac:dyDescent="0.3">
      <c r="A100" t="s">
        <v>340</v>
      </c>
      <c r="B100" t="s">
        <v>341</v>
      </c>
    </row>
    <row r="101" spans="1:2" x14ac:dyDescent="0.3">
      <c r="A101" t="s">
        <v>346</v>
      </c>
      <c r="B101" t="s">
        <v>347</v>
      </c>
    </row>
    <row r="102" spans="1:2" x14ac:dyDescent="0.3">
      <c r="A102" t="s">
        <v>342</v>
      </c>
      <c r="B102" t="s">
        <v>343</v>
      </c>
    </row>
    <row r="103" spans="1:2" x14ac:dyDescent="0.3">
      <c r="A103" t="s">
        <v>344</v>
      </c>
      <c r="B103" t="s">
        <v>345</v>
      </c>
    </row>
    <row r="104" spans="1:2" x14ac:dyDescent="0.3">
      <c r="A104" t="s">
        <v>348</v>
      </c>
      <c r="B104" t="s">
        <v>349</v>
      </c>
    </row>
    <row r="105" spans="1:2" x14ac:dyDescent="0.3">
      <c r="A105" t="s">
        <v>350</v>
      </c>
      <c r="B105" t="s">
        <v>351</v>
      </c>
    </row>
    <row r="106" spans="1:2" x14ac:dyDescent="0.3">
      <c r="A106" t="s">
        <v>352</v>
      </c>
      <c r="B106" t="s">
        <v>353</v>
      </c>
    </row>
    <row r="107" spans="1:2" x14ac:dyDescent="0.3">
      <c r="A107" t="s">
        <v>354</v>
      </c>
      <c r="B107" t="s">
        <v>355</v>
      </c>
    </row>
    <row r="108" spans="1:2" x14ac:dyDescent="0.3">
      <c r="A108" t="s">
        <v>356</v>
      </c>
      <c r="B108" t="s">
        <v>357</v>
      </c>
    </row>
    <row r="109" spans="1:2" x14ac:dyDescent="0.3">
      <c r="A109" t="s">
        <v>358</v>
      </c>
    </row>
    <row r="110" spans="1:2" x14ac:dyDescent="0.3">
      <c r="A110" t="s">
        <v>359</v>
      </c>
      <c r="B110" t="s">
        <v>360</v>
      </c>
    </row>
    <row r="111" spans="1:2" x14ac:dyDescent="0.3">
      <c r="A111" t="s">
        <v>361</v>
      </c>
      <c r="B111" t="s">
        <v>362</v>
      </c>
    </row>
    <row r="112" spans="1:2" x14ac:dyDescent="0.3">
      <c r="A112" t="s">
        <v>363</v>
      </c>
      <c r="B112" t="s">
        <v>364</v>
      </c>
    </row>
    <row r="113" spans="1:2" x14ac:dyDescent="0.3">
      <c r="A113" t="s">
        <v>365</v>
      </c>
      <c r="B113" t="s">
        <v>366</v>
      </c>
    </row>
    <row r="114" spans="1:2" x14ac:dyDescent="0.3">
      <c r="A114" t="s">
        <v>327</v>
      </c>
      <c r="B114" t="s">
        <v>328</v>
      </c>
    </row>
    <row r="115" spans="1:2" x14ac:dyDescent="0.3">
      <c r="A115" t="s">
        <v>329</v>
      </c>
    </row>
    <row r="116" spans="1:2" x14ac:dyDescent="0.3">
      <c r="A116" t="s">
        <v>330</v>
      </c>
      <c r="B116" t="s">
        <v>331</v>
      </c>
    </row>
    <row r="117" spans="1:2" x14ac:dyDescent="0.3">
      <c r="A117" t="s">
        <v>367</v>
      </c>
      <c r="B117" t="s">
        <v>368</v>
      </c>
    </row>
    <row r="118" spans="1:2" x14ac:dyDescent="0.3">
      <c r="A118" t="s">
        <v>369</v>
      </c>
    </row>
    <row r="119" spans="1:2" x14ac:dyDescent="0.3">
      <c r="A119" t="s">
        <v>370</v>
      </c>
      <c r="B119" t="s">
        <v>368</v>
      </c>
    </row>
    <row r="120" spans="1:2" x14ac:dyDescent="0.3">
      <c r="A120" t="s">
        <v>371</v>
      </c>
      <c r="B120" t="s">
        <v>372</v>
      </c>
    </row>
    <row r="121" spans="1:2" x14ac:dyDescent="0.3">
      <c r="A121" t="s">
        <v>373</v>
      </c>
      <c r="B121" t="s">
        <v>374</v>
      </c>
    </row>
    <row r="122" spans="1:2" x14ac:dyDescent="0.3">
      <c r="A122" t="s">
        <v>375</v>
      </c>
    </row>
    <row r="123" spans="1:2" x14ac:dyDescent="0.3">
      <c r="A123" t="s">
        <v>377</v>
      </c>
      <c r="B123" t="s">
        <v>296</v>
      </c>
    </row>
    <row r="124" spans="1:2" x14ac:dyDescent="0.3">
      <c r="A124" t="s">
        <v>376</v>
      </c>
      <c r="B124" t="s">
        <v>294</v>
      </c>
    </row>
    <row r="125" spans="1:2" x14ac:dyDescent="0.3">
      <c r="A125" t="s">
        <v>378</v>
      </c>
      <c r="B125" t="s">
        <v>374</v>
      </c>
    </row>
    <row r="126" spans="1:2" x14ac:dyDescent="0.3">
      <c r="A126" t="s">
        <v>381</v>
      </c>
      <c r="B126" t="s">
        <v>382</v>
      </c>
    </row>
    <row r="127" spans="1:2" x14ac:dyDescent="0.3">
      <c r="A127" t="s">
        <v>379</v>
      </c>
      <c r="B127" t="s">
        <v>380</v>
      </c>
    </row>
    <row r="128" spans="1:2" x14ac:dyDescent="0.3">
      <c r="A128" t="s">
        <v>385</v>
      </c>
      <c r="B128" t="s">
        <v>386</v>
      </c>
    </row>
    <row r="129" spans="1:2" x14ac:dyDescent="0.3">
      <c r="A129" t="s">
        <v>387</v>
      </c>
    </row>
    <row r="130" spans="1:2" x14ac:dyDescent="0.3">
      <c r="A130" t="s">
        <v>388</v>
      </c>
      <c r="B130" t="s">
        <v>386</v>
      </c>
    </row>
    <row r="131" spans="1:2" x14ac:dyDescent="0.3">
      <c r="A131" t="s">
        <v>383</v>
      </c>
      <c r="B131" t="s">
        <v>384</v>
      </c>
    </row>
    <row r="132" spans="1:2" x14ac:dyDescent="0.3">
      <c r="A132" t="s">
        <v>389</v>
      </c>
      <c r="B132" t="s">
        <v>390</v>
      </c>
    </row>
    <row r="133" spans="1:2" x14ac:dyDescent="0.3">
      <c r="A133" t="s">
        <v>391</v>
      </c>
    </row>
    <row r="134" spans="1:2" x14ac:dyDescent="0.3">
      <c r="A134" t="s">
        <v>392</v>
      </c>
    </row>
    <row r="135" spans="1:2" x14ac:dyDescent="0.3">
      <c r="A135" t="s">
        <v>393</v>
      </c>
      <c r="B135" t="s">
        <v>394</v>
      </c>
    </row>
    <row r="136" spans="1:2" x14ac:dyDescent="0.3">
      <c r="A136" t="s">
        <v>395</v>
      </c>
    </row>
    <row r="137" spans="1:2" x14ac:dyDescent="0.3">
      <c r="A137" t="s">
        <v>400</v>
      </c>
      <c r="B137" t="s">
        <v>401</v>
      </c>
    </row>
    <row r="138" spans="1:2" x14ac:dyDescent="0.3">
      <c r="A138" t="s">
        <v>396</v>
      </c>
      <c r="B138" t="s">
        <v>397</v>
      </c>
    </row>
    <row r="139" spans="1:2" x14ac:dyDescent="0.3">
      <c r="A139" t="s">
        <v>398</v>
      </c>
      <c r="B139" t="s">
        <v>399</v>
      </c>
    </row>
    <row r="140" spans="1:2" x14ac:dyDescent="0.3">
      <c r="A140" t="s">
        <v>402</v>
      </c>
      <c r="B140" t="s">
        <v>403</v>
      </c>
    </row>
    <row r="141" spans="1:2" x14ac:dyDescent="0.3">
      <c r="A141" t="s">
        <v>404</v>
      </c>
      <c r="B141" t="s">
        <v>405</v>
      </c>
    </row>
    <row r="142" spans="1:2" x14ac:dyDescent="0.3">
      <c r="A142" t="s">
        <v>406</v>
      </c>
      <c r="B142" t="s">
        <v>407</v>
      </c>
    </row>
    <row r="143" spans="1:2" x14ac:dyDescent="0.3">
      <c r="A143" t="s">
        <v>408</v>
      </c>
      <c r="B143" t="s">
        <v>407</v>
      </c>
    </row>
    <row r="144" spans="1:2" x14ac:dyDescent="0.3">
      <c r="A144" t="s">
        <v>409</v>
      </c>
      <c r="B144" t="s">
        <v>410</v>
      </c>
    </row>
    <row r="145" spans="1:2" x14ac:dyDescent="0.3">
      <c r="A145" t="s">
        <v>411</v>
      </c>
    </row>
    <row r="146" spans="1:2" x14ac:dyDescent="0.3">
      <c r="A146" t="s">
        <v>412</v>
      </c>
      <c r="B146" t="s">
        <v>413</v>
      </c>
    </row>
    <row r="147" spans="1:2" x14ac:dyDescent="0.3">
      <c r="A147" t="s">
        <v>414</v>
      </c>
      <c r="B147" t="s">
        <v>415</v>
      </c>
    </row>
    <row r="148" spans="1:2" x14ac:dyDescent="0.3">
      <c r="A148" t="s">
        <v>418</v>
      </c>
      <c r="B148" t="s">
        <v>419</v>
      </c>
    </row>
    <row r="149" spans="1:2" x14ac:dyDescent="0.3">
      <c r="A149" t="s">
        <v>416</v>
      </c>
      <c r="B149" t="s">
        <v>417</v>
      </c>
    </row>
    <row r="150" spans="1:2" x14ac:dyDescent="0.3">
      <c r="A150" t="s">
        <v>420</v>
      </c>
      <c r="B150" t="s">
        <v>421</v>
      </c>
    </row>
    <row r="151" spans="1:2" x14ac:dyDescent="0.3">
      <c r="A151" t="s">
        <v>422</v>
      </c>
      <c r="B151" t="s">
        <v>423</v>
      </c>
    </row>
    <row r="152" spans="1:2" x14ac:dyDescent="0.3">
      <c r="A152" t="s">
        <v>424</v>
      </c>
      <c r="B152" t="s">
        <v>425</v>
      </c>
    </row>
    <row r="153" spans="1:2" x14ac:dyDescent="0.3">
      <c r="A153" t="s">
        <v>426</v>
      </c>
    </row>
    <row r="154" spans="1:2" x14ac:dyDescent="0.3">
      <c r="A154" t="s">
        <v>427</v>
      </c>
      <c r="B154" t="s">
        <v>428</v>
      </c>
    </row>
    <row r="155" spans="1:2" x14ac:dyDescent="0.3">
      <c r="A155" t="s">
        <v>429</v>
      </c>
    </row>
    <row r="156" spans="1:2" x14ac:dyDescent="0.3">
      <c r="A156" t="s">
        <v>430</v>
      </c>
      <c r="B156" t="s">
        <v>431</v>
      </c>
    </row>
    <row r="157" spans="1:2" x14ac:dyDescent="0.3">
      <c r="A157" t="s">
        <v>432</v>
      </c>
    </row>
    <row r="158" spans="1:2" x14ac:dyDescent="0.3">
      <c r="A158" t="s">
        <v>433</v>
      </c>
      <c r="B158" t="s">
        <v>434</v>
      </c>
    </row>
    <row r="159" spans="1:2" x14ac:dyDescent="0.3">
      <c r="A159" t="s">
        <v>435</v>
      </c>
    </row>
    <row r="160" spans="1:2" x14ac:dyDescent="0.3">
      <c r="A160" t="s">
        <v>436</v>
      </c>
      <c r="B160" t="s">
        <v>437</v>
      </c>
    </row>
    <row r="161" spans="1:2" x14ac:dyDescent="0.3">
      <c r="A161" t="s">
        <v>438</v>
      </c>
      <c r="B161" t="s">
        <v>439</v>
      </c>
    </row>
    <row r="162" spans="1:2" x14ac:dyDescent="0.3">
      <c r="A162" t="s">
        <v>440</v>
      </c>
    </row>
    <row r="163" spans="1:2" x14ac:dyDescent="0.3">
      <c r="A163" t="s">
        <v>441</v>
      </c>
      <c r="B163" t="s">
        <v>442</v>
      </c>
    </row>
    <row r="164" spans="1:2" x14ac:dyDescent="0.3">
      <c r="A164" t="s">
        <v>443</v>
      </c>
    </row>
    <row r="165" spans="1:2" x14ac:dyDescent="0.3">
      <c r="A165" t="s">
        <v>444</v>
      </c>
      <c r="B165" t="s">
        <v>445</v>
      </c>
    </row>
    <row r="166" spans="1:2" x14ac:dyDescent="0.3">
      <c r="A166" t="s">
        <v>446</v>
      </c>
    </row>
    <row r="167" spans="1:2" x14ac:dyDescent="0.3">
      <c r="A167" t="s">
        <v>447</v>
      </c>
      <c r="B167" t="s">
        <v>448</v>
      </c>
    </row>
    <row r="168" spans="1:2" x14ac:dyDescent="0.3">
      <c r="A168" t="s">
        <v>449</v>
      </c>
      <c r="B168" t="s">
        <v>450</v>
      </c>
    </row>
    <row r="169" spans="1:2" x14ac:dyDescent="0.3">
      <c r="A169" t="s">
        <v>451</v>
      </c>
    </row>
    <row r="170" spans="1:2" x14ac:dyDescent="0.3">
      <c r="A170" t="s">
        <v>452</v>
      </c>
      <c r="B170" t="s">
        <v>453</v>
      </c>
    </row>
    <row r="171" spans="1:2" x14ac:dyDescent="0.3">
      <c r="A171" t="s">
        <v>454</v>
      </c>
    </row>
    <row r="172" spans="1:2" x14ac:dyDescent="0.3">
      <c r="A172" t="s">
        <v>455</v>
      </c>
      <c r="B172" t="s">
        <v>456</v>
      </c>
    </row>
    <row r="173" spans="1:2" x14ac:dyDescent="0.3">
      <c r="A173" t="s">
        <v>457</v>
      </c>
      <c r="B173" t="s">
        <v>458</v>
      </c>
    </row>
    <row r="174" spans="1:2" x14ac:dyDescent="0.3">
      <c r="A174" t="s">
        <v>459</v>
      </c>
      <c r="B174" t="s">
        <v>460</v>
      </c>
    </row>
    <row r="175" spans="1:2" x14ac:dyDescent="0.3">
      <c r="A175" t="s">
        <v>461</v>
      </c>
      <c r="B175" t="s">
        <v>462</v>
      </c>
    </row>
    <row r="176" spans="1:2" x14ac:dyDescent="0.3">
      <c r="A176" t="s">
        <v>465</v>
      </c>
      <c r="B176" t="s">
        <v>466</v>
      </c>
    </row>
    <row r="177" spans="1:2" x14ac:dyDescent="0.3">
      <c r="A177" t="s">
        <v>467</v>
      </c>
    </row>
    <row r="178" spans="1:2" x14ac:dyDescent="0.3">
      <c r="A178" t="s">
        <v>463</v>
      </c>
      <c r="B178" t="s">
        <v>464</v>
      </c>
    </row>
    <row r="179" spans="1:2" x14ac:dyDescent="0.3">
      <c r="A179" t="s">
        <v>468</v>
      </c>
      <c r="B179" t="s">
        <v>469</v>
      </c>
    </row>
    <row r="180" spans="1:2" x14ac:dyDescent="0.3">
      <c r="A180" t="s">
        <v>470</v>
      </c>
    </row>
    <row r="181" spans="1:2" x14ac:dyDescent="0.3">
      <c r="A181" t="s">
        <v>471</v>
      </c>
      <c r="B181" t="s">
        <v>472</v>
      </c>
    </row>
    <row r="182" spans="1:2" x14ac:dyDescent="0.3">
      <c r="A182" t="s">
        <v>473</v>
      </c>
      <c r="B182" t="s">
        <v>474</v>
      </c>
    </row>
    <row r="183" spans="1:2" x14ac:dyDescent="0.3">
      <c r="A183" t="s">
        <v>475</v>
      </c>
      <c r="B183" t="s">
        <v>476</v>
      </c>
    </row>
    <row r="184" spans="1:2" x14ac:dyDescent="0.3">
      <c r="A184" t="s">
        <v>477</v>
      </c>
      <c r="B184" t="s">
        <v>478</v>
      </c>
    </row>
    <row r="185" spans="1:2" x14ac:dyDescent="0.3">
      <c r="A185" t="s">
        <v>479</v>
      </c>
      <c r="B185" t="s">
        <v>480</v>
      </c>
    </row>
    <row r="186" spans="1:2" x14ac:dyDescent="0.3">
      <c r="A186" t="s">
        <v>586</v>
      </c>
      <c r="B186" t="s">
        <v>145</v>
      </c>
    </row>
    <row r="187" spans="1:2" x14ac:dyDescent="0.3">
      <c r="A187" t="s">
        <v>165</v>
      </c>
    </row>
    <row r="188" spans="1:2" x14ac:dyDescent="0.3">
      <c r="A188" t="s">
        <v>166</v>
      </c>
    </row>
    <row r="189" spans="1:2" x14ac:dyDescent="0.3">
      <c r="A189" t="s">
        <v>167</v>
      </c>
      <c r="B189" t="s">
        <v>168</v>
      </c>
    </row>
    <row r="190" spans="1:2" x14ac:dyDescent="0.3">
      <c r="A190" t="s">
        <v>169</v>
      </c>
      <c r="B190" t="s">
        <v>170</v>
      </c>
    </row>
    <row r="191" spans="1:2" x14ac:dyDescent="0.3">
      <c r="A191" t="s">
        <v>171</v>
      </c>
      <c r="B191" t="s">
        <v>145</v>
      </c>
    </row>
    <row r="192" spans="1:2" x14ac:dyDescent="0.3">
      <c r="A192" t="s">
        <v>574</v>
      </c>
      <c r="B192" t="s">
        <v>575</v>
      </c>
    </row>
    <row r="193" spans="1:2" x14ac:dyDescent="0.3">
      <c r="A193" t="s">
        <v>172</v>
      </c>
      <c r="B193" t="s">
        <v>573</v>
      </c>
    </row>
    <row r="194" spans="1:2" x14ac:dyDescent="0.3">
      <c r="A194" t="s">
        <v>173</v>
      </c>
      <c r="B194" t="s">
        <v>576</v>
      </c>
    </row>
    <row r="195" spans="1:2" x14ac:dyDescent="0.3">
      <c r="A195" t="s">
        <v>174</v>
      </c>
      <c r="B195" t="s">
        <v>175</v>
      </c>
    </row>
    <row r="196" spans="1:2" x14ac:dyDescent="0.3">
      <c r="A196" t="s">
        <v>176</v>
      </c>
      <c r="B196" t="s">
        <v>177</v>
      </c>
    </row>
    <row r="197" spans="1:2" x14ac:dyDescent="0.3">
      <c r="A197" t="s">
        <v>178</v>
      </c>
      <c r="B197" t="s">
        <v>577</v>
      </c>
    </row>
    <row r="198" spans="1:2" x14ac:dyDescent="0.3">
      <c r="A198" t="s">
        <v>179</v>
      </c>
      <c r="B198" t="s">
        <v>180</v>
      </c>
    </row>
    <row r="199" spans="1:2" x14ac:dyDescent="0.3">
      <c r="A199" t="s">
        <v>181</v>
      </c>
      <c r="B199" t="s">
        <v>182</v>
      </c>
    </row>
    <row r="200" spans="1:2" x14ac:dyDescent="0.3">
      <c r="A200" t="s">
        <v>183</v>
      </c>
      <c r="B200" t="s">
        <v>184</v>
      </c>
    </row>
    <row r="201" spans="1:2" x14ac:dyDescent="0.3">
      <c r="A201" t="s">
        <v>185</v>
      </c>
      <c r="B201" t="s">
        <v>186</v>
      </c>
    </row>
    <row r="202" spans="1:2" x14ac:dyDescent="0.3">
      <c r="A202" t="s">
        <v>187</v>
      </c>
      <c r="B202" t="s">
        <v>188</v>
      </c>
    </row>
    <row r="203" spans="1:2" x14ac:dyDescent="0.3">
      <c r="A203" t="s">
        <v>189</v>
      </c>
      <c r="B203" t="s">
        <v>190</v>
      </c>
    </row>
    <row r="204" spans="1:2" x14ac:dyDescent="0.3">
      <c r="A204" t="s">
        <v>191</v>
      </c>
    </row>
    <row r="205" spans="1:2" x14ac:dyDescent="0.3">
      <c r="A205" t="s">
        <v>192</v>
      </c>
    </row>
    <row r="206" spans="1:2" x14ac:dyDescent="0.3">
      <c r="A206" t="s">
        <v>193</v>
      </c>
      <c r="B206" t="s">
        <v>190</v>
      </c>
    </row>
    <row r="207" spans="1:2" x14ac:dyDescent="0.3">
      <c r="A207" t="s">
        <v>194</v>
      </c>
    </row>
    <row r="208" spans="1:2" x14ac:dyDescent="0.3">
      <c r="A208" t="s">
        <v>195</v>
      </c>
      <c r="B208" t="s">
        <v>196</v>
      </c>
    </row>
    <row r="209" spans="1:2" x14ac:dyDescent="0.3">
      <c r="A209" t="s">
        <v>197</v>
      </c>
    </row>
    <row r="210" spans="1:2" x14ac:dyDescent="0.3">
      <c r="A210" t="s">
        <v>198</v>
      </c>
      <c r="B210" t="s">
        <v>199</v>
      </c>
    </row>
    <row r="211" spans="1:2" x14ac:dyDescent="0.3">
      <c r="A211" t="s">
        <v>200</v>
      </c>
    </row>
    <row r="212" spans="1:2" x14ac:dyDescent="0.3">
      <c r="A212" t="s">
        <v>201</v>
      </c>
    </row>
    <row r="213" spans="1:2" x14ac:dyDescent="0.3">
      <c r="A213" t="s">
        <v>202</v>
      </c>
      <c r="B213" t="s">
        <v>203</v>
      </c>
    </row>
    <row r="214" spans="1:2" x14ac:dyDescent="0.3">
      <c r="A214" t="s">
        <v>204</v>
      </c>
    </row>
    <row r="215" spans="1:2" x14ac:dyDescent="0.3">
      <c r="A215" t="s">
        <v>205</v>
      </c>
    </row>
    <row r="216" spans="1:2" x14ac:dyDescent="0.3">
      <c r="A216" t="s">
        <v>206</v>
      </c>
    </row>
    <row r="217" spans="1:2" x14ac:dyDescent="0.3">
      <c r="A217" t="s">
        <v>207</v>
      </c>
    </row>
    <row r="218" spans="1:2" x14ac:dyDescent="0.3">
      <c r="A218" t="s">
        <v>208</v>
      </c>
      <c r="B218" t="s">
        <v>199</v>
      </c>
    </row>
    <row r="219" spans="1:2" x14ac:dyDescent="0.3">
      <c r="A219" t="s">
        <v>209</v>
      </c>
      <c r="B219" t="s">
        <v>203</v>
      </c>
    </row>
    <row r="220" spans="1:2" x14ac:dyDescent="0.3">
      <c r="A220" t="s">
        <v>210</v>
      </c>
    </row>
    <row r="221" spans="1:2" x14ac:dyDescent="0.3">
      <c r="A221" t="s">
        <v>211</v>
      </c>
      <c r="B221" t="s">
        <v>212</v>
      </c>
    </row>
    <row r="222" spans="1:2" x14ac:dyDescent="0.3">
      <c r="A222" t="s">
        <v>213</v>
      </c>
      <c r="B222" t="s">
        <v>214</v>
      </c>
    </row>
    <row r="223" spans="1:2" x14ac:dyDescent="0.3">
      <c r="A223" t="s">
        <v>215</v>
      </c>
      <c r="B223" t="s">
        <v>216</v>
      </c>
    </row>
    <row r="224" spans="1:2" x14ac:dyDescent="0.3">
      <c r="A224" t="s">
        <v>217</v>
      </c>
      <c r="B224" t="s">
        <v>218</v>
      </c>
    </row>
    <row r="225" spans="1:2" x14ac:dyDescent="0.3">
      <c r="A225" t="s">
        <v>219</v>
      </c>
      <c r="B225" t="s">
        <v>220</v>
      </c>
    </row>
    <row r="226" spans="1:2" x14ac:dyDescent="0.3">
      <c r="A226" t="s">
        <v>221</v>
      </c>
      <c r="B226" t="s">
        <v>222</v>
      </c>
    </row>
    <row r="227" spans="1:2" x14ac:dyDescent="0.3">
      <c r="A227" t="s">
        <v>223</v>
      </c>
      <c r="B227" t="s">
        <v>224</v>
      </c>
    </row>
    <row r="228" spans="1:2" x14ac:dyDescent="0.3">
      <c r="A228" t="s">
        <v>225</v>
      </c>
      <c r="B228" t="s">
        <v>226</v>
      </c>
    </row>
    <row r="229" spans="1:2" x14ac:dyDescent="0.3">
      <c r="A229" t="s">
        <v>227</v>
      </c>
    </row>
    <row r="230" spans="1:2" x14ac:dyDescent="0.3">
      <c r="A230" t="s">
        <v>228</v>
      </c>
      <c r="B230" t="s">
        <v>229</v>
      </c>
    </row>
    <row r="231" spans="1:2" x14ac:dyDescent="0.3">
      <c r="A231" t="s">
        <v>230</v>
      </c>
      <c r="B231" t="s">
        <v>231</v>
      </c>
    </row>
    <row r="232" spans="1:2" x14ac:dyDescent="0.3">
      <c r="A232" t="s">
        <v>232</v>
      </c>
      <c r="B232" t="s">
        <v>145</v>
      </c>
    </row>
    <row r="233" spans="1:2" x14ac:dyDescent="0.3">
      <c r="A233" t="s">
        <v>233</v>
      </c>
      <c r="B233" t="s">
        <v>234</v>
      </c>
    </row>
    <row r="234" spans="1:2" x14ac:dyDescent="0.3">
      <c r="A234" t="s">
        <v>235</v>
      </c>
      <c r="B234" t="s">
        <v>236</v>
      </c>
    </row>
    <row r="235" spans="1:2" x14ac:dyDescent="0.3">
      <c r="A235" t="s">
        <v>237</v>
      </c>
      <c r="B235" t="s">
        <v>238</v>
      </c>
    </row>
    <row r="236" spans="1:2" x14ac:dyDescent="0.3">
      <c r="A236" t="s">
        <v>239</v>
      </c>
    </row>
    <row r="237" spans="1:2" x14ac:dyDescent="0.3">
      <c r="A237" t="s">
        <v>240</v>
      </c>
      <c r="B237" t="s">
        <v>241</v>
      </c>
    </row>
    <row r="238" spans="1:2" x14ac:dyDescent="0.3">
      <c r="A238" t="s">
        <v>242</v>
      </c>
      <c r="B238" t="s">
        <v>243</v>
      </c>
    </row>
    <row r="239" spans="1:2" x14ac:dyDescent="0.3">
      <c r="A239" t="s">
        <v>244</v>
      </c>
      <c r="B239" t="s">
        <v>245</v>
      </c>
    </row>
    <row r="240" spans="1:2" x14ac:dyDescent="0.3">
      <c r="A240" t="s">
        <v>246</v>
      </c>
    </row>
    <row r="241" spans="1:2" x14ac:dyDescent="0.3">
      <c r="A241" t="s">
        <v>247</v>
      </c>
      <c r="B241" t="s">
        <v>248</v>
      </c>
    </row>
    <row r="242" spans="1:2" x14ac:dyDescent="0.3">
      <c r="A242" t="s">
        <v>249</v>
      </c>
      <c r="B242" t="s">
        <v>250</v>
      </c>
    </row>
    <row r="243" spans="1:2" x14ac:dyDescent="0.3">
      <c r="A243" t="s">
        <v>251</v>
      </c>
      <c r="B243" t="s">
        <v>252</v>
      </c>
    </row>
    <row r="244" spans="1:2" x14ac:dyDescent="0.3">
      <c r="A244" t="s">
        <v>253</v>
      </c>
    </row>
    <row r="245" spans="1:2" x14ac:dyDescent="0.3">
      <c r="A245" t="s">
        <v>254</v>
      </c>
      <c r="B245" t="s">
        <v>255</v>
      </c>
    </row>
    <row r="246" spans="1:2" x14ac:dyDescent="0.3">
      <c r="A246" t="s">
        <v>256</v>
      </c>
      <c r="B246" t="s">
        <v>257</v>
      </c>
    </row>
    <row r="247" spans="1:2" x14ac:dyDescent="0.3">
      <c r="A247" t="s">
        <v>258</v>
      </c>
      <c r="B247" t="s">
        <v>257</v>
      </c>
    </row>
    <row r="248" spans="1:2" x14ac:dyDescent="0.3">
      <c r="A248" t="s">
        <v>259</v>
      </c>
      <c r="B248" t="s">
        <v>260</v>
      </c>
    </row>
    <row r="249" spans="1:2" x14ac:dyDescent="0.3">
      <c r="A249" t="s">
        <v>261</v>
      </c>
      <c r="B249" t="s">
        <v>262</v>
      </c>
    </row>
    <row r="250" spans="1:2" x14ac:dyDescent="0.3">
      <c r="A250" t="s">
        <v>263</v>
      </c>
      <c r="B250" t="s">
        <v>264</v>
      </c>
    </row>
    <row r="251" spans="1:2" x14ac:dyDescent="0.3">
      <c r="A251" t="s">
        <v>265</v>
      </c>
    </row>
    <row r="252" spans="1:2" x14ac:dyDescent="0.3">
      <c r="A252" t="s">
        <v>266</v>
      </c>
    </row>
    <row r="253" spans="1:2" x14ac:dyDescent="0.3">
      <c r="A253" t="s">
        <v>267</v>
      </c>
    </row>
    <row r="254" spans="1:2" x14ac:dyDescent="0.3">
      <c r="A254" t="s">
        <v>268</v>
      </c>
      <c r="B254" t="s">
        <v>269</v>
      </c>
    </row>
    <row r="255" spans="1:2" x14ac:dyDescent="0.3">
      <c r="A255" t="s">
        <v>270</v>
      </c>
    </row>
    <row r="256" spans="1:2" x14ac:dyDescent="0.3">
      <c r="A256" t="s">
        <v>271</v>
      </c>
      <c r="B256" t="s">
        <v>272</v>
      </c>
    </row>
    <row r="257" spans="1:2" x14ac:dyDescent="0.3">
      <c r="A257" t="s">
        <v>273</v>
      </c>
      <c r="B257" t="s">
        <v>274</v>
      </c>
    </row>
    <row r="258" spans="1:2" x14ac:dyDescent="0.3">
      <c r="A258" t="s">
        <v>275</v>
      </c>
      <c r="B258" t="s">
        <v>276</v>
      </c>
    </row>
    <row r="259" spans="1:2" x14ac:dyDescent="0.3">
      <c r="A259" t="s">
        <v>277</v>
      </c>
    </row>
    <row r="260" spans="1:2" x14ac:dyDescent="0.3">
      <c r="A260" t="s">
        <v>278</v>
      </c>
      <c r="B260" t="s">
        <v>279</v>
      </c>
    </row>
    <row r="261" spans="1:2" x14ac:dyDescent="0.3">
      <c r="A261" t="s">
        <v>280</v>
      </c>
    </row>
    <row r="262" spans="1:2" x14ac:dyDescent="0.3">
      <c r="A262" t="s">
        <v>281</v>
      </c>
      <c r="B262" t="s">
        <v>282</v>
      </c>
    </row>
    <row r="263" spans="1:2" x14ac:dyDescent="0.3">
      <c r="A263" t="s">
        <v>283</v>
      </c>
      <c r="B263" t="s">
        <v>284</v>
      </c>
    </row>
    <row r="264" spans="1:2" x14ac:dyDescent="0.3">
      <c r="A264" t="s">
        <v>285</v>
      </c>
      <c r="B264" t="s">
        <v>286</v>
      </c>
    </row>
    <row r="265" spans="1:2" x14ac:dyDescent="0.3">
      <c r="A265" t="s">
        <v>287</v>
      </c>
    </row>
    <row r="266" spans="1:2" x14ac:dyDescent="0.3">
      <c r="A266" t="s">
        <v>288</v>
      </c>
      <c r="B266" t="s">
        <v>289</v>
      </c>
    </row>
    <row r="267" spans="1:2" x14ac:dyDescent="0.3">
      <c r="A267" t="s">
        <v>290</v>
      </c>
    </row>
    <row r="268" spans="1:2" x14ac:dyDescent="0.3">
      <c r="A268" t="s">
        <v>291</v>
      </c>
      <c r="B268" t="s">
        <v>292</v>
      </c>
    </row>
    <row r="269" spans="1:2" x14ac:dyDescent="0.3">
      <c r="A269" t="s">
        <v>293</v>
      </c>
      <c r="B269" t="s">
        <v>294</v>
      </c>
    </row>
    <row r="270" spans="1:2" x14ac:dyDescent="0.3">
      <c r="A270" t="s">
        <v>295</v>
      </c>
      <c r="B270" t="s">
        <v>296</v>
      </c>
    </row>
    <row r="271" spans="1:2" x14ac:dyDescent="0.3">
      <c r="A271" t="s">
        <v>297</v>
      </c>
      <c r="B271" t="s">
        <v>298</v>
      </c>
    </row>
    <row r="272" spans="1:2" x14ac:dyDescent="0.3">
      <c r="A272" t="s">
        <v>299</v>
      </c>
    </row>
    <row r="273" spans="1:2" x14ac:dyDescent="0.3">
      <c r="A273" t="s">
        <v>300</v>
      </c>
      <c r="B273" t="s">
        <v>301</v>
      </c>
    </row>
    <row r="274" spans="1:2" x14ac:dyDescent="0.3">
      <c r="A274" t="s">
        <v>302</v>
      </c>
      <c r="B274" t="s">
        <v>303</v>
      </c>
    </row>
    <row r="275" spans="1:2" x14ac:dyDescent="0.3">
      <c r="A275" t="s">
        <v>304</v>
      </c>
      <c r="B275" t="s">
        <v>145</v>
      </c>
    </row>
    <row r="276" spans="1:2" x14ac:dyDescent="0.3">
      <c r="A276" t="s">
        <v>305</v>
      </c>
    </row>
    <row r="277" spans="1:2" x14ac:dyDescent="0.3">
      <c r="A277" t="s">
        <v>306</v>
      </c>
    </row>
    <row r="278" spans="1:2" x14ac:dyDescent="0.3">
      <c r="A278" t="s">
        <v>307</v>
      </c>
    </row>
    <row r="279" spans="1:2" x14ac:dyDescent="0.3">
      <c r="A279" t="s">
        <v>308</v>
      </c>
      <c r="B279" t="s">
        <v>298</v>
      </c>
    </row>
    <row r="280" spans="1:2" x14ac:dyDescent="0.3">
      <c r="A280" t="s">
        <v>309</v>
      </c>
      <c r="B280" t="s">
        <v>145</v>
      </c>
    </row>
    <row r="281" spans="1:2" x14ac:dyDescent="0.3">
      <c r="A281" t="s">
        <v>310</v>
      </c>
    </row>
    <row r="282" spans="1:2" x14ac:dyDescent="0.3">
      <c r="A282" t="s">
        <v>311</v>
      </c>
      <c r="B282" t="s">
        <v>312</v>
      </c>
    </row>
    <row r="283" spans="1:2" x14ac:dyDescent="0.3">
      <c r="A283" t="s">
        <v>313</v>
      </c>
    </row>
    <row r="284" spans="1:2" x14ac:dyDescent="0.3">
      <c r="A284" t="s">
        <v>314</v>
      </c>
      <c r="B284" t="s">
        <v>312</v>
      </c>
    </row>
    <row r="285" spans="1:2" x14ac:dyDescent="0.3">
      <c r="A285" t="s">
        <v>315</v>
      </c>
      <c r="B285" t="s">
        <v>316</v>
      </c>
    </row>
    <row r="286" spans="1:2" x14ac:dyDescent="0.3">
      <c r="A286" t="s">
        <v>317</v>
      </c>
    </row>
    <row r="287" spans="1:2" x14ac:dyDescent="0.3">
      <c r="A287" t="s">
        <v>318</v>
      </c>
    </row>
    <row r="288" spans="1:2" x14ac:dyDescent="0.3">
      <c r="A288" t="s">
        <v>319</v>
      </c>
      <c r="B288" t="s">
        <v>320</v>
      </c>
    </row>
    <row r="289" spans="1:2" x14ac:dyDescent="0.3">
      <c r="A289" t="s">
        <v>321</v>
      </c>
      <c r="B289" t="s">
        <v>322</v>
      </c>
    </row>
    <row r="290" spans="1:2" x14ac:dyDescent="0.3">
      <c r="A290" t="s">
        <v>323</v>
      </c>
      <c r="B290" t="s">
        <v>324</v>
      </c>
    </row>
    <row r="291" spans="1:2" x14ac:dyDescent="0.3">
      <c r="A291" t="s">
        <v>325</v>
      </c>
      <c r="B291" t="s">
        <v>326</v>
      </c>
    </row>
    <row r="292" spans="1:2" x14ac:dyDescent="0.3">
      <c r="A292" t="s">
        <v>327</v>
      </c>
      <c r="B292" t="s">
        <v>328</v>
      </c>
    </row>
    <row r="293" spans="1:2" x14ac:dyDescent="0.3">
      <c r="A293" t="s">
        <v>329</v>
      </c>
    </row>
    <row r="294" spans="1:2" x14ac:dyDescent="0.3">
      <c r="A294" t="s">
        <v>330</v>
      </c>
      <c r="B294" t="s">
        <v>331</v>
      </c>
    </row>
    <row r="295" spans="1:2" x14ac:dyDescent="0.3">
      <c r="A295" t="s">
        <v>332</v>
      </c>
      <c r="B295" t="s">
        <v>333</v>
      </c>
    </row>
    <row r="296" spans="1:2" x14ac:dyDescent="0.3">
      <c r="A296" t="s">
        <v>334</v>
      </c>
    </row>
    <row r="297" spans="1:2" x14ac:dyDescent="0.3">
      <c r="A297" t="s">
        <v>335</v>
      </c>
      <c r="B297" t="s">
        <v>336</v>
      </c>
    </row>
    <row r="298" spans="1:2" x14ac:dyDescent="0.3">
      <c r="A298" t="s">
        <v>337</v>
      </c>
      <c r="B298" t="s">
        <v>338</v>
      </c>
    </row>
    <row r="299" spans="1:2" x14ac:dyDescent="0.3">
      <c r="A299" t="s">
        <v>339</v>
      </c>
    </row>
    <row r="300" spans="1:2" x14ac:dyDescent="0.3">
      <c r="A300" t="s">
        <v>340</v>
      </c>
      <c r="B300" t="s">
        <v>341</v>
      </c>
    </row>
    <row r="301" spans="1:2" x14ac:dyDescent="0.3">
      <c r="A301" t="s">
        <v>342</v>
      </c>
      <c r="B301" t="s">
        <v>343</v>
      </c>
    </row>
    <row r="302" spans="1:2" x14ac:dyDescent="0.3">
      <c r="A302" t="s">
        <v>344</v>
      </c>
      <c r="B302" t="s">
        <v>345</v>
      </c>
    </row>
    <row r="303" spans="1:2" x14ac:dyDescent="0.3">
      <c r="A303" t="s">
        <v>346</v>
      </c>
      <c r="B303" t="s">
        <v>347</v>
      </c>
    </row>
    <row r="304" spans="1:2" x14ac:dyDescent="0.3">
      <c r="A304" t="s">
        <v>348</v>
      </c>
      <c r="B304" t="s">
        <v>349</v>
      </c>
    </row>
    <row r="305" spans="1:2" x14ac:dyDescent="0.3">
      <c r="A305" t="s">
        <v>350</v>
      </c>
      <c r="B305" t="s">
        <v>351</v>
      </c>
    </row>
    <row r="306" spans="1:2" x14ac:dyDescent="0.3">
      <c r="A306" t="s">
        <v>352</v>
      </c>
      <c r="B306" t="s">
        <v>353</v>
      </c>
    </row>
    <row r="307" spans="1:2" x14ac:dyDescent="0.3">
      <c r="A307" t="s">
        <v>354</v>
      </c>
      <c r="B307" t="s">
        <v>355</v>
      </c>
    </row>
    <row r="308" spans="1:2" x14ac:dyDescent="0.3">
      <c r="A308" t="s">
        <v>356</v>
      </c>
      <c r="B308" t="s">
        <v>357</v>
      </c>
    </row>
    <row r="309" spans="1:2" x14ac:dyDescent="0.3">
      <c r="A309" t="s">
        <v>358</v>
      </c>
    </row>
    <row r="310" spans="1:2" x14ac:dyDescent="0.3">
      <c r="A310" t="s">
        <v>359</v>
      </c>
      <c r="B310" t="s">
        <v>360</v>
      </c>
    </row>
    <row r="311" spans="1:2" x14ac:dyDescent="0.3">
      <c r="A311" t="s">
        <v>361</v>
      </c>
      <c r="B311" t="s">
        <v>362</v>
      </c>
    </row>
    <row r="312" spans="1:2" x14ac:dyDescent="0.3">
      <c r="A312" t="s">
        <v>363</v>
      </c>
      <c r="B312" t="s">
        <v>364</v>
      </c>
    </row>
    <row r="313" spans="1:2" x14ac:dyDescent="0.3">
      <c r="A313" t="s">
        <v>365</v>
      </c>
      <c r="B313" t="s">
        <v>366</v>
      </c>
    </row>
    <row r="314" spans="1:2" x14ac:dyDescent="0.3">
      <c r="A314" t="s">
        <v>367</v>
      </c>
      <c r="B314" t="s">
        <v>368</v>
      </c>
    </row>
    <row r="315" spans="1:2" x14ac:dyDescent="0.3">
      <c r="A315" t="s">
        <v>369</v>
      </c>
    </row>
    <row r="316" spans="1:2" x14ac:dyDescent="0.3">
      <c r="A316" t="s">
        <v>370</v>
      </c>
      <c r="B316" t="s">
        <v>368</v>
      </c>
    </row>
    <row r="317" spans="1:2" x14ac:dyDescent="0.3">
      <c r="A317" t="s">
        <v>371</v>
      </c>
      <c r="B317" t="s">
        <v>372</v>
      </c>
    </row>
    <row r="318" spans="1:2" x14ac:dyDescent="0.3">
      <c r="A318" t="s">
        <v>373</v>
      </c>
      <c r="B318" t="s">
        <v>374</v>
      </c>
    </row>
    <row r="319" spans="1:2" x14ac:dyDescent="0.3">
      <c r="A319" t="s">
        <v>375</v>
      </c>
    </row>
    <row r="320" spans="1:2" x14ac:dyDescent="0.3">
      <c r="A320" t="s">
        <v>376</v>
      </c>
      <c r="B320" t="s">
        <v>294</v>
      </c>
    </row>
    <row r="321" spans="1:2" x14ac:dyDescent="0.3">
      <c r="A321" t="s">
        <v>377</v>
      </c>
      <c r="B321" t="s">
        <v>296</v>
      </c>
    </row>
    <row r="322" spans="1:2" x14ac:dyDescent="0.3">
      <c r="A322" t="s">
        <v>378</v>
      </c>
      <c r="B322" t="s">
        <v>374</v>
      </c>
    </row>
    <row r="323" spans="1:2" x14ac:dyDescent="0.3">
      <c r="A323" t="s">
        <v>379</v>
      </c>
      <c r="B323" t="s">
        <v>380</v>
      </c>
    </row>
    <row r="324" spans="1:2" x14ac:dyDescent="0.3">
      <c r="A324" t="s">
        <v>381</v>
      </c>
      <c r="B324" t="s">
        <v>382</v>
      </c>
    </row>
    <row r="325" spans="1:2" x14ac:dyDescent="0.3">
      <c r="A325" t="s">
        <v>383</v>
      </c>
      <c r="B325" t="s">
        <v>384</v>
      </c>
    </row>
    <row r="326" spans="1:2" x14ac:dyDescent="0.3">
      <c r="A326" t="s">
        <v>385</v>
      </c>
      <c r="B326" t="s">
        <v>386</v>
      </c>
    </row>
    <row r="327" spans="1:2" x14ac:dyDescent="0.3">
      <c r="A327" t="s">
        <v>387</v>
      </c>
    </row>
    <row r="328" spans="1:2" x14ac:dyDescent="0.3">
      <c r="A328" t="s">
        <v>388</v>
      </c>
      <c r="B328" t="s">
        <v>386</v>
      </c>
    </row>
    <row r="329" spans="1:2" x14ac:dyDescent="0.3">
      <c r="A329" t="s">
        <v>389</v>
      </c>
      <c r="B329" t="s">
        <v>390</v>
      </c>
    </row>
    <row r="330" spans="1:2" x14ac:dyDescent="0.3">
      <c r="A330" t="s">
        <v>391</v>
      </c>
    </row>
    <row r="331" spans="1:2" x14ac:dyDescent="0.3">
      <c r="A331" t="s">
        <v>392</v>
      </c>
    </row>
    <row r="332" spans="1:2" x14ac:dyDescent="0.3">
      <c r="A332" t="s">
        <v>393</v>
      </c>
      <c r="B332" t="s">
        <v>394</v>
      </c>
    </row>
    <row r="333" spans="1:2" x14ac:dyDescent="0.3">
      <c r="A333" t="s">
        <v>395</v>
      </c>
    </row>
    <row r="334" spans="1:2" x14ac:dyDescent="0.3">
      <c r="A334" t="s">
        <v>396</v>
      </c>
      <c r="B334" t="s">
        <v>397</v>
      </c>
    </row>
    <row r="335" spans="1:2" x14ac:dyDescent="0.3">
      <c r="A335" t="s">
        <v>398</v>
      </c>
      <c r="B335" t="s">
        <v>399</v>
      </c>
    </row>
    <row r="336" spans="1:2" x14ac:dyDescent="0.3">
      <c r="A336" t="s">
        <v>400</v>
      </c>
      <c r="B336" t="s">
        <v>401</v>
      </c>
    </row>
    <row r="337" spans="1:2" x14ac:dyDescent="0.3">
      <c r="A337" t="s">
        <v>402</v>
      </c>
      <c r="B337" t="s">
        <v>403</v>
      </c>
    </row>
    <row r="338" spans="1:2" x14ac:dyDescent="0.3">
      <c r="A338" t="s">
        <v>404</v>
      </c>
      <c r="B338" t="s">
        <v>405</v>
      </c>
    </row>
    <row r="339" spans="1:2" x14ac:dyDescent="0.3">
      <c r="A339" t="s">
        <v>406</v>
      </c>
      <c r="B339" t="s">
        <v>407</v>
      </c>
    </row>
    <row r="340" spans="1:2" x14ac:dyDescent="0.3">
      <c r="A340" t="s">
        <v>408</v>
      </c>
      <c r="B340" t="s">
        <v>407</v>
      </c>
    </row>
    <row r="341" spans="1:2" x14ac:dyDescent="0.3">
      <c r="A341" t="s">
        <v>409</v>
      </c>
      <c r="B341" t="s">
        <v>410</v>
      </c>
    </row>
    <row r="342" spans="1:2" x14ac:dyDescent="0.3">
      <c r="A342" t="s">
        <v>411</v>
      </c>
    </row>
    <row r="343" spans="1:2" x14ac:dyDescent="0.3">
      <c r="A343" t="s">
        <v>412</v>
      </c>
      <c r="B343" t="s">
        <v>413</v>
      </c>
    </row>
    <row r="344" spans="1:2" x14ac:dyDescent="0.3">
      <c r="A344" t="s">
        <v>414</v>
      </c>
      <c r="B344" t="s">
        <v>415</v>
      </c>
    </row>
    <row r="345" spans="1:2" x14ac:dyDescent="0.3">
      <c r="A345" t="s">
        <v>416</v>
      </c>
      <c r="B345" t="s">
        <v>417</v>
      </c>
    </row>
    <row r="346" spans="1:2" x14ac:dyDescent="0.3">
      <c r="A346" t="s">
        <v>418</v>
      </c>
      <c r="B346" t="s">
        <v>419</v>
      </c>
    </row>
    <row r="347" spans="1:2" x14ac:dyDescent="0.3">
      <c r="A347" t="s">
        <v>420</v>
      </c>
      <c r="B347" t="s">
        <v>421</v>
      </c>
    </row>
    <row r="348" spans="1:2" x14ac:dyDescent="0.3">
      <c r="A348" t="s">
        <v>422</v>
      </c>
      <c r="B348" t="s">
        <v>423</v>
      </c>
    </row>
    <row r="349" spans="1:2" x14ac:dyDescent="0.3">
      <c r="A349" t="s">
        <v>424</v>
      </c>
      <c r="B349" t="s">
        <v>425</v>
      </c>
    </row>
    <row r="350" spans="1:2" x14ac:dyDescent="0.3">
      <c r="A350" t="s">
        <v>426</v>
      </c>
    </row>
    <row r="351" spans="1:2" x14ac:dyDescent="0.3">
      <c r="A351" t="s">
        <v>427</v>
      </c>
      <c r="B351" t="s">
        <v>428</v>
      </c>
    </row>
    <row r="352" spans="1:2" x14ac:dyDescent="0.3">
      <c r="A352" t="s">
        <v>429</v>
      </c>
    </row>
    <row r="353" spans="1:2" x14ac:dyDescent="0.3">
      <c r="A353" t="s">
        <v>430</v>
      </c>
      <c r="B353" t="s">
        <v>431</v>
      </c>
    </row>
    <row r="354" spans="1:2" x14ac:dyDescent="0.3">
      <c r="A354" t="s">
        <v>432</v>
      </c>
    </row>
    <row r="355" spans="1:2" x14ac:dyDescent="0.3">
      <c r="A355" t="s">
        <v>433</v>
      </c>
      <c r="B355" t="s">
        <v>434</v>
      </c>
    </row>
    <row r="356" spans="1:2" x14ac:dyDescent="0.3">
      <c r="A356" t="s">
        <v>435</v>
      </c>
    </row>
    <row r="357" spans="1:2" x14ac:dyDescent="0.3">
      <c r="A357" t="s">
        <v>436</v>
      </c>
      <c r="B357" t="s">
        <v>437</v>
      </c>
    </row>
    <row r="358" spans="1:2" x14ac:dyDescent="0.3">
      <c r="A358" t="s">
        <v>438</v>
      </c>
      <c r="B358" t="s">
        <v>439</v>
      </c>
    </row>
    <row r="359" spans="1:2" x14ac:dyDescent="0.3">
      <c r="A359" t="s">
        <v>440</v>
      </c>
    </row>
    <row r="360" spans="1:2" x14ac:dyDescent="0.3">
      <c r="A360" t="s">
        <v>441</v>
      </c>
      <c r="B360" t="s">
        <v>442</v>
      </c>
    </row>
    <row r="361" spans="1:2" x14ac:dyDescent="0.3">
      <c r="A361" t="s">
        <v>443</v>
      </c>
    </row>
    <row r="362" spans="1:2" x14ac:dyDescent="0.3">
      <c r="A362" t="s">
        <v>444</v>
      </c>
      <c r="B362" t="s">
        <v>445</v>
      </c>
    </row>
    <row r="363" spans="1:2" x14ac:dyDescent="0.3">
      <c r="A363" t="s">
        <v>446</v>
      </c>
    </row>
    <row r="364" spans="1:2" x14ac:dyDescent="0.3">
      <c r="A364" t="s">
        <v>447</v>
      </c>
      <c r="B364" t="s">
        <v>448</v>
      </c>
    </row>
    <row r="365" spans="1:2" x14ac:dyDescent="0.3">
      <c r="A365" t="s">
        <v>449</v>
      </c>
      <c r="B365" t="s">
        <v>450</v>
      </c>
    </row>
    <row r="366" spans="1:2" x14ac:dyDescent="0.3">
      <c r="A366" t="s">
        <v>451</v>
      </c>
    </row>
    <row r="367" spans="1:2" x14ac:dyDescent="0.3">
      <c r="A367" t="s">
        <v>452</v>
      </c>
      <c r="B367" t="s">
        <v>453</v>
      </c>
    </row>
    <row r="368" spans="1:2" x14ac:dyDescent="0.3">
      <c r="A368" t="s">
        <v>454</v>
      </c>
    </row>
    <row r="369" spans="1:2" x14ac:dyDescent="0.3">
      <c r="A369" t="s">
        <v>455</v>
      </c>
      <c r="B369" t="s">
        <v>456</v>
      </c>
    </row>
    <row r="370" spans="1:2" x14ac:dyDescent="0.3">
      <c r="A370" t="s">
        <v>457</v>
      </c>
      <c r="B370" t="s">
        <v>458</v>
      </c>
    </row>
    <row r="371" spans="1:2" x14ac:dyDescent="0.3">
      <c r="A371" t="s">
        <v>459</v>
      </c>
      <c r="B371" t="s">
        <v>460</v>
      </c>
    </row>
    <row r="372" spans="1:2" x14ac:dyDescent="0.3">
      <c r="A372" t="s">
        <v>461</v>
      </c>
      <c r="B372" t="s">
        <v>462</v>
      </c>
    </row>
    <row r="373" spans="1:2" x14ac:dyDescent="0.3">
      <c r="A373" t="s">
        <v>463</v>
      </c>
      <c r="B373" t="s">
        <v>464</v>
      </c>
    </row>
    <row r="374" spans="1:2" x14ac:dyDescent="0.3">
      <c r="A374" t="s">
        <v>465</v>
      </c>
      <c r="B374" t="s">
        <v>466</v>
      </c>
    </row>
    <row r="375" spans="1:2" x14ac:dyDescent="0.3">
      <c r="A375" t="s">
        <v>467</v>
      </c>
    </row>
    <row r="376" spans="1:2" x14ac:dyDescent="0.3">
      <c r="A376" t="s">
        <v>468</v>
      </c>
      <c r="B376" t="s">
        <v>469</v>
      </c>
    </row>
    <row r="377" spans="1:2" x14ac:dyDescent="0.3">
      <c r="A377" t="s">
        <v>470</v>
      </c>
    </row>
    <row r="378" spans="1:2" x14ac:dyDescent="0.3">
      <c r="A378" t="s">
        <v>471</v>
      </c>
      <c r="B378" t="s">
        <v>472</v>
      </c>
    </row>
    <row r="379" spans="1:2" x14ac:dyDescent="0.3">
      <c r="A379" t="s">
        <v>473</v>
      </c>
      <c r="B379" t="s">
        <v>474</v>
      </c>
    </row>
    <row r="380" spans="1:2" x14ac:dyDescent="0.3">
      <c r="A380" t="s">
        <v>475</v>
      </c>
      <c r="B380" t="s">
        <v>476</v>
      </c>
    </row>
    <row r="381" spans="1:2" x14ac:dyDescent="0.3">
      <c r="A381" t="s">
        <v>477</v>
      </c>
      <c r="B381" t="s">
        <v>478</v>
      </c>
    </row>
    <row r="382" spans="1:2" x14ac:dyDescent="0.3">
      <c r="A382" t="s">
        <v>479</v>
      </c>
      <c r="B382" t="s">
        <v>480</v>
      </c>
    </row>
    <row r="383" spans="1:2" x14ac:dyDescent="0.3">
      <c r="A383" t="s">
        <v>602</v>
      </c>
      <c r="B383" t="s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523</v>
      </c>
      <c r="B1" s="24" t="s">
        <v>524</v>
      </c>
    </row>
    <row r="2" spans="1:4" x14ac:dyDescent="0.3">
      <c r="A2" t="s">
        <v>599</v>
      </c>
      <c r="B2" t="str">
        <f>IF(LEN(_xlfn.IFNA(VLOOKUP(A2,Generador!G:G,1,FALSE),""))&gt;0,"x","")</f>
        <v/>
      </c>
    </row>
    <row r="3" spans="1:4" x14ac:dyDescent="0.3">
      <c r="A3" t="s">
        <v>510</v>
      </c>
      <c r="B3" t="str">
        <f>IF(LEN(_xlfn.IFNA(VLOOKUP(A3,Generador!G:G,1,FALSE),""))&gt;0,"x","")</f>
        <v/>
      </c>
      <c r="D3" s="27"/>
    </row>
    <row r="4" spans="1:4" x14ac:dyDescent="0.3">
      <c r="A4" t="s">
        <v>600</v>
      </c>
      <c r="B4" t="str">
        <f>IF(LEN(_xlfn.IFNA(VLOOKUP(A4,Generador!G:G,1,FALSE),""))&gt;0,"x","")</f>
        <v/>
      </c>
      <c r="D4" s="27"/>
    </row>
    <row r="5" spans="1:4" x14ac:dyDescent="0.3">
      <c r="A5" t="s">
        <v>511</v>
      </c>
      <c r="B5" t="str">
        <f>IF(LEN(_xlfn.IFNA(VLOOKUP(A5,Generador!G:G,1,FALSE),""))&gt;0,"x","")</f>
        <v>x</v>
      </c>
      <c r="D5" s="27"/>
    </row>
    <row r="6" spans="1:4" x14ac:dyDescent="0.3">
      <c r="A6" t="s">
        <v>512</v>
      </c>
      <c r="B6" t="str">
        <f>IF(LEN(_xlfn.IFNA(VLOOKUP(A6,Generador!G:G,1,FALSE),""))&gt;0,"x","")</f>
        <v>x</v>
      </c>
      <c r="D6" s="27"/>
    </row>
    <row r="7" spans="1:4" x14ac:dyDescent="0.3">
      <c r="A7" t="s">
        <v>582</v>
      </c>
      <c r="B7" t="str">
        <f>IF(LEN(_xlfn.IFNA(VLOOKUP(A7,Generador!G:G,1,FALSE),""))&gt;0,"x","")</f>
        <v>x</v>
      </c>
      <c r="D7" s="27"/>
    </row>
    <row r="8" spans="1:4" x14ac:dyDescent="0.3">
      <c r="A8" t="s">
        <v>583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596</v>
      </c>
      <c r="B10" t="str">
        <f>IF(LEN(_xlfn.IFNA(VLOOKUP(A10,Generador!G:G,1,FALSE),""))&gt;0,"x","")</f>
        <v>x</v>
      </c>
      <c r="D10" s="27"/>
    </row>
    <row r="11" spans="1:4" x14ac:dyDescent="0.3">
      <c r="A11" t="s">
        <v>491</v>
      </c>
      <c r="B11" t="str">
        <f>IF(LEN(_xlfn.IFNA(VLOOKUP(A11,Generador!G:G,1,FALSE),""))&gt;0,"x","")</f>
        <v>x</v>
      </c>
    </row>
    <row r="12" spans="1:4" x14ac:dyDescent="0.3">
      <c r="A12" t="s">
        <v>513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490</v>
      </c>
      <c r="B15" t="str">
        <f>IF(LEN(_xlfn.IFNA(VLOOKUP(A15,Generador!G:G,1,FALSE),""))&gt;0,"x","")</f>
        <v>x</v>
      </c>
    </row>
    <row r="16" spans="1:4" x14ac:dyDescent="0.3">
      <c r="A16" t="s">
        <v>495</v>
      </c>
      <c r="B16" t="str">
        <f>IF(LEN(_xlfn.IFNA(VLOOKUP(A16,Generador!G:G,1,FALSE),""))&gt;0,"x","")</f>
        <v>x</v>
      </c>
    </row>
    <row r="17" spans="1:2" x14ac:dyDescent="0.3">
      <c r="A17" t="s">
        <v>496</v>
      </c>
      <c r="B17" t="str">
        <f>IF(LEN(_xlfn.IFNA(VLOOKUP(A17,Generador!G:G,1,FALSE),""))&gt;0,"x","")</f>
        <v>x</v>
      </c>
    </row>
    <row r="18" spans="1:2" x14ac:dyDescent="0.3">
      <c r="A18" t="s">
        <v>489</v>
      </c>
      <c r="B18" t="str">
        <f>IF(LEN(_xlfn.IFNA(VLOOKUP(A18,Generador!G:G,1,FALSE),""))&gt;0,"x","")</f>
        <v>x</v>
      </c>
    </row>
    <row r="19" spans="1:2" x14ac:dyDescent="0.3">
      <c r="A19" t="s">
        <v>514</v>
      </c>
      <c r="B19" t="str">
        <f>IF(LEN(_xlfn.IFNA(VLOOKUP(A19,Generador!G:G,1,FALSE),""))&gt;0,"x","")</f>
        <v>x</v>
      </c>
    </row>
    <row r="20" spans="1:2" x14ac:dyDescent="0.3">
      <c r="A20" t="s">
        <v>482</v>
      </c>
      <c r="B20" t="str">
        <f>IF(LEN(_xlfn.IFNA(VLOOKUP(A20,Generador!G:G,1,FALSE),""))&gt;0,"x","")</f>
        <v>x</v>
      </c>
    </row>
    <row r="21" spans="1:2" x14ac:dyDescent="0.3">
      <c r="A21" t="s">
        <v>488</v>
      </c>
      <c r="B21" t="str">
        <f>IF(LEN(_xlfn.IFNA(VLOOKUP(A21,Generador!G:G,1,FALSE),""))&gt;0,"x","")</f>
        <v>x</v>
      </c>
    </row>
    <row r="22" spans="1:2" x14ac:dyDescent="0.3">
      <c r="A22" t="s">
        <v>598</v>
      </c>
      <c r="B22" t="str">
        <f>IF(LEN(_xlfn.IFNA(VLOOKUP(A22,Generador!G:G,1,FALSE),""))&gt;0,"x","")</f>
        <v/>
      </c>
    </row>
    <row r="23" spans="1:2" x14ac:dyDescent="0.3">
      <c r="A23" t="s">
        <v>597</v>
      </c>
      <c r="B23" t="str">
        <f>IF(LEN(_xlfn.IFNA(VLOOKUP(A23,Generador!G:G,1,FALSE),""))&gt;0,"x","")</f>
        <v/>
      </c>
    </row>
    <row r="24" spans="1:2" x14ac:dyDescent="0.3">
      <c r="A24" t="s">
        <v>498</v>
      </c>
      <c r="B24" t="str">
        <f>IF(LEN(_xlfn.IFNA(VLOOKUP(A24,Generador!G:G,1,FALSE),""))&gt;0,"x","")</f>
        <v>x</v>
      </c>
    </row>
    <row r="25" spans="1:2" x14ac:dyDescent="0.3">
      <c r="A25" t="s">
        <v>500</v>
      </c>
      <c r="B25" t="str">
        <f>IF(LEN(_xlfn.IFNA(VLOOKUP(A25,Generador!G:G,1,FALSE),""))&gt;0,"x","")</f>
        <v>x</v>
      </c>
    </row>
    <row r="26" spans="1:2" x14ac:dyDescent="0.3">
      <c r="A26" t="s">
        <v>494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493</v>
      </c>
      <c r="B28" t="str">
        <f>IF(LEN(_xlfn.IFNA(VLOOKUP(A28,Generador!G:G,1,FALSE),""))&gt;0,"x","")</f>
        <v>x</v>
      </c>
    </row>
    <row r="29" spans="1:2" x14ac:dyDescent="0.3">
      <c r="A29" t="s">
        <v>501</v>
      </c>
      <c r="B29" t="str">
        <f>IF(LEN(_xlfn.IFNA(VLOOKUP(A29,Generador!G:G,1,FALSE),""))&gt;0,"x","")</f>
        <v>x</v>
      </c>
    </row>
    <row r="30" spans="1:2" x14ac:dyDescent="0.3">
      <c r="A30" t="s">
        <v>502</v>
      </c>
      <c r="B30" t="str">
        <f>IF(LEN(_xlfn.IFNA(VLOOKUP(A30,Generador!G:G,1,FALSE),""))&gt;0,"x","")</f>
        <v>x</v>
      </c>
    </row>
    <row r="31" spans="1:2" x14ac:dyDescent="0.3">
      <c r="A31" t="s">
        <v>503</v>
      </c>
      <c r="B31" t="str">
        <f>IF(LEN(_xlfn.IFNA(VLOOKUP(A31,Generador!G:G,1,FALSE),""))&gt;0,"x","")</f>
        <v>x</v>
      </c>
    </row>
    <row r="32" spans="1:2" x14ac:dyDescent="0.3">
      <c r="A32" t="s">
        <v>504</v>
      </c>
      <c r="B32" t="str">
        <f>IF(LEN(_xlfn.IFNA(VLOOKUP(A32,Generador!G:G,1,FALSE),""))&gt;0,"x","")</f>
        <v>x</v>
      </c>
    </row>
    <row r="33" spans="1:2" x14ac:dyDescent="0.3">
      <c r="A33" t="s">
        <v>492</v>
      </c>
      <c r="B33" t="str">
        <f>IF(LEN(_xlfn.IFNA(VLOOKUP(A33,Generador!G:G,1,FALSE),""))&gt;0,"x","")</f>
        <v>x</v>
      </c>
    </row>
    <row r="34" spans="1:2" x14ac:dyDescent="0.3">
      <c r="A34" t="s">
        <v>505</v>
      </c>
      <c r="B34" t="str">
        <f>IF(LEN(_xlfn.IFNA(VLOOKUP(A34,Generador!G:G,1,FALSE),""))&gt;0,"x","")</f>
        <v>x</v>
      </c>
    </row>
    <row r="35" spans="1:2" x14ac:dyDescent="0.3">
      <c r="A35" t="s">
        <v>506</v>
      </c>
      <c r="B35" t="str">
        <f>IF(LEN(_xlfn.IFNA(VLOOKUP(A35,Generador!G:G,1,FALSE),""))&gt;0,"x","")</f>
        <v>x</v>
      </c>
    </row>
    <row r="36" spans="1:2" x14ac:dyDescent="0.3">
      <c r="A36" t="s">
        <v>507</v>
      </c>
      <c r="B36" t="str">
        <f>IF(LEN(_xlfn.IFNA(VLOOKUP(A36,Generador!G:G,1,FALSE),""))&gt;0,"x","")</f>
        <v>x</v>
      </c>
    </row>
    <row r="37" spans="1:2" x14ac:dyDescent="0.3">
      <c r="A37" t="s">
        <v>497</v>
      </c>
      <c r="B37" t="str">
        <f>IF(LEN(_xlfn.IFNA(VLOOKUP(A37,Generador!G:G,1,FALSE),""))&gt;0,"x","")</f>
        <v>x</v>
      </c>
    </row>
    <row r="38" spans="1:2" x14ac:dyDescent="0.3">
      <c r="A38" t="s">
        <v>508</v>
      </c>
      <c r="B38" t="str">
        <f>IF(LEN(_xlfn.IFNA(VLOOKUP(A38,Generador!G:G,1,FALSE),""))&gt;0,"x","")</f>
        <v>x</v>
      </c>
    </row>
    <row r="39" spans="1:2" x14ac:dyDescent="0.3">
      <c r="A39" t="s">
        <v>499</v>
      </c>
      <c r="B39" t="str">
        <f>IF(LEN(_xlfn.IFNA(VLOOKUP(A39,Generador!G:G,1,FALSE),""))&gt;0,"x","")</f>
        <v>x</v>
      </c>
    </row>
    <row r="40" spans="1:2" x14ac:dyDescent="0.3">
      <c r="A40" t="s">
        <v>515</v>
      </c>
      <c r="B40" t="str">
        <f>IF(LEN(_xlfn.IFNA(VLOOKUP(A40,Generador!G:G,1,FALSE),""))&gt;0,"x","")</f>
        <v>x</v>
      </c>
    </row>
    <row r="41" spans="1:2" x14ac:dyDescent="0.3">
      <c r="A41" t="s">
        <v>516</v>
      </c>
      <c r="B41" t="str">
        <f>IF(LEN(_xlfn.IFNA(VLOOKUP(A41,Generador!G:G,1,FALSE),""))&gt;0,"x","")</f>
        <v>x</v>
      </c>
    </row>
    <row r="42" spans="1:2" x14ac:dyDescent="0.3">
      <c r="A42" t="s">
        <v>517</v>
      </c>
      <c r="B42" t="str">
        <f>IF(LEN(_xlfn.IFNA(VLOOKUP(A42,Generador!G:G,1,FALSE),""))&gt;0,"x","")</f>
        <v>x</v>
      </c>
    </row>
    <row r="43" spans="1:2" x14ac:dyDescent="0.3">
      <c r="A43" t="s">
        <v>595</v>
      </c>
      <c r="B43" t="str">
        <f>IF(LEN(_xlfn.IFNA(VLOOKUP(A43,Generador!G:G,1,FALSE),""))&gt;0,"x","")</f>
        <v/>
      </c>
    </row>
    <row r="44" spans="1:2" x14ac:dyDescent="0.3">
      <c r="A44" t="s">
        <v>518</v>
      </c>
      <c r="B44" t="str">
        <f>IF(LEN(_xlfn.IFNA(VLOOKUP(A44,Generador!G:G,1,FALSE),""))&gt;0,"x","")</f>
        <v/>
      </c>
    </row>
    <row r="45" spans="1:2" x14ac:dyDescent="0.3">
      <c r="A45" t="s">
        <v>519</v>
      </c>
      <c r="B45" t="str">
        <f>IF(LEN(_xlfn.IFNA(VLOOKUP(A45,Generador!G:G,1,FALSE),""))&gt;0,"x","")</f>
        <v/>
      </c>
    </row>
    <row r="46" spans="1:2" x14ac:dyDescent="0.3">
      <c r="A46" t="s">
        <v>607</v>
      </c>
      <c r="B46" t="str">
        <f>IF(LEN(_xlfn.IFNA(VLOOKUP(A46,Generador!G:G,1,FALSE),""))&gt;0,"x","")</f>
        <v/>
      </c>
    </row>
    <row r="47" spans="1:2" x14ac:dyDescent="0.3">
      <c r="A47" t="s">
        <v>509</v>
      </c>
      <c r="B47" t="str">
        <f>IF(LEN(_xlfn.IFNA(VLOOKUP(A47,Generador!G:G,1,FALSE),""))&gt;0,"x","")</f>
        <v>x</v>
      </c>
    </row>
    <row r="48" spans="1:2" x14ac:dyDescent="0.3">
      <c r="A48" t="s">
        <v>483</v>
      </c>
      <c r="B48" t="str">
        <f>IF(LEN(_xlfn.IFNA(VLOOKUP(A48,Generador!G:G,1,FALSE),""))&gt;0,"x","")</f>
        <v>x</v>
      </c>
    </row>
    <row r="49" spans="1:2" x14ac:dyDescent="0.3">
      <c r="A49" t="s">
        <v>484</v>
      </c>
      <c r="B49" t="str">
        <f>IF(LEN(_xlfn.IFNA(VLOOKUP(A49,Generador!G:G,1,FALSE),""))&gt;0,"x","")</f>
        <v>x</v>
      </c>
    </row>
    <row r="50" spans="1:2" x14ac:dyDescent="0.3">
      <c r="A50" t="s">
        <v>485</v>
      </c>
      <c r="B50" t="str">
        <f>IF(LEN(_xlfn.IFNA(VLOOKUP(A50,Generador!G:G,1,FALSE),""))&gt;0,"x","")</f>
        <v>x</v>
      </c>
    </row>
    <row r="51" spans="1:2" x14ac:dyDescent="0.3">
      <c r="A51" t="s">
        <v>486</v>
      </c>
      <c r="B51" t="str">
        <f>IF(LEN(_xlfn.IFNA(VLOOKUP(A51,Generador!G:G,1,FALSE),""))&gt;0,"x","")</f>
        <v>x</v>
      </c>
    </row>
    <row r="52" spans="1:2" x14ac:dyDescent="0.3">
      <c r="A52" t="s">
        <v>487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53</v>
      </c>
    </row>
    <row r="5" spans="6:8" x14ac:dyDescent="0.3">
      <c r="F5" s="7" t="s">
        <v>54</v>
      </c>
      <c r="G5" s="7" t="s">
        <v>55</v>
      </c>
      <c r="H5" s="7" t="s">
        <v>56</v>
      </c>
    </row>
    <row r="6" spans="6:8" x14ac:dyDescent="0.3">
      <c r="F6" t="s">
        <v>57</v>
      </c>
      <c r="G6" t="s">
        <v>58</v>
      </c>
      <c r="H6" t="s">
        <v>59</v>
      </c>
    </row>
    <row r="7" spans="6:8" x14ac:dyDescent="0.3">
      <c r="F7" t="s">
        <v>60</v>
      </c>
      <c r="G7" t="s">
        <v>58</v>
      </c>
      <c r="H7" t="s">
        <v>61</v>
      </c>
    </row>
    <row r="8" spans="6:8" x14ac:dyDescent="0.3">
      <c r="F8" t="s">
        <v>62</v>
      </c>
      <c r="G8" t="s">
        <v>58</v>
      </c>
      <c r="H8" t="s">
        <v>63</v>
      </c>
    </row>
    <row r="9" spans="6:8" x14ac:dyDescent="0.3">
      <c r="F9" t="s">
        <v>64</v>
      </c>
      <c r="G9" t="s">
        <v>58</v>
      </c>
      <c r="H9" t="s">
        <v>65</v>
      </c>
    </row>
    <row r="10" spans="6:8" x14ac:dyDescent="0.3">
      <c r="F10" t="s">
        <v>66</v>
      </c>
      <c r="G10" t="s">
        <v>58</v>
      </c>
      <c r="H10" t="s">
        <v>63</v>
      </c>
    </row>
    <row r="11" spans="6:8" x14ac:dyDescent="0.3">
      <c r="F11" t="s">
        <v>67</v>
      </c>
      <c r="G11" t="s">
        <v>68</v>
      </c>
      <c r="H11" t="s">
        <v>69</v>
      </c>
    </row>
    <row r="12" spans="6:8" x14ac:dyDescent="0.3">
      <c r="F12" t="s">
        <v>70</v>
      </c>
      <c r="G12" t="s">
        <v>71</v>
      </c>
      <c r="H12" t="s">
        <v>72</v>
      </c>
    </row>
    <row r="13" spans="6:8" x14ac:dyDescent="0.3">
      <c r="F13" t="s">
        <v>73</v>
      </c>
      <c r="G13" t="s">
        <v>74</v>
      </c>
      <c r="H13" t="s">
        <v>75</v>
      </c>
    </row>
    <row r="14" spans="6:8" x14ac:dyDescent="0.3">
      <c r="F14" t="s">
        <v>76</v>
      </c>
      <c r="G14" t="s">
        <v>77</v>
      </c>
      <c r="H14" t="s">
        <v>78</v>
      </c>
    </row>
    <row r="15" spans="6:8" x14ac:dyDescent="0.3">
      <c r="F15" t="s">
        <v>79</v>
      </c>
      <c r="G15" t="s">
        <v>71</v>
      </c>
      <c r="H15" t="s">
        <v>72</v>
      </c>
    </row>
    <row r="16" spans="6:8" x14ac:dyDescent="0.3">
      <c r="F16" t="s">
        <v>80</v>
      </c>
      <c r="G16" t="s">
        <v>74</v>
      </c>
      <c r="H16" t="s">
        <v>75</v>
      </c>
    </row>
    <row r="17" spans="6:8" x14ac:dyDescent="0.3">
      <c r="F17" t="s">
        <v>81</v>
      </c>
      <c r="G17" t="s">
        <v>77</v>
      </c>
      <c r="H17" t="s">
        <v>78</v>
      </c>
    </row>
    <row r="18" spans="6:8" x14ac:dyDescent="0.3">
      <c r="F18" t="s">
        <v>82</v>
      </c>
      <c r="G18" t="s">
        <v>83</v>
      </c>
      <c r="H18" t="s">
        <v>84</v>
      </c>
    </row>
    <row r="19" spans="6:8" x14ac:dyDescent="0.3">
      <c r="F19" t="s">
        <v>85</v>
      </c>
      <c r="G19" t="s">
        <v>86</v>
      </c>
      <c r="H19" t="s">
        <v>87</v>
      </c>
    </row>
    <row r="20" spans="6:8" x14ac:dyDescent="0.3">
      <c r="F20" t="s">
        <v>88</v>
      </c>
      <c r="G20" t="s">
        <v>89</v>
      </c>
      <c r="H20" t="s">
        <v>90</v>
      </c>
    </row>
    <row r="21" spans="6:8" x14ac:dyDescent="0.3">
      <c r="F21" t="s">
        <v>91</v>
      </c>
      <c r="G21" t="s">
        <v>89</v>
      </c>
      <c r="H21" t="s">
        <v>92</v>
      </c>
    </row>
    <row r="22" spans="6:8" x14ac:dyDescent="0.3">
      <c r="F22" t="s">
        <v>93</v>
      </c>
      <c r="G22" t="s">
        <v>58</v>
      </c>
      <c r="H22" t="s">
        <v>94</v>
      </c>
    </row>
    <row r="23" spans="6:8" x14ac:dyDescent="0.3">
      <c r="F23" t="s">
        <v>95</v>
      </c>
      <c r="G23" t="s">
        <v>96</v>
      </c>
      <c r="H23" t="s">
        <v>97</v>
      </c>
    </row>
    <row r="24" spans="6:8" x14ac:dyDescent="0.3">
      <c r="F24" t="s">
        <v>98</v>
      </c>
      <c r="G24" t="s">
        <v>99</v>
      </c>
      <c r="H24" t="s">
        <v>100</v>
      </c>
    </row>
    <row r="25" spans="6:8" x14ac:dyDescent="0.3">
      <c r="F25" t="s">
        <v>101</v>
      </c>
      <c r="G25" t="s">
        <v>99</v>
      </c>
      <c r="H25" t="s">
        <v>100</v>
      </c>
    </row>
    <row r="26" spans="6:8" x14ac:dyDescent="0.3">
      <c r="F26" t="s">
        <v>102</v>
      </c>
      <c r="G26" t="s">
        <v>103</v>
      </c>
      <c r="H26" t="s">
        <v>104</v>
      </c>
    </row>
    <row r="27" spans="6:8" x14ac:dyDescent="0.3">
      <c r="F27" t="s">
        <v>105</v>
      </c>
      <c r="G27" t="s">
        <v>103</v>
      </c>
      <c r="H27" t="s">
        <v>104</v>
      </c>
    </row>
    <row r="28" spans="6:8" x14ac:dyDescent="0.3">
      <c r="F28" t="s">
        <v>106</v>
      </c>
      <c r="G28" t="s">
        <v>107</v>
      </c>
      <c r="H28" t="s">
        <v>94</v>
      </c>
    </row>
    <row r="29" spans="6:8" x14ac:dyDescent="0.3">
      <c r="F29" t="s">
        <v>108</v>
      </c>
      <c r="G29" t="s">
        <v>108</v>
      </c>
      <c r="H29" t="s">
        <v>109</v>
      </c>
    </row>
    <row r="30" spans="6:8" x14ac:dyDescent="0.3">
      <c r="F30" t="s">
        <v>110</v>
      </c>
      <c r="G30" t="s">
        <v>108</v>
      </c>
      <c r="H30" t="s">
        <v>109</v>
      </c>
    </row>
    <row r="31" spans="6:8" x14ac:dyDescent="0.3">
      <c r="F31" t="s">
        <v>111</v>
      </c>
      <c r="G31" t="s">
        <v>112</v>
      </c>
      <c r="H31" t="s">
        <v>94</v>
      </c>
    </row>
    <row r="32" spans="6:8" x14ac:dyDescent="0.3">
      <c r="F32" t="s">
        <v>113</v>
      </c>
      <c r="G32" t="s">
        <v>77</v>
      </c>
      <c r="H32" t="s">
        <v>78</v>
      </c>
    </row>
    <row r="33" spans="6:8" x14ac:dyDescent="0.3">
      <c r="F33" t="s">
        <v>114</v>
      </c>
      <c r="G33" t="s">
        <v>115</v>
      </c>
      <c r="H33" t="s">
        <v>116</v>
      </c>
    </row>
    <row r="34" spans="6:8" x14ac:dyDescent="0.3">
      <c r="F34" t="s">
        <v>117</v>
      </c>
      <c r="G34" t="s">
        <v>118</v>
      </c>
      <c r="H34" t="s">
        <v>119</v>
      </c>
    </row>
    <row r="35" spans="6:8" x14ac:dyDescent="0.3">
      <c r="F35" t="s">
        <v>120</v>
      </c>
      <c r="G35" t="s">
        <v>121</v>
      </c>
      <c r="H35" t="s">
        <v>94</v>
      </c>
    </row>
    <row r="36" spans="6:8" x14ac:dyDescent="0.3">
      <c r="F36" t="s">
        <v>122</v>
      </c>
      <c r="G36" t="s">
        <v>123</v>
      </c>
      <c r="H36" t="s">
        <v>94</v>
      </c>
    </row>
    <row r="37" spans="6:8" x14ac:dyDescent="0.3">
      <c r="F37" t="s">
        <v>124</v>
      </c>
      <c r="G37" t="s">
        <v>125</v>
      </c>
      <c r="H37" t="s">
        <v>94</v>
      </c>
    </row>
    <row r="38" spans="6:8" x14ac:dyDescent="0.3">
      <c r="F38" t="s">
        <v>126</v>
      </c>
      <c r="G38" t="s">
        <v>127</v>
      </c>
      <c r="H38" t="s">
        <v>94</v>
      </c>
    </row>
    <row r="39" spans="6:8" x14ac:dyDescent="0.3">
      <c r="F39" t="s">
        <v>128</v>
      </c>
      <c r="G39" t="s">
        <v>129</v>
      </c>
      <c r="H39" t="s">
        <v>94</v>
      </c>
    </row>
    <row r="40" spans="6:8" x14ac:dyDescent="0.3">
      <c r="F40" t="s">
        <v>130</v>
      </c>
      <c r="G40" t="s">
        <v>131</v>
      </c>
      <c r="H40" t="s">
        <v>94</v>
      </c>
    </row>
    <row r="41" spans="6:8" x14ac:dyDescent="0.3">
      <c r="F41" t="s">
        <v>132</v>
      </c>
      <c r="G41" t="s">
        <v>133</v>
      </c>
      <c r="H41" t="s">
        <v>94</v>
      </c>
    </row>
    <row r="42" spans="6:8" x14ac:dyDescent="0.3">
      <c r="F42" t="s">
        <v>134</v>
      </c>
      <c r="G42" t="s">
        <v>135</v>
      </c>
      <c r="H42" t="s">
        <v>94</v>
      </c>
    </row>
    <row r="43" spans="6:8" x14ac:dyDescent="0.3">
      <c r="F43" t="s">
        <v>136</v>
      </c>
      <c r="G43" t="s">
        <v>135</v>
      </c>
      <c r="H43" t="s">
        <v>94</v>
      </c>
    </row>
    <row r="44" spans="6:8" x14ac:dyDescent="0.3">
      <c r="F44" t="s">
        <v>137</v>
      </c>
      <c r="G44" t="s">
        <v>135</v>
      </c>
      <c r="H44" t="s">
        <v>94</v>
      </c>
    </row>
    <row r="45" spans="6:8" x14ac:dyDescent="0.3">
      <c r="F45" t="s">
        <v>138</v>
      </c>
      <c r="G45" t="s">
        <v>135</v>
      </c>
      <c r="H45" t="s">
        <v>94</v>
      </c>
    </row>
    <row r="46" spans="6:8" x14ac:dyDescent="0.3">
      <c r="F46" t="s">
        <v>139</v>
      </c>
      <c r="G46" t="s">
        <v>135</v>
      </c>
      <c r="H46" t="s">
        <v>94</v>
      </c>
    </row>
    <row r="47" spans="6:8" x14ac:dyDescent="0.3">
      <c r="F47" t="s">
        <v>140</v>
      </c>
      <c r="G47" t="s">
        <v>135</v>
      </c>
      <c r="H47" t="s">
        <v>94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3F7D-9A21-43F8-BA27-E55A63CE0E72}">
  <dimension ref="A1:A42"/>
  <sheetViews>
    <sheetView showGridLines="0" workbookViewId="0">
      <selection sqref="A1:A1048576"/>
    </sheetView>
  </sheetViews>
  <sheetFormatPr defaultRowHeight="14.4" x14ac:dyDescent="0.3"/>
  <cols>
    <col min="1" max="16384" width="8.88671875" style="32"/>
  </cols>
  <sheetData>
    <row r="1" spans="1:1" x14ac:dyDescent="0.3">
      <c r="A1" s="32" t="s">
        <v>608</v>
      </c>
    </row>
    <row r="2" spans="1:1" x14ac:dyDescent="0.3">
      <c r="A2" s="33" t="s">
        <v>639</v>
      </c>
    </row>
    <row r="3" spans="1:1" x14ac:dyDescent="0.3">
      <c r="A3" s="32" t="s">
        <v>608</v>
      </c>
    </row>
    <row r="4" spans="1:1" x14ac:dyDescent="0.3">
      <c r="A4" s="32" t="s">
        <v>609</v>
      </c>
    </row>
    <row r="5" spans="1:1" x14ac:dyDescent="0.3">
      <c r="A5" s="32" t="s">
        <v>610</v>
      </c>
    </row>
    <row r="6" spans="1:1" x14ac:dyDescent="0.3">
      <c r="A6" s="32" t="s">
        <v>611</v>
      </c>
    </row>
    <row r="7" spans="1:1" x14ac:dyDescent="0.3">
      <c r="A7" s="32" t="s">
        <v>610</v>
      </c>
    </row>
    <row r="8" spans="1:1" x14ac:dyDescent="0.3">
      <c r="A8" s="32" t="s">
        <v>612</v>
      </c>
    </row>
    <row r="9" spans="1:1" x14ac:dyDescent="0.3">
      <c r="A9" s="32" t="s">
        <v>613</v>
      </c>
    </row>
    <row r="10" spans="1:1" x14ac:dyDescent="0.3">
      <c r="A10" s="32" t="s">
        <v>614</v>
      </c>
    </row>
    <row r="11" spans="1:1" x14ac:dyDescent="0.3">
      <c r="A11" s="32" t="s">
        <v>615</v>
      </c>
    </row>
    <row r="12" spans="1:1" x14ac:dyDescent="0.3">
      <c r="A12" s="32" t="s">
        <v>616</v>
      </c>
    </row>
    <row r="13" spans="1:1" x14ac:dyDescent="0.3">
      <c r="A13" s="32" t="s">
        <v>617</v>
      </c>
    </row>
    <row r="14" spans="1:1" x14ac:dyDescent="0.3">
      <c r="A14" s="32" t="s">
        <v>618</v>
      </c>
    </row>
    <row r="15" spans="1:1" x14ac:dyDescent="0.3">
      <c r="A15" s="32" t="s">
        <v>619</v>
      </c>
    </row>
    <row r="16" spans="1:1" x14ac:dyDescent="0.3">
      <c r="A16" s="32" t="s">
        <v>610</v>
      </c>
    </row>
    <row r="17" spans="1:1" x14ac:dyDescent="0.3">
      <c r="A17" s="32" t="s">
        <v>620</v>
      </c>
    </row>
    <row r="18" spans="1:1" x14ac:dyDescent="0.3">
      <c r="A18" s="32" t="s">
        <v>610</v>
      </c>
    </row>
    <row r="19" spans="1:1" x14ac:dyDescent="0.3">
      <c r="A19" s="32" t="s">
        <v>621</v>
      </c>
    </row>
    <row r="20" spans="1:1" x14ac:dyDescent="0.3">
      <c r="A20" s="32" t="s">
        <v>622</v>
      </c>
    </row>
    <row r="21" spans="1:1" x14ac:dyDescent="0.3">
      <c r="A21" s="32" t="s">
        <v>623</v>
      </c>
    </row>
    <row r="22" spans="1:1" x14ac:dyDescent="0.3">
      <c r="A22" s="32" t="s">
        <v>624</v>
      </c>
    </row>
    <row r="23" spans="1:1" x14ac:dyDescent="0.3">
      <c r="A23" s="32" t="s">
        <v>625</v>
      </c>
    </row>
    <row r="24" spans="1:1" x14ac:dyDescent="0.3">
      <c r="A24" s="32" t="s">
        <v>626</v>
      </c>
    </row>
    <row r="25" spans="1:1" x14ac:dyDescent="0.3">
      <c r="A25" s="32" t="s">
        <v>627</v>
      </c>
    </row>
    <row r="26" spans="1:1" x14ac:dyDescent="0.3">
      <c r="A26" s="32" t="s">
        <v>628</v>
      </c>
    </row>
    <row r="27" spans="1:1" x14ac:dyDescent="0.3">
      <c r="A27" s="32" t="s">
        <v>640</v>
      </c>
    </row>
    <row r="28" spans="1:1" x14ac:dyDescent="0.3">
      <c r="A28" s="32" t="s">
        <v>629</v>
      </c>
    </row>
    <row r="29" spans="1:1" x14ac:dyDescent="0.3">
      <c r="A29" s="32" t="s">
        <v>617</v>
      </c>
    </row>
    <row r="30" spans="1:1" x14ac:dyDescent="0.3">
      <c r="A30" s="32" t="s">
        <v>630</v>
      </c>
    </row>
    <row r="31" spans="1:1" x14ac:dyDescent="0.3">
      <c r="A31" s="32" t="s">
        <v>618</v>
      </c>
    </row>
    <row r="32" spans="1:1" x14ac:dyDescent="0.3">
      <c r="A32" s="32" t="s">
        <v>631</v>
      </c>
    </row>
    <row r="33" spans="1:1" x14ac:dyDescent="0.3">
      <c r="A33" s="32" t="s">
        <v>610</v>
      </c>
    </row>
    <row r="34" spans="1:1" x14ac:dyDescent="0.3">
      <c r="A34" s="32" t="s">
        <v>632</v>
      </c>
    </row>
    <row r="35" spans="1:1" x14ac:dyDescent="0.3">
      <c r="A35" s="32" t="s">
        <v>610</v>
      </c>
    </row>
    <row r="36" spans="1:1" x14ac:dyDescent="0.3">
      <c r="A36" s="32" t="s">
        <v>633</v>
      </c>
    </row>
    <row r="37" spans="1:1" x14ac:dyDescent="0.3">
      <c r="A37" s="32" t="s">
        <v>634</v>
      </c>
    </row>
    <row r="38" spans="1:1" x14ac:dyDescent="0.3">
      <c r="A38" s="32" t="s">
        <v>635</v>
      </c>
    </row>
    <row r="39" spans="1:1" x14ac:dyDescent="0.3">
      <c r="A39" s="32" t="s">
        <v>618</v>
      </c>
    </row>
    <row r="40" spans="1:1" x14ac:dyDescent="0.3">
      <c r="A40" s="32" t="s">
        <v>636</v>
      </c>
    </row>
    <row r="41" spans="1:1" x14ac:dyDescent="0.3">
      <c r="A41" s="32" t="s">
        <v>637</v>
      </c>
    </row>
    <row r="42" spans="1:1" x14ac:dyDescent="0.3">
      <c r="A42" s="32" t="s">
        <v>638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Generador</vt:lpstr>
      <vt:lpstr>SQLTablasMigradas</vt:lpstr>
      <vt:lpstr>ResultadoSQL</vt:lpstr>
      <vt:lpstr>EnElServer</vt:lpstr>
      <vt:lpstr>Datatypes</vt:lpstr>
      <vt:lpstr>SQLTablasAmigrar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2021-04-05T15:53:53Z</cp:lastPrinted>
  <dcterms:created xsi:type="dcterms:W3CDTF">2021-03-26T14:49:51Z</dcterms:created>
  <dcterms:modified xsi:type="dcterms:W3CDTF">2021-04-09T19:19:28Z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