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2CD761B4-91E2-4B3F-A50B-087B6311B3A1}" xr6:coauthVersionLast="46" xr6:coauthVersionMax="46" xr10:uidLastSave="{00000000-0000-0000-0000-000000000000}"/>
  <bookViews>
    <workbookView xWindow="-108" yWindow="-108" windowWidth="23256" windowHeight="11964" tabRatio="500" xr2:uid="{00000000-000D-0000-FFFF-FFFF00000000}"/>
  </bookViews>
  <sheets>
    <sheet name="generador" sheetId="1" r:id="rId1"/>
    <sheet name="SQL" sheetId="2" r:id="rId2"/>
    <sheet name="Datatypes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N6" i="1"/>
  <c r="N7" i="1"/>
  <c r="N8" i="1"/>
  <c r="N9" i="1"/>
  <c r="N10" i="1"/>
  <c r="N11" i="1"/>
  <c r="N12" i="1"/>
  <c r="N13" i="1"/>
  <c r="N5" i="1"/>
  <c r="M5" i="1"/>
  <c r="M6" i="1"/>
  <c r="M7" i="1"/>
  <c r="M8" i="1"/>
  <c r="M9" i="1"/>
  <c r="M10" i="1"/>
  <c r="M11" i="1"/>
  <c r="M12" i="1"/>
  <c r="M13" i="1"/>
  <c r="L6" i="1"/>
  <c r="L7" i="1"/>
  <c r="L8" i="1"/>
  <c r="O8" i="1" s="1"/>
  <c r="P8" i="1" s="1"/>
  <c r="L9" i="1"/>
  <c r="O9" i="1" s="1"/>
  <c r="P9" i="1" s="1"/>
  <c r="L10" i="1"/>
  <c r="O10" i="1" s="1"/>
  <c r="P10" i="1" s="1"/>
  <c r="L11" i="1"/>
  <c r="O11" i="1" s="1"/>
  <c r="P11" i="1" s="1"/>
  <c r="L12" i="1"/>
  <c r="O12" i="1" s="1"/>
  <c r="P12" i="1" s="1"/>
  <c r="L13" i="1"/>
  <c r="O13" i="1" s="1"/>
  <c r="P13" i="1" s="1"/>
  <c r="L5" i="1"/>
  <c r="K5" i="1"/>
  <c r="J5" i="1"/>
  <c r="O6" i="1"/>
  <c r="P6" i="1" s="1"/>
  <c r="O7" i="1"/>
  <c r="P7" i="1" s="1"/>
  <c r="P4" i="1"/>
  <c r="O4" i="1"/>
  <c r="A6" i="1"/>
  <c r="A5" i="1"/>
  <c r="O5" i="1" l="1"/>
  <c r="P5" i="1" s="1"/>
</calcChain>
</file>

<file path=xl/sharedStrings.xml><?xml version="1.0" encoding="utf-8"?>
<sst xmlns="http://schemas.openxmlformats.org/spreadsheetml/2006/main" count="232" uniqueCount="174">
  <si>
    <t>Templates</t>
  </si>
  <si>
    <t>Generar comando</t>
  </si>
  <si>
    <t>Template</t>
  </si>
  <si>
    <t>schemaNew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</si>
  <si>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</si>
  <si>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</si>
  <si>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</si>
  <si>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</si>
  <si>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</si>
  <si>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</si>
  <si>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</si>
  <si>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</si>
  <si>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</si>
  <si>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"std_country"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</si>
  <si>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</si>
  <si>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</si>
  <si>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</si>
  <si>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</si>
  <si>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</si>
  <si>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</si>
  <si>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</si>
  <si>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 xml:space="preserve">               -- AND LOWER(tab.table_schema) = LOWER('sll')</t>
  </si>
  <si>
    <t xml:space="preserve">                AND LOWER(tab.table_name) = LOWER('STD_SUB_GEO_DIV')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</si>
  <si>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</si>
  <si>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</si>
  <si>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</si>
  <si>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</si>
  <si>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</si>
  <si>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</si>
  <si>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</si>
  <si>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</si>
  <si>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</si>
  <si>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</si>
  <si>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</si>
  <si>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</si>
  <si>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</si>
  <si>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</si>
  <si>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</si>
  <si>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</si>
  <si>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</si>
  <si>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</si>
  <si>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</si>
  <si>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</si>
  <si>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</si>
  <si>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</si>
  <si>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</si>
  <si>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</si>
  <si>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</si>
  <si>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</si>
  <si>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</si>
  <si>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</si>
  <si>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</si>
  <si>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</si>
  <si>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</si>
  <si>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</si>
  <si>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</si>
  <si>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</si>
  <si>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</si>
  <si>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</si>
  <si>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</si>
  <si>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</si>
  <si>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</si>
  <si>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</si>
  <si>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</si>
  <si>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</si>
  <si>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</si>
  <si>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</si>
  <si>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</si>
  <si>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</si>
  <si>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</si>
  <si>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</si>
  <si>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</si>
  <si>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</si>
  <si>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</si>
  <si>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</si>
  <si>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</si>
  <si>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</si>
  <si>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</si>
  <si>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</si>
  <si>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</si>
  <si>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</si>
  <si>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</si>
  <si>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</si>
  <si>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</si>
  <si>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</si>
  <si>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</si>
  <si>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</si>
  <si>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</si>
  <si>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</si>
  <si>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</si>
  <si>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</si>
  <si>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</si>
  <si>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</si>
  <si>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</si>
  <si>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</si>
  <si>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</si>
  <si>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</si>
  <si>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</si>
  <si>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</si>
  <si>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</si>
  <si>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</si>
  <si>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</si>
  <si>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</si>
  <si>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</si>
  <si>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</si>
  <si>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</si>
  <si>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</si>
  <si>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</si>
  <si>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</si>
  <si>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</si>
  <si>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</si>
  <si>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</si>
  <si>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</si>
  <si>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</si>
  <si>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</si>
  <si>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</si>
  <si>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</si>
  <si>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</si>
  <si>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</si>
  <si>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</si>
  <si>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</si>
  <si>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</si>
  <si>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</si>
  <si>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</si>
  <si>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</si>
  <si>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</si>
  <si>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</si>
  <si>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</si>
  <si>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</si>
  <si>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</si>
  <si>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</si>
  <si>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</si>
  <si>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</si>
  <si>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</si>
  <si>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</si>
  <si>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</si>
  <si>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</si>
  <si>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</si>
  <si>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</si>
  <si>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</si>
  <si>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</si>
  <si>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</si>
  <si>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</si>
  <si>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</si>
  <si>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</si>
  <si>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</si>
  <si>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</si>
  <si>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</si>
  <si>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Tabla</t>
  </si>
  <si>
    <t>Columnas No secuencia</t>
  </si>
  <si>
    <t xml:space="preserve">               , t4.column_name || '|' || t5.java_data_type AS colndata_concat</t>
  </si>
  <si>
    <t>), t7 AS (</t>
  </si>
  <si>
    <t xml:space="preserve">              SELECT table_schema,</t>
  </si>
  <si>
    <t xml:space="preserve">                     table_name,</t>
  </si>
  <si>
    <t xml:space="preserve">                     string_agg(colndata_concat, ',' ORDER BY column_name DESC) AS key_colndata</t>
  </si>
  <si>
    <t xml:space="preserve">                FROM t6</t>
  </si>
  <si>
    <t xml:space="preserve">            GROUP BY table_schema,</t>
  </si>
  <si>
    <t xml:space="preserve">                     constraint_name</t>
  </si>
  <si>
    <t xml:space="preserve">            ORDER BY table_schema,</t>
  </si>
  <si>
    <t xml:space="preserve">                     table_name</t>
  </si>
  <si>
    <t>SELECT *</t>
  </si>
  <si>
    <t xml:space="preserve">  FROM t7</t>
  </si>
  <si>
    <t>CustomGet Columnas</t>
  </si>
  <si>
    <t>lit_id_litigio|String,id_organization|String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</si>
  <si>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</si>
  <si>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</si>
  <si>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</si>
  <si>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</si>
  <si>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</si>
  <si>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</si>
  <si>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</si>
  <si>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</si>
  <si>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</si>
  <si>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python generarentidades.py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</si>
</sst>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13">
    <xf numFmtId="0" fontId="0" fillId="0" borderId="0" xfId="0"/>
    <xf numFmtId="0" fontId="0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0" fillId="0" borderId="0" xfId="0" applyBorder="1" applyAlignment="1"/>
    <xf numFmtId="0" fontId="4" fillId="0" borderId="0" xfId="0" applyFont="1"/>
    <xf numFmtId="0" fontId="4" fillId="0" borderId="0" xfId="0" applyFont="1" applyAlignment="1">
      <alignment vertical="top" wrapText="1"/>
    </xf>
    <xf numFmtId="0" fontId="6" fillId="0" borderId="0" xfId="1" applyFont="1" applyBorder="1" applyAlignment="1" applyProtection="1"/>
    <xf numFmtId="0" fontId="7" fillId="0" borderId="2" xfId="0" applyFont="1" applyBorder="1"/>
    <xf numFmtId="0" fontId="5" fillId="4" borderId="2" xfId="4" applyBorder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7"/>
  <sheetViews>
    <sheetView showGridLines="0" tabSelected="1" zoomScale="85" zoomScaleNormal="85" workbookViewId="0">
      <selection activeCell="M18" sqref="A16:M18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6640625" customWidth="1"/>
    <col min="4" max="4" width="11.6640625" bestFit="1" customWidth="1"/>
    <col min="5" max="5" width="17.88671875" customWidth="1"/>
    <col min="6" max="6" width="37" bestFit="1" customWidth="1"/>
    <col min="7" max="7" width="18.33203125" bestFit="1" customWidth="1"/>
    <col min="8" max="8" width="20.109375" bestFit="1" customWidth="1"/>
    <col min="9" max="14" width="5.21875" customWidth="1"/>
    <col min="15" max="15" width="11.88671875" bestFit="1" customWidth="1"/>
    <col min="16" max="16" width="9.21875" customWidth="1"/>
    <col min="17" max="17" width="117.77734375" bestFit="1" customWidth="1"/>
    <col min="18" max="21" width="10" customWidth="1"/>
  </cols>
  <sheetData>
    <row r="3" spans="1:17" x14ac:dyDescent="0.3">
      <c r="A3" s="1" t="s">
        <v>0</v>
      </c>
      <c r="B3" s="1"/>
      <c r="E3" t="s">
        <v>1</v>
      </c>
    </row>
    <row r="4" spans="1:17" x14ac:dyDescent="0.3">
      <c r="A4" s="3" t="s">
        <v>165</v>
      </c>
      <c r="B4" s="3" t="s">
        <v>2</v>
      </c>
      <c r="D4" s="3" t="s">
        <v>3</v>
      </c>
      <c r="E4" s="3" t="s">
        <v>148</v>
      </c>
      <c r="F4" s="3" t="s">
        <v>149</v>
      </c>
      <c r="G4" s="3" t="s">
        <v>166</v>
      </c>
      <c r="H4" s="3" t="s">
        <v>162</v>
      </c>
      <c r="I4" s="3" t="s">
        <v>172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tr">
        <f>A4</f>
        <v>TemplateIdx</v>
      </c>
      <c r="P4" s="2" t="str">
        <f>B4</f>
        <v>Template</v>
      </c>
      <c r="Q4" s="3" t="s">
        <v>4</v>
      </c>
    </row>
    <row r="5" spans="1:17" x14ac:dyDescent="0.3">
      <c r="A5" s="4" t="b">
        <f>TRUE()</f>
        <v>1</v>
      </c>
      <c r="B5" s="4" t="s">
        <v>5</v>
      </c>
      <c r="D5" s="5" t="s">
        <v>6</v>
      </c>
      <c r="E5" s="5" t="s">
        <v>7</v>
      </c>
      <c r="F5" s="5" t="s">
        <v>163</v>
      </c>
      <c r="G5" s="5" t="s">
        <v>164</v>
      </c>
      <c r="H5" s="5"/>
      <c r="I5" s="12" t="s">
        <v>173</v>
      </c>
      <c r="J5" s="12" t="str">
        <f>D5</f>
        <v>sll</v>
      </c>
      <c r="K5" s="12" t="str">
        <f>E5</f>
        <v>m4sll_doc_litigios</v>
      </c>
      <c r="L5" s="12" t="str">
        <f>IF(COUNTBLANK(F5)&gt;0,"",""""&amp;SUBSTITUTE(F5," ","")&amp;"""")</f>
        <v>"lit_id_litigio|String,id_organization|String"</v>
      </c>
      <c r="M5" s="12" t="str">
        <f>IF(COUNTBLANK(G5)&gt;0,"",""""&amp;SUBSTITUTE(G5," ","")&amp;"""")</f>
        <v>"dol_secuencia|Long"</v>
      </c>
      <c r="N5" s="12" t="str">
        <f>IF(COUNTBLANK(F5)&gt;0,"",""""&amp;H5&amp;"""")</f>
        <v>""</v>
      </c>
      <c r="O5" s="12" t="b">
        <f>IF(COUNTBLANK(L5),"",COUNTBLANK(M5)=0)</f>
        <v>1</v>
      </c>
      <c r="P5" s="12" t="str">
        <f>IF(COUNTBLANK(O5)&gt;0,"",VLOOKUP(O5,A:B,2,0))</f>
        <v>sec1</v>
      </c>
      <c r="Q5" s="6" t="str">
        <f>IF(COUNTBLANK(P5)&gt;0,"",I5&amp;" "&amp;J5&amp;" "&amp;K5&amp;" "&amp;L5&amp;" "&amp;M5&amp;" "&amp;N5&amp;" "&amp;P5)</f>
        <v>python generarentidades.py sll m4sll_doc_litigios "lit_id_litigio|String,id_organization|String" "dol_secuencia|Long" "" sec1</v>
      </c>
    </row>
    <row r="6" spans="1:17" x14ac:dyDescent="0.3">
      <c r="A6" s="4" t="b">
        <f>ISNUMBER(SEARCH("secuencia",#REF!))</f>
        <v>0</v>
      </c>
      <c r="B6" s="4" t="s">
        <v>8</v>
      </c>
      <c r="D6" s="5" t="s">
        <v>6</v>
      </c>
      <c r="E6" s="5" t="s">
        <v>9</v>
      </c>
      <c r="F6" s="5"/>
      <c r="G6" s="5"/>
      <c r="H6" s="5"/>
      <c r="I6" s="12" t="s">
        <v>173</v>
      </c>
      <c r="J6" s="12" t="s">
        <v>6</v>
      </c>
      <c r="K6" s="12" t="s">
        <v>9</v>
      </c>
      <c r="L6" s="12" t="str">
        <f t="shared" ref="L6:L13" si="0">IF(COUNTBLANK(F6)&gt;0,"",""""&amp;SUBSTITUTE(F6," ","")&amp;"""")</f>
        <v/>
      </c>
      <c r="M6" s="12" t="str">
        <f t="shared" ref="M6:M13" si="1">IF(COUNTBLANK(G6)&gt;0,"",""""&amp;SUBSTITUTE(G6," ","")&amp;"""")</f>
        <v/>
      </c>
      <c r="N6" s="12" t="str">
        <f t="shared" ref="N6:N13" si="2">IF(COUNTBLANK(F6)&gt;0,"",""""&amp;H6&amp;"""")</f>
        <v/>
      </c>
      <c r="O6" s="12" t="str">
        <f>IF(COUNTBLANK(L6),"",COUNTBLANK(M6)=0)</f>
        <v/>
      </c>
      <c r="P6" s="12" t="str">
        <f>IF(COUNTBLANK(O6)&gt;0,"",VLOOKUP(O6,A:B,2,0))</f>
        <v/>
      </c>
      <c r="Q6" s="6" t="str">
        <f t="shared" ref="Q6:Q13" si="3">IF(COUNTBLANK(P6)&gt;0,"",I6&amp;" "&amp;J6&amp;" "&amp;K6&amp;" "&amp;L6&amp;" "&amp;M6&amp;" "&amp;N6&amp;" "&amp;P6)</f>
        <v/>
      </c>
    </row>
    <row r="7" spans="1:17" x14ac:dyDescent="0.3">
      <c r="D7" s="5" t="s">
        <v>6</v>
      </c>
      <c r="E7" s="5" t="s">
        <v>10</v>
      </c>
      <c r="F7" s="5"/>
      <c r="G7" s="5"/>
      <c r="H7" s="5"/>
      <c r="I7" s="12" t="s">
        <v>173</v>
      </c>
      <c r="J7" s="12" t="s">
        <v>6</v>
      </c>
      <c r="K7" s="12" t="s">
        <v>10</v>
      </c>
      <c r="L7" s="12" t="str">
        <f t="shared" si="0"/>
        <v/>
      </c>
      <c r="M7" s="12" t="str">
        <f t="shared" si="1"/>
        <v/>
      </c>
      <c r="N7" s="12" t="str">
        <f t="shared" si="2"/>
        <v/>
      </c>
      <c r="O7" s="12" t="str">
        <f>IF(COUNTBLANK(L7),"",COUNTBLANK(M7)=0)</f>
        <v/>
      </c>
      <c r="P7" s="12" t="str">
        <f>IF(COUNTBLANK(O7)&gt;0,"",VLOOKUP(O7,A:B,2,0))</f>
        <v/>
      </c>
      <c r="Q7" s="6" t="str">
        <f t="shared" si="3"/>
        <v/>
      </c>
    </row>
    <row r="8" spans="1:17" x14ac:dyDescent="0.3">
      <c r="D8" s="5" t="s">
        <v>6</v>
      </c>
      <c r="E8" s="5" t="s">
        <v>11</v>
      </c>
      <c r="F8" s="5"/>
      <c r="G8" s="5"/>
      <c r="H8" s="5"/>
      <c r="I8" s="12" t="s">
        <v>173</v>
      </c>
      <c r="J8" s="12" t="s">
        <v>6</v>
      </c>
      <c r="K8" s="12" t="s">
        <v>11</v>
      </c>
      <c r="L8" s="12" t="str">
        <f t="shared" si="0"/>
        <v/>
      </c>
      <c r="M8" s="12" t="str">
        <f t="shared" si="1"/>
        <v/>
      </c>
      <c r="N8" s="12" t="str">
        <f t="shared" si="2"/>
        <v/>
      </c>
      <c r="O8" s="12" t="str">
        <f>IF(COUNTBLANK(L8),"",COUNTBLANK(M8)=0)</f>
        <v/>
      </c>
      <c r="P8" s="12" t="str">
        <f>IF(COUNTBLANK(O8)&gt;0,"",VLOOKUP(O8,A:B,2,0))</f>
        <v/>
      </c>
      <c r="Q8" s="6" t="str">
        <f t="shared" si="3"/>
        <v/>
      </c>
    </row>
    <row r="9" spans="1:17" x14ac:dyDescent="0.3">
      <c r="D9" s="5" t="s">
        <v>12</v>
      </c>
      <c r="E9" s="5" t="s">
        <v>13</v>
      </c>
      <c r="F9" s="5"/>
      <c r="G9" s="5"/>
      <c r="H9" s="5"/>
      <c r="I9" s="12" t="s">
        <v>173</v>
      </c>
      <c r="J9" s="12" t="s">
        <v>12</v>
      </c>
      <c r="K9" s="12" t="s">
        <v>13</v>
      </c>
      <c r="L9" s="12" t="str">
        <f t="shared" si="0"/>
        <v/>
      </c>
      <c r="M9" s="12" t="str">
        <f t="shared" si="1"/>
        <v/>
      </c>
      <c r="N9" s="12" t="str">
        <f t="shared" si="2"/>
        <v/>
      </c>
      <c r="O9" s="12" t="str">
        <f>IF(COUNTBLANK(L9),"",COUNTBLANK(M9)=0)</f>
        <v/>
      </c>
      <c r="P9" s="12" t="str">
        <f>IF(COUNTBLANK(O9)&gt;0,"",VLOOKUP(O9,A:B,2,0))</f>
        <v/>
      </c>
      <c r="Q9" s="6" t="str">
        <f t="shared" si="3"/>
        <v/>
      </c>
    </row>
    <row r="10" spans="1:17" x14ac:dyDescent="0.3">
      <c r="D10" s="5"/>
      <c r="E10" s="5"/>
      <c r="F10" s="5"/>
      <c r="G10" s="5"/>
      <c r="H10" s="5"/>
      <c r="I10" s="12"/>
      <c r="J10" s="12"/>
      <c r="K10" s="12"/>
      <c r="L10" s="12" t="str">
        <f t="shared" si="0"/>
        <v/>
      </c>
      <c r="M10" s="12" t="str">
        <f t="shared" si="1"/>
        <v/>
      </c>
      <c r="N10" s="12" t="str">
        <f t="shared" si="2"/>
        <v/>
      </c>
      <c r="O10" s="12" t="str">
        <f>IF(COUNTBLANK(L10),"",COUNTBLANK(M10)=0)</f>
        <v/>
      </c>
      <c r="P10" s="12" t="str">
        <f>IF(COUNTBLANK(O10)&gt;0,"",VLOOKUP(O10,A:B,2,0))</f>
        <v/>
      </c>
      <c r="Q10" s="6" t="str">
        <f t="shared" si="3"/>
        <v/>
      </c>
    </row>
    <row r="11" spans="1:17" x14ac:dyDescent="0.3">
      <c r="D11" s="5"/>
      <c r="E11" s="5"/>
      <c r="F11" s="5"/>
      <c r="G11" s="5"/>
      <c r="H11" s="5"/>
      <c r="I11" s="12"/>
      <c r="J11" s="12"/>
      <c r="K11" s="12"/>
      <c r="L11" s="12" t="str">
        <f t="shared" si="0"/>
        <v/>
      </c>
      <c r="M11" s="12" t="str">
        <f t="shared" si="1"/>
        <v/>
      </c>
      <c r="N11" s="12" t="str">
        <f t="shared" si="2"/>
        <v/>
      </c>
      <c r="O11" s="12" t="str">
        <f>IF(COUNTBLANK(L11),"",COUNTBLANK(M11)=0)</f>
        <v/>
      </c>
      <c r="P11" s="12" t="str">
        <f>IF(COUNTBLANK(O11)&gt;0,"",VLOOKUP(O11,A:B,2,0))</f>
        <v/>
      </c>
      <c r="Q11" s="6" t="str">
        <f t="shared" si="3"/>
        <v/>
      </c>
    </row>
    <row r="12" spans="1:17" x14ac:dyDescent="0.3">
      <c r="D12" s="5"/>
      <c r="E12" s="5"/>
      <c r="F12" s="5"/>
      <c r="G12" s="5"/>
      <c r="H12" s="5"/>
      <c r="I12" s="12"/>
      <c r="J12" s="12"/>
      <c r="K12" s="12"/>
      <c r="L12" s="12" t="str">
        <f t="shared" si="0"/>
        <v/>
      </c>
      <c r="M12" s="12" t="str">
        <f t="shared" si="1"/>
        <v/>
      </c>
      <c r="N12" s="12" t="str">
        <f t="shared" si="2"/>
        <v/>
      </c>
      <c r="O12" s="12" t="str">
        <f>IF(COUNTBLANK(L12),"",COUNTBLANK(M12)=0)</f>
        <v/>
      </c>
      <c r="P12" s="12" t="str">
        <f>IF(COUNTBLANK(O12)&gt;0,"",VLOOKUP(O12,A:B,2,0))</f>
        <v/>
      </c>
      <c r="Q12" s="6" t="str">
        <f t="shared" si="3"/>
        <v/>
      </c>
    </row>
    <row r="13" spans="1:17" x14ac:dyDescent="0.3">
      <c r="D13" s="5"/>
      <c r="E13" s="5"/>
      <c r="F13" s="5"/>
      <c r="G13" s="5"/>
      <c r="H13" s="5"/>
      <c r="I13" s="12"/>
      <c r="J13" s="12"/>
      <c r="K13" s="12"/>
      <c r="L13" s="12" t="str">
        <f t="shared" si="0"/>
        <v/>
      </c>
      <c r="M13" s="12" t="str">
        <f t="shared" si="1"/>
        <v/>
      </c>
      <c r="N13" s="12" t="str">
        <f t="shared" si="2"/>
        <v/>
      </c>
      <c r="O13" s="12" t="str">
        <f>IF(COUNTBLANK(L13),"",COUNTBLANK(M13)=0)</f>
        <v/>
      </c>
      <c r="P13" s="12" t="str">
        <f>IF(COUNTBLANK(O13)&gt;0,"",VLOOKUP(O13,A:B,2,0))</f>
        <v/>
      </c>
      <c r="Q13" s="6" t="str">
        <f t="shared" si="3"/>
        <v/>
      </c>
    </row>
    <row r="17" spans="17:18" x14ac:dyDescent="0.3">
      <c r="Q17" s="7"/>
      <c r="R17" s="7"/>
    </row>
  </sheetData>
  <mergeCells count="1">
    <mergeCell ref="A3:B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3"/>
  <sheetViews>
    <sheetView zoomScaleNormal="100" workbookViewId="0">
      <selection sqref="A1:B59"/>
    </sheetView>
  </sheetViews>
  <sheetFormatPr defaultColWidth="8.88671875" defaultRowHeight="14.4" x14ac:dyDescent="0.3"/>
  <cols>
    <col min="1" max="1" width="143.88671875" style="8" customWidth="1"/>
    <col min="2" max="1025" width="8.88671875" style="8"/>
  </cols>
  <sheetData>
    <row r="1" spans="1:1" ht="13.8" customHeight="1" x14ac:dyDescent="0.3">
      <c r="A1" s="9" t="s">
        <v>14</v>
      </c>
    </row>
    <row r="2" spans="1:1" ht="13.8" customHeight="1" x14ac:dyDescent="0.3">
      <c r="A2" s="9" t="s">
        <v>15</v>
      </c>
    </row>
    <row r="3" spans="1:1" ht="13.8" customHeight="1" x14ac:dyDescent="0.3">
      <c r="A3" s="9" t="s">
        <v>16</v>
      </c>
    </row>
    <row r="4" spans="1:1" ht="13.8" customHeight="1" x14ac:dyDescent="0.3">
      <c r="A4" s="9" t="s">
        <v>17</v>
      </c>
    </row>
    <row r="5" spans="1:1" ht="13.8" customHeight="1" x14ac:dyDescent="0.3">
      <c r="A5" s="9" t="s">
        <v>18</v>
      </c>
    </row>
    <row r="6" spans="1:1" ht="13.8" customHeight="1" x14ac:dyDescent="0.3">
      <c r="A6" s="9" t="s">
        <v>19</v>
      </c>
    </row>
    <row r="7" spans="1:1" ht="13.8" customHeight="1" x14ac:dyDescent="0.3">
      <c r="A7" s="9" t="s">
        <v>20</v>
      </c>
    </row>
    <row r="8" spans="1:1" ht="13.8" customHeight="1" x14ac:dyDescent="0.3">
      <c r="A8" s="9" t="s">
        <v>21</v>
      </c>
    </row>
    <row r="9" spans="1:1" ht="13.8" customHeight="1" x14ac:dyDescent="0.3">
      <c r="A9" s="9" t="s">
        <v>22</v>
      </c>
    </row>
    <row r="10" spans="1:1" ht="13.8" customHeight="1" x14ac:dyDescent="0.3">
      <c r="A10" s="9" t="s">
        <v>23</v>
      </c>
    </row>
    <row r="11" spans="1:1" ht="13.8" customHeight="1" x14ac:dyDescent="0.3">
      <c r="A11" s="9" t="s">
        <v>24</v>
      </c>
    </row>
    <row r="12" spans="1:1" ht="13.8" customHeight="1" x14ac:dyDescent="0.3">
      <c r="A12" s="9" t="s">
        <v>25</v>
      </c>
    </row>
    <row r="13" spans="1:1" ht="13.8" customHeight="1" x14ac:dyDescent="0.3">
      <c r="A13" s="9" t="s">
        <v>26</v>
      </c>
    </row>
    <row r="14" spans="1:1" ht="13.8" customHeight="1" x14ac:dyDescent="0.3">
      <c r="A14" s="9" t="s">
        <v>27</v>
      </c>
    </row>
    <row r="15" spans="1:1" ht="13.8" customHeight="1" x14ac:dyDescent="0.3">
      <c r="A15" s="9" t="s">
        <v>28</v>
      </c>
    </row>
    <row r="16" spans="1:1" ht="13.8" customHeight="1" x14ac:dyDescent="0.3">
      <c r="A16" s="9" t="s">
        <v>29</v>
      </c>
    </row>
    <row r="17" spans="1:1" ht="13.8" customHeight="1" x14ac:dyDescent="0.3">
      <c r="A17" s="9" t="s">
        <v>30</v>
      </c>
    </row>
    <row r="18" spans="1:1" ht="13.8" customHeight="1" x14ac:dyDescent="0.3">
      <c r="A18" s="9" t="s">
        <v>31</v>
      </c>
    </row>
    <row r="19" spans="1:1" ht="13.8" customHeight="1" x14ac:dyDescent="0.3">
      <c r="A19" s="9" t="s">
        <v>32</v>
      </c>
    </row>
    <row r="20" spans="1:1" ht="13.8" customHeight="1" x14ac:dyDescent="0.3">
      <c r="A20" s="9" t="s">
        <v>33</v>
      </c>
    </row>
    <row r="21" spans="1:1" ht="13.8" customHeight="1" x14ac:dyDescent="0.3">
      <c r="A21" s="9" t="s">
        <v>34</v>
      </c>
    </row>
    <row r="22" spans="1:1" ht="13.8" customHeight="1" x14ac:dyDescent="0.3">
      <c r="A22" s="9" t="s">
        <v>35</v>
      </c>
    </row>
    <row r="23" spans="1:1" ht="13.8" customHeight="1" x14ac:dyDescent="0.3">
      <c r="A23" s="9" t="s">
        <v>36</v>
      </c>
    </row>
    <row r="24" spans="1:1" ht="13.8" customHeight="1" x14ac:dyDescent="0.3">
      <c r="A24" s="9" t="s">
        <v>37</v>
      </c>
    </row>
    <row r="25" spans="1:1" ht="13.8" customHeight="1" x14ac:dyDescent="0.3">
      <c r="A25" s="9" t="s">
        <v>38</v>
      </c>
    </row>
    <row r="26" spans="1:1" ht="13.8" customHeight="1" x14ac:dyDescent="0.3">
      <c r="A26" s="9" t="s">
        <v>39</v>
      </c>
    </row>
    <row r="27" spans="1:1" ht="13.8" customHeight="1" x14ac:dyDescent="0.3">
      <c r="A27" s="9" t="s">
        <v>40</v>
      </c>
    </row>
    <row r="28" spans="1:1" ht="13.8" customHeight="1" x14ac:dyDescent="0.3">
      <c r="A28" s="9" t="s">
        <v>41</v>
      </c>
    </row>
    <row r="29" spans="1:1" ht="13.8" customHeight="1" x14ac:dyDescent="0.3">
      <c r="A29" s="9" t="s">
        <v>42</v>
      </c>
    </row>
    <row r="30" spans="1:1" ht="13.8" customHeight="1" x14ac:dyDescent="0.3">
      <c r="A30" s="9" t="s">
        <v>43</v>
      </c>
    </row>
    <row r="31" spans="1:1" ht="13.8" customHeight="1" x14ac:dyDescent="0.3">
      <c r="A31" s="9" t="s">
        <v>44</v>
      </c>
    </row>
    <row r="32" spans="1:1" ht="13.8" customHeight="1" x14ac:dyDescent="0.3">
      <c r="A32" s="9" t="s">
        <v>45</v>
      </c>
    </row>
    <row r="33" spans="1:2" ht="13.8" customHeight="1" x14ac:dyDescent="0.3">
      <c r="A33" s="9" t="s">
        <v>46</v>
      </c>
    </row>
    <row r="34" spans="1:2" ht="13.8" customHeight="1" x14ac:dyDescent="0.3">
      <c r="A34" s="9" t="s">
        <v>47</v>
      </c>
    </row>
    <row r="35" spans="1:2" ht="13.8" customHeight="1" x14ac:dyDescent="0.3">
      <c r="A35" s="9" t="s">
        <v>48</v>
      </c>
    </row>
    <row r="36" spans="1:2" ht="13.8" customHeight="1" x14ac:dyDescent="0.3">
      <c r="A36" s="9" t="s">
        <v>49</v>
      </c>
    </row>
    <row r="37" spans="1:2" ht="13.8" customHeight="1" x14ac:dyDescent="0.3">
      <c r="A37" s="9" t="s">
        <v>50</v>
      </c>
    </row>
    <row r="38" spans="1:2" ht="13.8" customHeight="1" x14ac:dyDescent="0.3">
      <c r="A38" s="9" t="s">
        <v>51</v>
      </c>
    </row>
    <row r="39" spans="1:2" ht="13.8" customHeight="1" x14ac:dyDescent="0.3">
      <c r="A39" s="9" t="s">
        <v>52</v>
      </c>
    </row>
    <row r="40" spans="1:2" ht="13.8" customHeight="1" x14ac:dyDescent="0.3">
      <c r="A40" s="9" t="s">
        <v>53</v>
      </c>
    </row>
    <row r="41" spans="1:2" ht="13.8" customHeight="1" x14ac:dyDescent="0.3">
      <c r="A41" s="9" t="s">
        <v>54</v>
      </c>
    </row>
    <row r="42" spans="1:2" ht="13.8" customHeight="1" x14ac:dyDescent="0.3">
      <c r="A42" s="9" t="s">
        <v>55</v>
      </c>
    </row>
    <row r="43" spans="1:2" ht="13.8" customHeight="1" x14ac:dyDescent="0.3">
      <c r="A43" s="9"/>
      <c r="B43" s="8" t="s">
        <v>150</v>
      </c>
    </row>
    <row r="44" spans="1:2" ht="13.8" customHeight="1" x14ac:dyDescent="0.3">
      <c r="A44" s="9" t="s">
        <v>56</v>
      </c>
    </row>
    <row r="45" spans="1:2" ht="13.8" customHeight="1" x14ac:dyDescent="0.3">
      <c r="A45" s="9" t="s">
        <v>57</v>
      </c>
    </row>
    <row r="46" spans="1:2" ht="13.8" customHeight="1" x14ac:dyDescent="0.3">
      <c r="A46" s="9" t="s">
        <v>58</v>
      </c>
    </row>
    <row r="47" spans="1:2" ht="13.8" customHeight="1" x14ac:dyDescent="0.3">
      <c r="A47" s="9" t="s">
        <v>151</v>
      </c>
    </row>
    <row r="48" spans="1:2" ht="13.8" customHeight="1" x14ac:dyDescent="0.3">
      <c r="A48" s="9" t="s">
        <v>152</v>
      </c>
    </row>
    <row r="49" spans="1:1" ht="13.8" customHeight="1" x14ac:dyDescent="0.3">
      <c r="A49" s="9" t="s">
        <v>153</v>
      </c>
    </row>
    <row r="50" spans="1:1" ht="13.8" customHeight="1" x14ac:dyDescent="0.3">
      <c r="A50" s="9" t="s">
        <v>154</v>
      </c>
    </row>
    <row r="51" spans="1:1" ht="13.8" customHeight="1" x14ac:dyDescent="0.3">
      <c r="A51" s="9" t="s">
        <v>155</v>
      </c>
    </row>
    <row r="52" spans="1:1" ht="13.8" customHeight="1" x14ac:dyDescent="0.3">
      <c r="A52" s="9" t="s">
        <v>156</v>
      </c>
    </row>
    <row r="53" spans="1:1" ht="13.8" customHeight="1" x14ac:dyDescent="0.3">
      <c r="A53" s="9" t="s">
        <v>153</v>
      </c>
    </row>
    <row r="54" spans="1:1" ht="13.8" customHeight="1" x14ac:dyDescent="0.3">
      <c r="A54" s="9" t="s">
        <v>157</v>
      </c>
    </row>
    <row r="55" spans="1:1" ht="13.8" customHeight="1" x14ac:dyDescent="0.3">
      <c r="A55" s="9" t="s">
        <v>158</v>
      </c>
    </row>
    <row r="56" spans="1:1" ht="13.8" customHeight="1" x14ac:dyDescent="0.3">
      <c r="A56" s="9" t="s">
        <v>159</v>
      </c>
    </row>
    <row r="57" spans="1:1" ht="13.8" customHeight="1" x14ac:dyDescent="0.3">
      <c r="A57" s="9" t="s">
        <v>59</v>
      </c>
    </row>
    <row r="58" spans="1:1" ht="13.8" customHeight="1" x14ac:dyDescent="0.3">
      <c r="A58" s="9" t="s">
        <v>160</v>
      </c>
    </row>
    <row r="59" spans="1:1" ht="13.8" customHeight="1" x14ac:dyDescent="0.3">
      <c r="A59" s="9" t="s">
        <v>161</v>
      </c>
    </row>
    <row r="60" spans="1:1" ht="13.8" customHeight="1" x14ac:dyDescent="0.3">
      <c r="A60" s="9"/>
    </row>
    <row r="61" spans="1:1" ht="13.8" customHeight="1" x14ac:dyDescent="0.3">
      <c r="A61" s="9"/>
    </row>
    <row r="62" spans="1:1" ht="13.8" customHeight="1" x14ac:dyDescent="0.3">
      <c r="A62" s="9"/>
    </row>
    <row r="63" spans="1:1" ht="13.8" customHeight="1" x14ac:dyDescent="0.3">
      <c r="A63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10" t="s">
        <v>60</v>
      </c>
    </row>
    <row r="5" spans="6:8" x14ac:dyDescent="0.3">
      <c r="F5" s="11" t="s">
        <v>61</v>
      </c>
      <c r="G5" s="11" t="s">
        <v>62</v>
      </c>
      <c r="H5" s="11" t="s">
        <v>63</v>
      </c>
    </row>
    <row r="6" spans="6:8" x14ac:dyDescent="0.3">
      <c r="F6" t="s">
        <v>64</v>
      </c>
      <c r="G6" t="s">
        <v>65</v>
      </c>
      <c r="H6" t="s">
        <v>66</v>
      </c>
    </row>
    <row r="7" spans="6:8" x14ac:dyDescent="0.3">
      <c r="F7" t="s">
        <v>67</v>
      </c>
      <c r="G7" t="s">
        <v>65</v>
      </c>
      <c r="H7" t="s">
        <v>68</v>
      </c>
    </row>
    <row r="8" spans="6:8" x14ac:dyDescent="0.3">
      <c r="F8" t="s">
        <v>69</v>
      </c>
      <c r="G8" t="s">
        <v>65</v>
      </c>
      <c r="H8" t="s">
        <v>70</v>
      </c>
    </row>
    <row r="9" spans="6:8" x14ac:dyDescent="0.3">
      <c r="F9" t="s">
        <v>71</v>
      </c>
      <c r="G9" t="s">
        <v>65</v>
      </c>
      <c r="H9" t="s">
        <v>72</v>
      </c>
    </row>
    <row r="10" spans="6:8" x14ac:dyDescent="0.3">
      <c r="F10" t="s">
        <v>73</v>
      </c>
      <c r="G10" t="s">
        <v>65</v>
      </c>
      <c r="H10" t="s">
        <v>70</v>
      </c>
    </row>
    <row r="11" spans="6:8" x14ac:dyDescent="0.3">
      <c r="F11" t="s">
        <v>74</v>
      </c>
      <c r="G11" t="s">
        <v>75</v>
      </c>
      <c r="H11" t="s">
        <v>76</v>
      </c>
    </row>
    <row r="12" spans="6:8" x14ac:dyDescent="0.3">
      <c r="F12" t="s">
        <v>77</v>
      </c>
      <c r="G12" t="s">
        <v>78</v>
      </c>
      <c r="H12" t="s">
        <v>79</v>
      </c>
    </row>
    <row r="13" spans="6:8" x14ac:dyDescent="0.3">
      <c r="F13" t="s">
        <v>80</v>
      </c>
      <c r="G13" t="s">
        <v>81</v>
      </c>
      <c r="H13" t="s">
        <v>82</v>
      </c>
    </row>
    <row r="14" spans="6:8" x14ac:dyDescent="0.3">
      <c r="F14" t="s">
        <v>83</v>
      </c>
      <c r="G14" t="s">
        <v>84</v>
      </c>
      <c r="H14" t="s">
        <v>85</v>
      </c>
    </row>
    <row r="15" spans="6:8" x14ac:dyDescent="0.3">
      <c r="F15" t="s">
        <v>86</v>
      </c>
      <c r="G15" t="s">
        <v>78</v>
      </c>
      <c r="H15" t="s">
        <v>79</v>
      </c>
    </row>
    <row r="16" spans="6:8" x14ac:dyDescent="0.3">
      <c r="F16" t="s">
        <v>87</v>
      </c>
      <c r="G16" t="s">
        <v>81</v>
      </c>
      <c r="H16" t="s">
        <v>82</v>
      </c>
    </row>
    <row r="17" spans="6:8" x14ac:dyDescent="0.3">
      <c r="F17" t="s">
        <v>88</v>
      </c>
      <c r="G17" t="s">
        <v>84</v>
      </c>
      <c r="H17" t="s">
        <v>85</v>
      </c>
    </row>
    <row r="18" spans="6:8" x14ac:dyDescent="0.3">
      <c r="F18" t="s">
        <v>89</v>
      </c>
      <c r="G18" t="s">
        <v>90</v>
      </c>
      <c r="H18" t="s">
        <v>91</v>
      </c>
    </row>
    <row r="19" spans="6:8" x14ac:dyDescent="0.3">
      <c r="F19" t="s">
        <v>92</v>
      </c>
      <c r="G19" t="s">
        <v>93</v>
      </c>
      <c r="H19" t="s">
        <v>94</v>
      </c>
    </row>
    <row r="20" spans="6:8" x14ac:dyDescent="0.3">
      <c r="F20" t="s">
        <v>95</v>
      </c>
      <c r="G20" t="s">
        <v>96</v>
      </c>
      <c r="H20" t="s">
        <v>97</v>
      </c>
    </row>
    <row r="21" spans="6:8" x14ac:dyDescent="0.3">
      <c r="F21" t="s">
        <v>98</v>
      </c>
      <c r="G21" t="s">
        <v>96</v>
      </c>
      <c r="H21" t="s">
        <v>99</v>
      </c>
    </row>
    <row r="22" spans="6:8" x14ac:dyDescent="0.3">
      <c r="F22" t="s">
        <v>100</v>
      </c>
      <c r="G22" t="s">
        <v>65</v>
      </c>
      <c r="H22" t="s">
        <v>101</v>
      </c>
    </row>
    <row r="23" spans="6:8" x14ac:dyDescent="0.3">
      <c r="F23" t="s">
        <v>102</v>
      </c>
      <c r="G23" t="s">
        <v>103</v>
      </c>
      <c r="H23" t="s">
        <v>104</v>
      </c>
    </row>
    <row r="24" spans="6:8" x14ac:dyDescent="0.3">
      <c r="F24" t="s">
        <v>105</v>
      </c>
      <c r="G24" t="s">
        <v>106</v>
      </c>
      <c r="H24" t="s">
        <v>107</v>
      </c>
    </row>
    <row r="25" spans="6:8" x14ac:dyDescent="0.3">
      <c r="F25" t="s">
        <v>108</v>
      </c>
      <c r="G25" t="s">
        <v>106</v>
      </c>
      <c r="H25" t="s">
        <v>107</v>
      </c>
    </row>
    <row r="26" spans="6:8" x14ac:dyDescent="0.3">
      <c r="F26" t="s">
        <v>109</v>
      </c>
      <c r="G26" t="s">
        <v>110</v>
      </c>
      <c r="H26" t="s">
        <v>111</v>
      </c>
    </row>
    <row r="27" spans="6:8" x14ac:dyDescent="0.3">
      <c r="F27" t="s">
        <v>112</v>
      </c>
      <c r="G27" t="s">
        <v>110</v>
      </c>
      <c r="H27" t="s">
        <v>111</v>
      </c>
    </row>
    <row r="28" spans="6:8" x14ac:dyDescent="0.3">
      <c r="F28" t="s">
        <v>113</v>
      </c>
      <c r="G28" t="s">
        <v>114</v>
      </c>
      <c r="H28" t="s">
        <v>101</v>
      </c>
    </row>
    <row r="29" spans="6:8" x14ac:dyDescent="0.3">
      <c r="F29" t="s">
        <v>115</v>
      </c>
      <c r="G29" t="s">
        <v>115</v>
      </c>
      <c r="H29" t="s">
        <v>116</v>
      </c>
    </row>
    <row r="30" spans="6:8" x14ac:dyDescent="0.3">
      <c r="F30" t="s">
        <v>117</v>
      </c>
      <c r="G30" t="s">
        <v>115</v>
      </c>
      <c r="H30" t="s">
        <v>116</v>
      </c>
    </row>
    <row r="31" spans="6:8" x14ac:dyDescent="0.3">
      <c r="F31" t="s">
        <v>118</v>
      </c>
      <c r="G31" t="s">
        <v>119</v>
      </c>
      <c r="H31" t="s">
        <v>101</v>
      </c>
    </row>
    <row r="32" spans="6:8" x14ac:dyDescent="0.3">
      <c r="F32" t="s">
        <v>120</v>
      </c>
      <c r="G32" t="s">
        <v>84</v>
      </c>
      <c r="H32" t="s">
        <v>85</v>
      </c>
    </row>
    <row r="33" spans="6:8" x14ac:dyDescent="0.3">
      <c r="F33" t="s">
        <v>121</v>
      </c>
      <c r="G33" t="s">
        <v>122</v>
      </c>
      <c r="H33" t="s">
        <v>123</v>
      </c>
    </row>
    <row r="34" spans="6:8" x14ac:dyDescent="0.3">
      <c r="F34" t="s">
        <v>124</v>
      </c>
      <c r="G34" t="s">
        <v>125</v>
      </c>
      <c r="H34" t="s">
        <v>126</v>
      </c>
    </row>
    <row r="35" spans="6:8" x14ac:dyDescent="0.3">
      <c r="F35" t="s">
        <v>127</v>
      </c>
      <c r="G35" t="s">
        <v>128</v>
      </c>
      <c r="H35" t="s">
        <v>101</v>
      </c>
    </row>
    <row r="36" spans="6:8" x14ac:dyDescent="0.3">
      <c r="F36" t="s">
        <v>129</v>
      </c>
      <c r="G36" t="s">
        <v>130</v>
      </c>
      <c r="H36" t="s">
        <v>101</v>
      </c>
    </row>
    <row r="37" spans="6:8" x14ac:dyDescent="0.3">
      <c r="F37" t="s">
        <v>131</v>
      </c>
      <c r="G37" t="s">
        <v>132</v>
      </c>
      <c r="H37" t="s">
        <v>101</v>
      </c>
    </row>
    <row r="38" spans="6:8" x14ac:dyDescent="0.3">
      <c r="F38" t="s">
        <v>133</v>
      </c>
      <c r="G38" t="s">
        <v>134</v>
      </c>
      <c r="H38" t="s">
        <v>101</v>
      </c>
    </row>
    <row r="39" spans="6:8" x14ac:dyDescent="0.3">
      <c r="F39" t="s">
        <v>135</v>
      </c>
      <c r="G39" t="s">
        <v>136</v>
      </c>
      <c r="H39" t="s">
        <v>101</v>
      </c>
    </row>
    <row r="40" spans="6:8" x14ac:dyDescent="0.3">
      <c r="F40" t="s">
        <v>137</v>
      </c>
      <c r="G40" t="s">
        <v>138</v>
      </c>
      <c r="H40" t="s">
        <v>101</v>
      </c>
    </row>
    <row r="41" spans="6:8" x14ac:dyDescent="0.3">
      <c r="F41" t="s">
        <v>139</v>
      </c>
      <c r="G41" t="s">
        <v>140</v>
      </c>
      <c r="H41" t="s">
        <v>101</v>
      </c>
    </row>
    <row r="42" spans="6:8" x14ac:dyDescent="0.3">
      <c r="F42" t="s">
        <v>141</v>
      </c>
      <c r="G42" t="s">
        <v>142</v>
      </c>
      <c r="H42" t="s">
        <v>101</v>
      </c>
    </row>
    <row r="43" spans="6:8" x14ac:dyDescent="0.3">
      <c r="F43" t="s">
        <v>143</v>
      </c>
      <c r="G43" t="s">
        <v>142</v>
      </c>
      <c r="H43" t="s">
        <v>101</v>
      </c>
    </row>
    <row r="44" spans="6:8" x14ac:dyDescent="0.3">
      <c r="F44" t="s">
        <v>144</v>
      </c>
      <c r="G44" t="s">
        <v>142</v>
      </c>
      <c r="H44" t="s">
        <v>101</v>
      </c>
    </row>
    <row r="45" spans="6:8" x14ac:dyDescent="0.3">
      <c r="F45" t="s">
        <v>145</v>
      </c>
      <c r="G45" t="s">
        <v>142</v>
      </c>
      <c r="H45" t="s">
        <v>101</v>
      </c>
    </row>
    <row r="46" spans="6:8" x14ac:dyDescent="0.3">
      <c r="F46" t="s">
        <v>146</v>
      </c>
      <c r="G46" t="s">
        <v>142</v>
      </c>
      <c r="H46" t="s">
        <v>101</v>
      </c>
    </row>
    <row r="47" spans="6:8" x14ac:dyDescent="0.3">
      <c r="F47" t="s">
        <v>147</v>
      </c>
      <c r="G47" t="s">
        <v>142</v>
      </c>
      <c r="H47" t="s">
        <v>101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generador</vt:lpstr>
      <vt:lpstr>SQL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dcterms:created xsi:type="dcterms:W3CDTF">2021-03-26T14:49:51Z</dcterms:created>
  <dcterms:modified xsi:type="dcterms:W3CDTF">2021-03-30T16:07:18Z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