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FA998C26-79EA-4EE4-A022-D0C49D7E730A}" xr6:coauthVersionLast="46" xr6:coauthVersionMax="46" xr10:uidLastSave="{00000000-0000-0000-0000-000000000000}"/>
  <bookViews>
    <workbookView xWindow="-108" yWindow="-108" windowWidth="23256" windowHeight="11964" xr2:uid="{6B583061-8CCE-48C2-A899-3291AA3A1814}"/>
  </bookViews>
  <sheets>
    <sheet name="generador" sheetId="1" r:id="rId1"/>
    <sheet name="SQ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I14" i="1"/>
  <c r="J14" i="1" s="1"/>
  <c r="F20" i="1"/>
  <c r="E20" i="1"/>
  <c r="E7" i="1"/>
  <c r="F7" i="1"/>
  <c r="G7" i="1"/>
  <c r="I7" i="1"/>
  <c r="H7" i="1"/>
  <c r="E19" i="1"/>
  <c r="E18" i="1"/>
  <c r="F8" i="1"/>
  <c r="E8" i="1"/>
  <c r="F19" i="1"/>
  <c r="F18" i="1"/>
  <c r="G20" i="1" l="1"/>
  <c r="G8" i="1"/>
  <c r="G19" i="1"/>
  <c r="G18" i="1"/>
  <c r="J8" i="1" l="1"/>
</calcChain>
</file>

<file path=xl/sharedStrings.xml><?xml version="1.0" encoding="utf-8"?>
<sst xmlns="http://schemas.openxmlformats.org/spreadsheetml/2006/main" count="54" uniqueCount="54">
  <si>
    <t>lit_id_litigio</t>
  </si>
  <si>
    <t>id_organization</t>
  </si>
  <si>
    <t>m4sll_pedido_det</t>
  </si>
  <si>
    <t>secuencia?</t>
  </si>
  <si>
    <t>m4sll_doc_litigios</t>
  </si>
  <si>
    <t>m4sll_lit_seguimie</t>
  </si>
  <si>
    <t>nombretablaNEW</t>
  </si>
  <si>
    <t>pksNEW</t>
  </si>
  <si>
    <t>Comando</t>
  </si>
  <si>
    <t>index</t>
  </si>
  <si>
    <t>lit_id_litigio,tpe_id_pedido,id_organization,pde_secuencia</t>
  </si>
  <si>
    <t>lit_id_litigio,id_organization,lis_secuencia</t>
  </si>
  <si>
    <t>m4sll_litigios</t>
  </si>
  <si>
    <t>lit_id_litigio,id_organization</t>
  </si>
  <si>
    <t>Generar comando</t>
  </si>
  <si>
    <t>lit_id_litigio, id_organization,dol_secuencia</t>
  </si>
  <si>
    <t>Concatenador de columnas independientemente de cual esté completa</t>
  </si>
  <si>
    <t>procesar</t>
  </si>
  <si>
    <t>final</t>
  </si>
  <si>
    <t>Templates asociados a cierta cantidad de columnas y si cuenta con una secuencia entre las pks</t>
  </si>
  <si>
    <t>Pk1</t>
  </si>
  <si>
    <t>Pk2</t>
  </si>
  <si>
    <t>Pk3</t>
  </si>
  <si>
    <t>Pk4</t>
  </si>
  <si>
    <t>CantPks</t>
  </si>
  <si>
    <t>Template tabla</t>
  </si>
  <si>
    <t>Pks Template</t>
  </si>
  <si>
    <t>select tab.table_schema,</t>
  </si>
  <si>
    <t xml:space="preserve">       tab.table_name,</t>
  </si>
  <si>
    <t xml:space="preserve">       tco.constraint_name,</t>
  </si>
  <si>
    <t xml:space="preserve">       string_agg(kcu.column_name, ',' order by kcu.column_name desc) as key_columns,</t>
  </si>
  <si>
    <t xml:space="preserve">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</si>
  <si>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</si>
  <si>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</si>
  <si>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</si>
  <si>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</si>
  <si>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</si>
  <si>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 xml:space="preserve">left join information_schema.key_column_usage kcu 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</si>
  <si>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</si>
  <si>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</si>
  <si>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</si>
  <si>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 xml:space="preserve">left join information_schema.columns col 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</si>
  <si>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</si>
  <si>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</si>
  <si>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</si>
  <si>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</si>
  <si>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</si>
  <si>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and tab.table_schema = 'sll'</t>
  </si>
  <si>
    <t xml:space="preserve">  and tab.table_name = lower('m4sll_doc_litigios')</t>
  </si>
  <si>
    <t>group by tab.table_schema,</t>
  </si>
  <si>
    <t xml:space="preserve">         tab.table_name,</t>
  </si>
  <si>
    <t xml:space="preserve">         tco.constraint_name</t>
  </si>
  <si>
    <t>order by tab.table_schema,</t>
  </si>
  <si>
    <t xml:space="preserve">         tab.table_name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</si>
</sst>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0" fontId="2" fillId="3" borderId="1" xfId="2" applyBorder="1"/>
    <xf numFmtId="0" fontId="0" fillId="0" borderId="2" xfId="0" applyBorder="1" applyAlignment="1">
      <alignment horizontal="left"/>
    </xf>
    <xf numFmtId="0" fontId="1" fillId="2" borderId="1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5634-6815-48B1-861A-4160D7F81E45}">
  <dimension ref="C6:J20"/>
  <sheetViews>
    <sheetView showGridLines="0" tabSelected="1" topLeftCell="B1" workbookViewId="0">
      <selection activeCell="D21" sqref="D21"/>
    </sheetView>
  </sheetViews>
  <sheetFormatPr defaultRowHeight="14.4" x14ac:dyDescent="0.3"/>
  <cols>
    <col min="3" max="3" width="17.6640625" customWidth="1"/>
    <col min="4" max="4" width="36.5546875" bestFit="1" customWidth="1"/>
    <col min="5" max="5" width="10.44140625" bestFit="1" customWidth="1"/>
    <col min="6" max="6" width="10.109375" bestFit="1" customWidth="1"/>
    <col min="7" max="7" width="13.6640625" bestFit="1" customWidth="1"/>
    <col min="8" max="8" width="16" bestFit="1" customWidth="1"/>
    <col min="9" max="9" width="49" bestFit="1" customWidth="1"/>
    <col min="10" max="10" width="32.5546875" customWidth="1"/>
    <col min="11" max="11" width="9.88671875" bestFit="1" customWidth="1"/>
    <col min="12" max="12" width="49" customWidth="1"/>
  </cols>
  <sheetData>
    <row r="6" spans="3:10" x14ac:dyDescent="0.3">
      <c r="C6" t="s">
        <v>14</v>
      </c>
    </row>
    <row r="7" spans="3:10" x14ac:dyDescent="0.3">
      <c r="C7" s="2" t="s">
        <v>6</v>
      </c>
      <c r="D7" s="3" t="s">
        <v>7</v>
      </c>
      <c r="E7" s="3" t="str">
        <f>E17</f>
        <v>CantPks</v>
      </c>
      <c r="F7" s="2" t="str">
        <f>F17</f>
        <v>secuencia?</v>
      </c>
      <c r="G7" s="3" t="str">
        <f>G17</f>
        <v>index</v>
      </c>
      <c r="H7" s="3" t="str">
        <f>H17</f>
        <v>Template tabla</v>
      </c>
      <c r="I7" s="3" t="str">
        <f>I17</f>
        <v>Pks Template</v>
      </c>
      <c r="J7" s="2" t="s">
        <v>8</v>
      </c>
    </row>
    <row r="8" spans="3:10" x14ac:dyDescent="0.3">
      <c r="C8" s="4" t="s">
        <v>4</v>
      </c>
      <c r="D8" s="4" t="s">
        <v>15</v>
      </c>
      <c r="E8" s="1">
        <f>LEN(D8)-LEN(SUBSTITUTE(D8,",",""))+1</f>
        <v>3</v>
      </c>
      <c r="F8" s="1" t="b">
        <f>ISNUMBER(SEARCH("secuencia",LOWER(D8)))</f>
        <v>1</v>
      </c>
      <c r="G8" s="1" t="str">
        <f>E8&amp;F8</f>
        <v>3TRUE</v>
      </c>
      <c r="H8" s="1" t="str">
        <f>+VLOOKUP(G8,G18:I31,2,FALSE)</f>
        <v>m4sll_lit_seguimie</v>
      </c>
      <c r="I8" s="1" t="str">
        <f>+VLOOKUP(G8,G18:I131,3,FALSE)</f>
        <v>lit_id_litigio,id_organization,lis_secuencia</v>
      </c>
      <c r="J8" s="6" t="str">
        <f>LOWER("python generarentidades.py "&amp;C8&amp;" "&amp;SUBSTITUTE(D8," ","")&amp;" "&amp;H8&amp;" "&amp;I8)</f>
        <v>python generarentidades.py m4sll_doc_litigios lit_id_litigio,id_organization,dol_secuencia m4sll_lit_seguimie lit_id_litigio,id_organization,lis_secuencia</v>
      </c>
    </row>
    <row r="12" spans="3:10" x14ac:dyDescent="0.3">
      <c r="E12" s="5" t="s">
        <v>16</v>
      </c>
      <c r="F12" s="5"/>
      <c r="G12" s="5"/>
      <c r="H12" s="5"/>
      <c r="I12" s="5"/>
      <c r="J12" s="5"/>
    </row>
    <row r="13" spans="3:10" x14ac:dyDescent="0.3">
      <c r="E13" s="3" t="s">
        <v>20</v>
      </c>
      <c r="F13" s="3" t="s">
        <v>21</v>
      </c>
      <c r="G13" s="3" t="s">
        <v>22</v>
      </c>
      <c r="H13" s="3" t="s">
        <v>23</v>
      </c>
      <c r="I13" s="3" t="s">
        <v>17</v>
      </c>
      <c r="J13" s="2" t="s">
        <v>18</v>
      </c>
    </row>
    <row r="14" spans="3:10" x14ac:dyDescent="0.3">
      <c r="E14" s="4" t="s">
        <v>0</v>
      </c>
      <c r="F14" s="4"/>
      <c r="G14" s="4" t="s">
        <v>1</v>
      </c>
      <c r="H14" s="4"/>
      <c r="I14" s="1" t="str">
        <f>LOWER(SUBSTITUTE(IF(NOT(ISBLANK(E14)),E14&amp;",","")&amp;IF(NOT(ISBLANK(F14)),F14&amp;",","")&amp;IF(NOT(ISBLANK(G14)),G14&amp;",","")&amp;IF(NOT(ISBLANK(H14)),H14&amp;",","")," ",""))</f>
        <v>lit_id_litigio,id_organization,</v>
      </c>
      <c r="J14" s="1" t="str">
        <f>LEFT(I14,LEN(I14)-1)</f>
        <v>lit_id_litigio,id_organization</v>
      </c>
    </row>
    <row r="16" spans="3:10" x14ac:dyDescent="0.3">
      <c r="E16" s="5" t="s">
        <v>19</v>
      </c>
      <c r="F16" s="5"/>
      <c r="G16" s="5"/>
      <c r="H16" s="5"/>
      <c r="I16" s="5"/>
    </row>
    <row r="17" spans="5:9" x14ac:dyDescent="0.3">
      <c r="E17" s="2" t="s">
        <v>24</v>
      </c>
      <c r="F17" s="3" t="s">
        <v>3</v>
      </c>
      <c r="G17" s="3" t="s">
        <v>9</v>
      </c>
      <c r="H17" s="2" t="s">
        <v>25</v>
      </c>
      <c r="I17" s="2" t="s">
        <v>26</v>
      </c>
    </row>
    <row r="18" spans="5:9" x14ac:dyDescent="0.3">
      <c r="E18" s="1">
        <f>LEN(I18)-LEN(SUBSTITUTE(I18,",",""))+1</f>
        <v>4</v>
      </c>
      <c r="F18" s="1" t="b">
        <f>ISNUMBER(SEARCH("secuencia",I18))</f>
        <v>1</v>
      </c>
      <c r="G18" s="1" t="str">
        <f>E18&amp;F18</f>
        <v>4TRUE</v>
      </c>
      <c r="H18" s="4" t="s">
        <v>2</v>
      </c>
      <c r="I18" s="4" t="s">
        <v>10</v>
      </c>
    </row>
    <row r="19" spans="5:9" x14ac:dyDescent="0.3">
      <c r="E19" s="1">
        <f>LEN(I19)-LEN(SUBSTITUTE(I19,",",""))+1</f>
        <v>3</v>
      </c>
      <c r="F19" s="1" t="b">
        <f>ISNUMBER(SEARCH("secuencia",I19))</f>
        <v>1</v>
      </c>
      <c r="G19" s="1" t="str">
        <f>E19&amp;F19</f>
        <v>3TRUE</v>
      </c>
      <c r="H19" s="4" t="s">
        <v>5</v>
      </c>
      <c r="I19" s="4" t="s">
        <v>11</v>
      </c>
    </row>
    <row r="20" spans="5:9" x14ac:dyDescent="0.3">
      <c r="E20" s="1">
        <f>LEN(I20)-LEN(SUBSTITUTE(I20,",",""))+1</f>
        <v>2</v>
      </c>
      <c r="F20" s="1" t="b">
        <f>ISNUMBER(SEARCH("secuencia",I20))</f>
        <v>0</v>
      </c>
      <c r="G20" s="1" t="str">
        <f>E20&amp;F20</f>
        <v>2FALSE</v>
      </c>
      <c r="H20" s="4" t="s">
        <v>12</v>
      </c>
      <c r="I20" s="4" t="s">
        <v>13</v>
      </c>
    </row>
  </sheetData>
  <mergeCells count="2">
    <mergeCell ref="E12:J12"/>
    <mergeCell ref="E16:I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078-21C9-4990-ABD2-8863B6C157AD}">
  <dimension ref="A1:B27"/>
  <sheetViews>
    <sheetView workbookViewId="0">
      <selection activeCell="E9" sqref="E9"/>
    </sheetView>
  </sheetViews>
  <sheetFormatPr defaultRowHeight="14.4" x14ac:dyDescent="0.3"/>
  <sheetData>
    <row r="1" spans="1:2" x14ac:dyDescent="0.3">
      <c r="A1" t="s">
        <v>27</v>
      </c>
    </row>
    <row r="2" spans="1:2" x14ac:dyDescent="0.3">
      <c r="A2" t="s">
        <v>28</v>
      </c>
    </row>
    <row r="3" spans="1:2" x14ac:dyDescent="0.3">
      <c r="A3" t="s">
        <v>29</v>
      </c>
    </row>
    <row r="4" spans="1:2" x14ac:dyDescent="0.3">
      <c r="A4" t="s">
        <v>30</v>
      </c>
    </row>
    <row r="5" spans="1:2" x14ac:dyDescent="0.3">
      <c r="B5" t="s">
        <v>31</v>
      </c>
    </row>
    <row r="6" spans="1:2" x14ac:dyDescent="0.3">
      <c r="A6" t="s">
        <v>32</v>
      </c>
    </row>
    <row r="7" spans="1:2" x14ac:dyDescent="0.3">
      <c r="A7" t="s">
        <v>33</v>
      </c>
    </row>
    <row r="8" spans="1:2" x14ac:dyDescent="0.3">
      <c r="A8" t="s">
        <v>34</v>
      </c>
    </row>
    <row r="9" spans="1:2" x14ac:dyDescent="0.3">
      <c r="A9" t="s">
        <v>35</v>
      </c>
    </row>
    <row r="10" spans="1:2" x14ac:dyDescent="0.3">
      <c r="A10" t="s">
        <v>36</v>
      </c>
    </row>
    <row r="11" spans="1:2" x14ac:dyDescent="0.3">
      <c r="A11" t="s">
        <v>37</v>
      </c>
    </row>
    <row r="12" spans="1:2" x14ac:dyDescent="0.3">
      <c r="A12" t="s">
        <v>38</v>
      </c>
    </row>
    <row r="13" spans="1:2" x14ac:dyDescent="0.3">
      <c r="A13" t="s">
        <v>39</v>
      </c>
    </row>
    <row r="14" spans="1:2" x14ac:dyDescent="0.3">
      <c r="A14" t="s">
        <v>40</v>
      </c>
    </row>
    <row r="15" spans="1:2" x14ac:dyDescent="0.3">
      <c r="A15" t="s">
        <v>41</v>
      </c>
    </row>
    <row r="16" spans="1:2" x14ac:dyDescent="0.3">
      <c r="A16" t="s">
        <v>42</v>
      </c>
    </row>
    <row r="17" spans="1:2" x14ac:dyDescent="0.3">
      <c r="A17" t="s">
        <v>43</v>
      </c>
    </row>
    <row r="18" spans="1:2" x14ac:dyDescent="0.3">
      <c r="A18" t="s">
        <v>44</v>
      </c>
    </row>
    <row r="19" spans="1:2" x14ac:dyDescent="0.3">
      <c r="A19" t="s">
        <v>45</v>
      </c>
    </row>
    <row r="20" spans="1:2" x14ac:dyDescent="0.3">
      <c r="A20" t="s">
        <v>46</v>
      </c>
    </row>
    <row r="21" spans="1:2" x14ac:dyDescent="0.3">
      <c r="B21" t="s">
        <v>47</v>
      </c>
    </row>
    <row r="22" spans="1:2" x14ac:dyDescent="0.3">
      <c r="B22" t="s">
        <v>48</v>
      </c>
    </row>
    <row r="23" spans="1:2" x14ac:dyDescent="0.3">
      <c r="A23" t="s">
        <v>49</v>
      </c>
    </row>
    <row r="24" spans="1:2" x14ac:dyDescent="0.3">
      <c r="A24" t="s">
        <v>50</v>
      </c>
    </row>
    <row r="25" spans="1:2" x14ac:dyDescent="0.3">
      <c r="A25" t="s">
        <v>51</v>
      </c>
    </row>
    <row r="26" spans="1:2" x14ac:dyDescent="0.3">
      <c r="A26" t="s">
        <v>52</v>
      </c>
    </row>
    <row r="27" spans="1:2" x14ac:dyDescent="0.3">
      <c r="A2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generador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2021-03-26T14:49:51Z</dcterms:created>
  <dcterms:modified xsi:type="dcterms:W3CDTF">2021-03-27T00:05:08Z</dcterms:modified>
</cp:coreProperties>
</file>