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in lbs" sheetId="1" state="visible" r:id="rId2"/>
    <sheet name="Data in k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<sst xmlns="http://schemas.openxmlformats.org/spreadsheetml/2006/main" count="48" uniqueCount="30">
  <si>
    <t xml:space="preserve">Confidence interval for difference of two means, dependent samples</t>
  </si>
  <si>
    <t xml:space="preserve">Weight loss example, lbs</t>
  </si>
  <si>
    <t xml:space="preserve">Background</t>
  </si>
  <si>
    <t xml:space="preserve">The 365 team has developed a diet and an exercise program for losing weight. It seems that it works like a charm. However, you are interested in how much weight are you likely to lose.</t>
  </si>
  <si>
    <t xml:space="preserve">You have a sample of 10 people who have already completed the 12-week program. The second sheet in shows the data in kg, if you feel more comfortable using kg as a unit of measurement</t>
  </si>
  <si>
    <t xml:space="preserve">Task 1</t>
  </si>
  <si>
    <t xml:space="preserve">Calculate the mean and standard deviation of the dataset</t>
  </si>
  <si>
    <t xml:space="preserve">Task 2</t>
  </si>
  <si>
    <t xml:space="preserve">Determine the appropriate statistic to use</t>
  </si>
  <si>
    <t xml:space="preserve">Task 3</t>
  </si>
  <si>
    <t xml:space="preserve">Calculate the 95% confidence interval</t>
  </si>
  <si>
    <t xml:space="preserve">Task 4</t>
  </si>
  <si>
    <t xml:space="preserve">Interpret the result</t>
  </si>
  <si>
    <t xml:space="preserve">Optional</t>
  </si>
  <si>
    <t xml:space="preserve">You can try to calculate the 90% and 99% confidence intervals to see the difference. There is no solution provided for these cases. </t>
  </si>
  <si>
    <t xml:space="preserve">Subject</t>
  </si>
  <si>
    <t xml:space="preserve">Weight before (lbs)</t>
  </si>
  <si>
    <t xml:space="preserve">Weight after (lbs)</t>
  </si>
  <si>
    <t xml:space="preserve">Difference</t>
  </si>
  <si>
    <t xml:space="preserve">Mean :</t>
  </si>
  <si>
    <t xml:space="preserve">St. Dev. :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</si>
  <si>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9,0.025</t>
    </r>
  </si>
  <si>
    <t xml:space="preserve">Confidence intervals</t>
  </si>
  <si>
    <t xml:space="preserve">T</t>
  </si>
  <si>
    <t xml:space="preserve">CI low</t>
  </si>
  <si>
    <t xml:space="preserve">CI high</t>
  </si>
  <si>
    <t xml:space="preserve">Weight loss example, kg</t>
  </si>
  <si>
    <t xml:space="preserve">You have a sample of 10 people who have already completed the 12-week program.</t>
  </si>
  <si>
    <t xml:space="preserve">Weight before (kg)</t>
  </si>
  <si>
    <t xml:space="preserve">Weight after (kg)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</si>
</sst>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thin">
        <color rgb="FF002060"/>
      </right>
      <top/>
      <bottom/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 style="thin">
        <color rgb="FF002060"/>
      </right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5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I26" activeCellId="0" sqref="I2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22"/>
    <col collapsed="false" customWidth="true" hidden="false" outlineLevel="0" max="3" min="3" style="1" width="15.56"/>
    <col collapsed="false" customWidth="true" hidden="false" outlineLevel="0" max="4" min="4" style="1" width="14.34"/>
    <col collapsed="false" customWidth="true" hidden="false" outlineLevel="0" max="6" min="5" style="1" width="9.44"/>
    <col collapsed="false" customWidth="true" hidden="false" outlineLevel="0" max="7" min="7" style="1" width="11.64"/>
    <col collapsed="false" customWidth="true" hidden="false" outlineLevel="0" max="8" min="8" style="1" width="16.14"/>
    <col collapsed="false" customWidth="false" hidden="false" outlineLevel="0" max="9" min="9" style="1" width="11.52"/>
    <col collapsed="false" customWidth="true" hidden="false" outlineLevel="0" max="10" min="10" style="1" width="33.56"/>
    <col collapsed="false" customWidth="true" hidden="false" outlineLevel="0" max="11" min="11" style="1" width="11.56"/>
    <col collapsed="false" customWidth="true" hidden="false" outlineLevel="0" max="12" min="12" style="1" width="5.55"/>
    <col collapsed="false" customWidth="true" hidden="false" outlineLevel="0" max="13" min="13" style="1" width="11.56"/>
    <col collapsed="false" customWidth="true" hidden="false" outlineLevel="0" max="1025" min="14" style="1" width="8.89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/>
      <c r="C5" s="1" t="s">
        <v>4</v>
      </c>
    </row>
    <row r="6" customFormat="false" ht="12" hidden="false" customHeight="false" outlineLevel="0" collapsed="false">
      <c r="B6" s="3" t="s">
        <v>5</v>
      </c>
      <c r="C6" s="1" t="s">
        <v>6</v>
      </c>
    </row>
    <row r="7" customFormat="false" ht="12" hidden="false" customHeight="false" outlineLevel="0" collapsed="false">
      <c r="B7" s="3" t="s">
        <v>7</v>
      </c>
      <c r="C7" s="1" t="s">
        <v>8</v>
      </c>
    </row>
    <row r="8" customFormat="false" ht="12" hidden="false" customHeight="false" outlineLevel="0" collapsed="false">
      <c r="B8" s="3" t="s">
        <v>9</v>
      </c>
      <c r="C8" s="1" t="s">
        <v>10</v>
      </c>
    </row>
    <row r="9" customFormat="false" ht="12" hidden="false" customHeight="false" outlineLevel="0" collapsed="false">
      <c r="B9" s="3" t="s">
        <v>11</v>
      </c>
      <c r="C9" s="1" t="s">
        <v>12</v>
      </c>
    </row>
    <row r="10" customFormat="false" ht="12" hidden="false" customHeight="false" outlineLevel="0" collapsed="false">
      <c r="B10" s="3" t="s">
        <v>13</v>
      </c>
      <c r="C10" s="1" t="s">
        <v>14</v>
      </c>
    </row>
    <row r="11" customFormat="false" ht="12" hidden="false" customHeight="false" outlineLevel="0" collapsed="false">
      <c r="B11" s="3"/>
    </row>
    <row r="12" customFormat="false" ht="12" hidden="false" customHeight="false" outlineLevel="0" collapsed="false">
      <c r="B12" s="3"/>
    </row>
    <row r="14" customFormat="false" ht="12.6" hidden="false" customHeight="false" outlineLevel="0" collapsed="false">
      <c r="B14" s="4" t="s">
        <v>15</v>
      </c>
      <c r="C14" s="4" t="s">
        <v>16</v>
      </c>
      <c r="D14" s="4" t="s">
        <v>17</v>
      </c>
      <c r="E14" s="4" t="s">
        <v>18</v>
      </c>
      <c r="F14" s="5"/>
    </row>
    <row r="15" customFormat="false" ht="12.8" hidden="false" customHeight="false" outlineLevel="0" collapsed="false">
      <c r="B15" s="1" t="n">
        <v>1</v>
      </c>
      <c r="C15" s="6" t="n">
        <v>228.5752732416</v>
      </c>
      <c r="D15" s="7" t="n">
        <v>204.7433027194</v>
      </c>
      <c r="E15" s="6" t="n">
        <f aca="false">D15-C15</f>
        <v>-23.8319705222</v>
      </c>
      <c r="F15" s="6"/>
      <c r="G15" s="3" t="s">
        <v>5</v>
      </c>
      <c r="H15" s="3"/>
      <c r="I15" s="6"/>
      <c r="K15" s="3"/>
    </row>
    <row r="16" customFormat="false" ht="12.8" hidden="false" customHeight="false" outlineLevel="0" collapsed="false">
      <c r="B16" s="1" t="n">
        <v>2</v>
      </c>
      <c r="C16" s="6" t="n">
        <v>244.0076315816</v>
      </c>
      <c r="D16" s="7" t="n">
        <v>223.9455657396</v>
      </c>
      <c r="E16" s="6" t="n">
        <f aca="false">D16-C16</f>
        <v>-20.062065842</v>
      </c>
      <c r="F16" s="6"/>
      <c r="G16" s="8" t="s">
        <v>19</v>
      </c>
      <c r="H16" s="3" t="n">
        <f aca="false">AVERAGE(E15:E24)</f>
        <v>-20.02458725746</v>
      </c>
      <c r="I16" s="6"/>
    </row>
    <row r="17" customFormat="false" ht="12.8" hidden="false" customHeight="false" outlineLevel="0" collapsed="false">
      <c r="B17" s="1" t="n">
        <v>3</v>
      </c>
      <c r="C17" s="6" t="n">
        <v>262.460322911</v>
      </c>
      <c r="D17" s="7" t="n">
        <v>232.9404260292</v>
      </c>
      <c r="E17" s="6" t="n">
        <f aca="false">D17-C17</f>
        <v>-29.5198968818</v>
      </c>
      <c r="F17" s="6"/>
      <c r="G17" s="8" t="s">
        <v>20</v>
      </c>
      <c r="H17" s="1" t="n">
        <f aca="false">_xlfn.STDEV.S(E15:E24)</f>
        <v>6.85889281086411</v>
      </c>
      <c r="K17" s="3"/>
      <c r="L17" s="6"/>
    </row>
    <row r="18" customFormat="false" ht="12" hidden="false" customHeight="false" outlineLevel="0" collapsed="false">
      <c r="B18" s="1" t="n">
        <v>4</v>
      </c>
      <c r="C18" s="6" t="n">
        <v>224.320351585</v>
      </c>
      <c r="D18" s="7" t="n">
        <v>212.0406035916</v>
      </c>
      <c r="E18" s="6" t="n">
        <f aca="false">D18-C18</f>
        <v>-12.2797479934</v>
      </c>
      <c r="F18" s="6"/>
      <c r="G18" s="3"/>
      <c r="H18" s="9"/>
    </row>
    <row r="19" customFormat="false" ht="12.8" hidden="false" customHeight="false" outlineLevel="0" collapsed="false">
      <c r="B19" s="1" t="n">
        <v>5</v>
      </c>
      <c r="C19" s="6" t="n">
        <v>202.1418480278</v>
      </c>
      <c r="D19" s="7" t="n">
        <v>191.7360292614</v>
      </c>
      <c r="E19" s="6" t="n">
        <f aca="false">D19-C19</f>
        <v>-10.4058187664</v>
      </c>
      <c r="F19" s="6"/>
      <c r="G19" s="3" t="s">
        <v>7</v>
      </c>
      <c r="I19" s="10"/>
      <c r="J19" s="10"/>
      <c r="K19" s="5"/>
      <c r="L19" s="5"/>
      <c r="M19" s="5"/>
      <c r="N19" s="10"/>
    </row>
    <row r="20" customFormat="false" ht="13.9" hidden="false" customHeight="false" outlineLevel="0" collapsed="false">
      <c r="B20" s="1" t="n">
        <v>6</v>
      </c>
      <c r="C20" s="6" t="n">
        <v>246.9838721186</v>
      </c>
      <c r="D20" s="7" t="n">
        <v>233.469535458</v>
      </c>
      <c r="E20" s="6" t="n">
        <f aca="false">D20-C20</f>
        <v>-13.5143366606</v>
      </c>
      <c r="F20" s="6"/>
      <c r="G20" s="3" t="s">
        <v>21</v>
      </c>
      <c r="H20" s="6" t="n">
        <v>2.26</v>
      </c>
      <c r="K20" s="11"/>
      <c r="L20" s="12"/>
      <c r="M20" s="12"/>
      <c r="N20" s="10"/>
      <c r="O20" s="10"/>
    </row>
    <row r="21" customFormat="false" ht="12.8" hidden="false" customHeight="false" outlineLevel="0" collapsed="false">
      <c r="B21" s="1" t="n">
        <v>7</v>
      </c>
      <c r="C21" s="6" t="n">
        <v>195.8586735608</v>
      </c>
      <c r="D21" s="7" t="n">
        <v>177.6043982672</v>
      </c>
      <c r="E21" s="6" t="n">
        <f aca="false">D21-C21</f>
        <v>-18.2542752936</v>
      </c>
      <c r="F21" s="6"/>
      <c r="G21" s="3" t="s">
        <v>9</v>
      </c>
      <c r="L21" s="10"/>
      <c r="M21" s="10"/>
      <c r="N21" s="10"/>
      <c r="O21" s="10"/>
    </row>
    <row r="22" customFormat="false" ht="12.8" hidden="false" customHeight="false" outlineLevel="0" collapsed="false">
      <c r="B22" s="1" t="n">
        <v>8</v>
      </c>
      <c r="C22" s="6" t="n">
        <v>231.8822071716</v>
      </c>
      <c r="D22" s="7" t="n">
        <v>213.84839414</v>
      </c>
      <c r="E22" s="6" t="n">
        <f aca="false">D22-C22</f>
        <v>-18.0338130316</v>
      </c>
      <c r="F22" s="6"/>
      <c r="G22" s="3" t="s">
        <v>22</v>
      </c>
      <c r="L22" s="10"/>
      <c r="M22" s="10"/>
      <c r="N22" s="10"/>
      <c r="O22" s="10"/>
    </row>
    <row r="23" customFormat="false" ht="12.8" hidden="false" customHeight="false" outlineLevel="0" collapsed="false">
      <c r="B23" s="1" t="n">
        <v>9</v>
      </c>
      <c r="C23" s="6" t="n">
        <v>243.3241985694</v>
      </c>
      <c r="D23" s="7" t="n">
        <v>218.8528874874</v>
      </c>
      <c r="E23" s="6" t="n">
        <f aca="false">D23-C23</f>
        <v>-24.471311082</v>
      </c>
      <c r="F23" s="6"/>
      <c r="K23" s="3"/>
      <c r="L23" s="10"/>
      <c r="M23" s="10"/>
      <c r="N23" s="10"/>
      <c r="O23" s="10"/>
    </row>
    <row r="24" customFormat="false" ht="12.8" hidden="false" customHeight="false" outlineLevel="0" collapsed="false">
      <c r="B24" s="13" t="n">
        <v>10</v>
      </c>
      <c r="C24" s="14" t="n">
        <v>266.7372907938</v>
      </c>
      <c r="D24" s="15" t="n">
        <v>236.8646542928</v>
      </c>
      <c r="E24" s="14" t="n">
        <f aca="false">D24-C24</f>
        <v>-29.872636501</v>
      </c>
      <c r="F24" s="12"/>
      <c r="G24" s="4" t="s">
        <v>23</v>
      </c>
      <c r="H24" s="4" t="s">
        <v>24</v>
      </c>
      <c r="I24" s="4" t="s">
        <v>25</v>
      </c>
      <c r="L24" s="10"/>
      <c r="M24" s="10"/>
      <c r="N24" s="10"/>
      <c r="O24" s="10"/>
    </row>
    <row r="25" customFormat="false" ht="12.8" hidden="false" customHeight="false" outlineLevel="0" collapsed="false">
      <c r="G25" s="16" t="n">
        <v>0.95</v>
      </c>
      <c r="H25" s="6" t="n">
        <f aca="false">$H$16-$H$17*H20/SQRT(10)</f>
        <v>-24.9264647705584</v>
      </c>
      <c r="I25" s="6" t="n">
        <f aca="false">$H$16+$H$17*H20/SQRT(10)</f>
        <v>-15.1227097443616</v>
      </c>
      <c r="K25" s="10"/>
      <c r="L25" s="10"/>
      <c r="M25" s="10"/>
      <c r="N25" s="10"/>
      <c r="O25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28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22"/>
    <col collapsed="false" customWidth="true" hidden="false" outlineLevel="0" max="3" min="3" style="1" width="15.56"/>
    <col collapsed="false" customWidth="true" hidden="false" outlineLevel="0" max="4" min="4" style="1" width="14.34"/>
    <col collapsed="false" customWidth="true" hidden="false" outlineLevel="0" max="6" min="5" style="1" width="9.44"/>
    <col collapsed="false" customWidth="true" hidden="false" outlineLevel="0" max="7" min="7" style="1" width="8.89"/>
    <col collapsed="false" customWidth="true" hidden="false" outlineLevel="0" max="8" min="8" style="1" width="11.11"/>
    <col collapsed="false" customWidth="true" hidden="false" outlineLevel="0" max="9" min="9" style="1" width="5.33"/>
    <col collapsed="false" customWidth="true" hidden="false" outlineLevel="0" max="10" min="10" style="1" width="33.56"/>
    <col collapsed="false" customWidth="true" hidden="false" outlineLevel="0" max="11" min="11" style="1" width="11.56"/>
    <col collapsed="false" customWidth="true" hidden="false" outlineLevel="0" max="12" min="12" style="1" width="5.55"/>
    <col collapsed="false" customWidth="true" hidden="false" outlineLevel="0" max="13" min="13" style="1" width="11.56"/>
    <col collapsed="false" customWidth="true" hidden="false" outlineLevel="0" max="1025" min="14" style="1" width="8.89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26</v>
      </c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/>
      <c r="C5" s="1" t="s">
        <v>27</v>
      </c>
    </row>
    <row r="6" customFormat="false" ht="12" hidden="false" customHeight="false" outlineLevel="0" collapsed="false">
      <c r="B6" s="3" t="s">
        <v>5</v>
      </c>
      <c r="C6" s="1" t="s">
        <v>6</v>
      </c>
    </row>
    <row r="7" customFormat="false" ht="12" hidden="false" customHeight="false" outlineLevel="0" collapsed="false">
      <c r="B7" s="3" t="s">
        <v>7</v>
      </c>
      <c r="C7" s="1" t="s">
        <v>8</v>
      </c>
    </row>
    <row r="8" customFormat="false" ht="12" hidden="false" customHeight="false" outlineLevel="0" collapsed="false">
      <c r="B8" s="3" t="s">
        <v>9</v>
      </c>
      <c r="C8" s="1" t="s">
        <v>10</v>
      </c>
    </row>
    <row r="9" customFormat="false" ht="12" hidden="false" customHeight="false" outlineLevel="0" collapsed="false">
      <c r="B9" s="3" t="s">
        <v>11</v>
      </c>
      <c r="C9" s="1" t="s">
        <v>12</v>
      </c>
    </row>
    <row r="10" customFormat="false" ht="12" hidden="false" customHeight="false" outlineLevel="0" collapsed="false">
      <c r="B10" s="3" t="s">
        <v>13</v>
      </c>
      <c r="C10" s="1" t="s">
        <v>14</v>
      </c>
    </row>
    <row r="11" customFormat="false" ht="12" hidden="false" customHeight="false" outlineLevel="0" collapsed="false">
      <c r="B11" s="3"/>
    </row>
    <row r="12" customFormat="false" ht="12" hidden="false" customHeight="false" outlineLevel="0" collapsed="false">
      <c r="B12" s="3"/>
    </row>
    <row r="14" customFormat="false" ht="12.6" hidden="false" customHeight="false" outlineLevel="0" collapsed="false">
      <c r="B14" s="4" t="s">
        <v>15</v>
      </c>
      <c r="C14" s="4" t="s">
        <v>28</v>
      </c>
      <c r="D14" s="4" t="s">
        <v>29</v>
      </c>
      <c r="E14" s="4" t="s">
        <v>18</v>
      </c>
      <c r="F14" s="5"/>
    </row>
    <row r="15" customFormat="false" ht="12" hidden="false" customHeight="false" outlineLevel="0" collapsed="false">
      <c r="B15" s="1" t="n">
        <v>1</v>
      </c>
      <c r="C15" s="6" t="n">
        <v>103.679999913055</v>
      </c>
      <c r="D15" s="7" t="n">
        <v>92.8699999221201</v>
      </c>
      <c r="E15" s="6" t="n">
        <f aca="false">D15-C15</f>
        <v>-10.8099999909348</v>
      </c>
      <c r="F15" s="6"/>
      <c r="G15" s="17"/>
      <c r="H15" s="17"/>
      <c r="I15" s="12"/>
      <c r="J15" s="10"/>
      <c r="K15" s="17"/>
      <c r="L15" s="10"/>
      <c r="M15" s="10"/>
      <c r="N15" s="10"/>
      <c r="O15" s="10"/>
      <c r="P15" s="10"/>
      <c r="Q15" s="10"/>
      <c r="R15" s="10"/>
    </row>
    <row r="16" customFormat="false" ht="12" hidden="false" customHeight="false" outlineLevel="0" collapsed="false">
      <c r="B16" s="1" t="n">
        <v>2</v>
      </c>
      <c r="C16" s="6" t="n">
        <v>110.679999907185</v>
      </c>
      <c r="D16" s="7" t="n">
        <v>101.579999914816</v>
      </c>
      <c r="E16" s="6" t="n">
        <f aca="false">D16-C16</f>
        <v>-9.09999999236885</v>
      </c>
      <c r="F16" s="6"/>
      <c r="G16" s="10"/>
      <c r="H16" s="17"/>
      <c r="I16" s="12"/>
      <c r="J16" s="10"/>
      <c r="K16" s="10"/>
      <c r="L16" s="10"/>
      <c r="M16" s="10"/>
      <c r="N16" s="10"/>
      <c r="O16" s="10"/>
      <c r="P16" s="10"/>
      <c r="Q16" s="10"/>
      <c r="R16" s="10"/>
    </row>
    <row r="17" customFormat="false" ht="12" hidden="false" customHeight="false" outlineLevel="0" collapsed="false">
      <c r="B17" s="1" t="n">
        <v>3</v>
      </c>
      <c r="C17" s="6" t="n">
        <v>119.049999900166</v>
      </c>
      <c r="D17" s="7" t="n">
        <v>105.659999911395</v>
      </c>
      <c r="E17" s="6" t="n">
        <f aca="false">D17-C17</f>
        <v>-13.3899999887713</v>
      </c>
      <c r="F17" s="6"/>
      <c r="G17" s="10"/>
      <c r="H17" s="10"/>
      <c r="I17" s="10"/>
      <c r="J17" s="10"/>
      <c r="K17" s="17"/>
      <c r="L17" s="12"/>
      <c r="M17" s="10"/>
      <c r="N17" s="10"/>
      <c r="O17" s="10"/>
      <c r="P17" s="10"/>
      <c r="Q17" s="10"/>
      <c r="R17" s="10"/>
    </row>
    <row r="18" customFormat="false" ht="12" hidden="false" customHeight="false" outlineLevel="0" collapsed="false">
      <c r="B18" s="1" t="n">
        <v>4</v>
      </c>
      <c r="C18" s="6" t="n">
        <v>101.749999914673</v>
      </c>
      <c r="D18" s="7" t="n">
        <v>96.1799999193444</v>
      </c>
      <c r="E18" s="6" t="n">
        <f aca="false">D18-C18</f>
        <v>-5.56999999532906</v>
      </c>
      <c r="F18" s="6"/>
      <c r="G18" s="17"/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customFormat="false" ht="12" hidden="false" customHeight="false" outlineLevel="0" collapsed="false">
      <c r="B19" s="1" t="n">
        <v>5</v>
      </c>
      <c r="C19" s="6" t="n">
        <v>91.6899999231096</v>
      </c>
      <c r="D19" s="7" t="n">
        <v>86.9699999270678</v>
      </c>
      <c r="E19" s="6" t="n">
        <f aca="false">D19-C19</f>
        <v>-4.71999999604185</v>
      </c>
      <c r="F19" s="6"/>
      <c r="G19" s="10"/>
      <c r="H19" s="10"/>
      <c r="I19" s="10"/>
      <c r="J19" s="10"/>
      <c r="K19" s="5"/>
      <c r="L19" s="5"/>
      <c r="M19" s="5"/>
      <c r="N19" s="10"/>
      <c r="O19" s="10"/>
      <c r="P19" s="10"/>
      <c r="Q19" s="10"/>
      <c r="R19" s="10"/>
    </row>
    <row r="20" customFormat="false" ht="12" hidden="false" customHeight="false" outlineLevel="0" collapsed="false">
      <c r="B20" s="1" t="n">
        <v>6</v>
      </c>
      <c r="C20" s="6" t="n">
        <v>112.029999906053</v>
      </c>
      <c r="D20" s="7" t="n">
        <v>105.899999911193</v>
      </c>
      <c r="E20" s="6" t="n">
        <f aca="false">D20-C20</f>
        <v>-6.12999999485943</v>
      </c>
      <c r="F20" s="6"/>
      <c r="G20" s="10"/>
      <c r="H20" s="10"/>
      <c r="I20" s="10"/>
      <c r="J20" s="10"/>
      <c r="K20" s="11"/>
      <c r="L20" s="12"/>
      <c r="M20" s="12"/>
      <c r="N20" s="10"/>
      <c r="O20" s="10"/>
      <c r="P20" s="10"/>
      <c r="Q20" s="10"/>
      <c r="R20" s="10"/>
    </row>
    <row r="21" customFormat="false" ht="11.4" hidden="false" customHeight="false" outlineLevel="0" collapsed="false">
      <c r="B21" s="1" t="n">
        <v>7</v>
      </c>
      <c r="C21" s="6" t="n">
        <v>88.8399999254996</v>
      </c>
      <c r="D21" s="7" t="n">
        <v>80.5599999324432</v>
      </c>
      <c r="E21" s="6" t="n">
        <f aca="false">D21-C21</f>
        <v>-8.27999999305646</v>
      </c>
      <c r="F21" s="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customFormat="false" ht="11.4" hidden="false" customHeight="false" outlineLevel="0" collapsed="false">
      <c r="B22" s="1" t="n">
        <v>8</v>
      </c>
      <c r="C22" s="6" t="n">
        <v>105.179999911797</v>
      </c>
      <c r="D22" s="7" t="n">
        <v>96.9999999186567</v>
      </c>
      <c r="E22" s="6" t="n">
        <f aca="false">D22-C22</f>
        <v>-8.17999999314033</v>
      </c>
      <c r="F22" s="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customFormat="false" ht="12" hidden="false" customHeight="false" outlineLevel="0" collapsed="false">
      <c r="B23" s="1" t="n">
        <v>9</v>
      </c>
      <c r="C23" s="6" t="n">
        <v>110.369999907445</v>
      </c>
      <c r="D23" s="7" t="n">
        <v>99.2699999167531</v>
      </c>
      <c r="E23" s="6" t="n">
        <f aca="false">D23-C23</f>
        <v>-11.0999999906916</v>
      </c>
      <c r="F23" s="6"/>
      <c r="G23" s="10"/>
      <c r="H23" s="10"/>
      <c r="I23" s="10"/>
      <c r="J23" s="10"/>
      <c r="K23" s="17"/>
      <c r="L23" s="10"/>
      <c r="M23" s="10"/>
      <c r="N23" s="10"/>
      <c r="O23" s="10"/>
      <c r="P23" s="10"/>
      <c r="Q23" s="10"/>
      <c r="R23" s="10"/>
    </row>
    <row r="24" customFormat="false" ht="11.4" hidden="false" customHeight="false" outlineLevel="0" collapsed="false">
      <c r="B24" s="13" t="n">
        <v>10</v>
      </c>
      <c r="C24" s="14" t="n">
        <v>120.989999898539</v>
      </c>
      <c r="D24" s="15" t="n">
        <v>107.439999909902</v>
      </c>
      <c r="E24" s="14" t="n">
        <f aca="false">D24-C24</f>
        <v>-13.5499999886371</v>
      </c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customFormat="false" ht="11.4" hidden="false" customHeight="false" outlineLevel="0" collapsed="false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customFormat="false" ht="11.4" hidden="false" customHeight="false" outlineLevel="0" collapsed="false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customFormat="false" ht="11.4" hidden="false" customHeight="false" outlineLevel="0" collapsed="false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customFormat="false" ht="11.4" hidden="false" customHeight="false" outlineLevel="0" collapsed="false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2019-01-10T11:01:22Z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