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616" windowHeight="10272" tabRatio="822"/>
  </bookViews>
  <sheets>
    <sheet name="Randomization Variables" sheetId="2" r:id="rId1"/>
    <sheet name="General ReadMe - Color Priority" sheetId="1" r:id="rId2"/>
    <sheet name="Profit or Non-Profit ReadMe" sheetId="14" r:id="rId3"/>
    <sheet name="CMS Star Rating ReadMe" sheetId="4" r:id="rId4"/>
    <sheet name="Late Loss ADL ReadMe" sheetId="22" r:id="rId5"/>
    <sheet name="Census ReadMe" sheetId="19" r:id="rId6"/>
    <sheet name="Long Stay ReadMe" sheetId="12" r:id="rId7"/>
    <sheet name="Antibacterial ReadMe" sheetId="16" r:id="rId8"/>
    <sheet name="Discharge ReadMe" sheetId="15" r:id="rId9"/>
    <sheet name="Elixhauser Score ReadMe" sheetId="20" r:id="rId10"/>
    <sheet name="Baseline Results ReadMe" sheetId="17" r:id="rId11"/>
    <sheet name="Bath-Shower Frequency ReadMe" sheetId="18" r:id="rId12"/>
  </sheets>
  <definedNames>
    <definedName name="_xlnm._FilterDatabase" localSheetId="0" hidden="1">'Randomization Variables'!$A$2:$Q$35</definedName>
    <definedName name="Z_28CB9EAF_8145_4EF4_AE81_4A7E8B3E0799_.wvu.FilterData" localSheetId="0" hidden="1">'Randomization Variables'!$A$2:$P$31</definedName>
    <definedName name="Z_556ED212_2D4D_406A_90C0_9F4AF2ACA96E_.wvu.FilterData" localSheetId="0" hidden="1">'Randomization Variables'!$A$2:$P$31</definedName>
    <definedName name="Z_649562AB_6626_4552_93E0_7D4429CFC038_.wvu.FilterData" localSheetId="0" hidden="1">'Randomization Variables'!$A$2:$P$31</definedName>
  </definedNames>
  <calcPr calcId="145621"/>
  <customWorkbookViews>
    <customWorkbookView name="UCI_Employee - Personal View" guid="{28CB9EAF-8145-4EF4-AE81-4A7E8B3E0799}" mergeInterval="0" personalView="1" maximized="1" windowWidth="1920" windowHeight="783" activeSheetId="2"/>
  </customWorkbookViews>
</workbook>
</file>

<file path=xl/calcChain.xml><?xml version="1.0" encoding="utf-8"?>
<calcChain xmlns="http://schemas.openxmlformats.org/spreadsheetml/2006/main">
  <c r="D35" i="2" l="1" a="1"/>
  <c r="D35" i="2" s="1"/>
  <c r="D34" i="2" a="1"/>
  <c r="D34" i="2" s="1"/>
  <c r="D33" i="2" a="1"/>
  <c r="D33" i="2" s="1"/>
  <c r="D32" i="2"/>
  <c r="H32" i="2" l="1"/>
  <c r="H33" i="2" a="1"/>
  <c r="H33" i="2" s="1"/>
  <c r="H34" i="2" a="1"/>
  <c r="H34" i="2" s="1"/>
  <c r="H35" i="2" a="1"/>
  <c r="H35" i="2" s="1"/>
  <c r="I32" i="2"/>
  <c r="I33" i="2" a="1"/>
  <c r="I33" i="2" s="1"/>
  <c r="I34" i="2" a="1"/>
  <c r="I34" i="2" s="1"/>
  <c r="I35" i="2" a="1"/>
  <c r="I35" i="2" s="1"/>
  <c r="K32" i="2" l="1"/>
  <c r="K33" i="2" a="1"/>
  <c r="K33" i="2" s="1"/>
  <c r="K34" i="2" a="1"/>
  <c r="K34" i="2" s="1"/>
  <c r="K35" i="2" a="1"/>
  <c r="K35" i="2" s="1"/>
  <c r="G32" i="2"/>
  <c r="G33" i="2" a="1"/>
  <c r="G33" i="2" s="1"/>
  <c r="G34" i="2" a="1"/>
  <c r="G34" i="2" s="1"/>
  <c r="G35" i="2" a="1"/>
  <c r="G35" i="2" s="1"/>
  <c r="E32" i="2" l="1"/>
  <c r="O32" i="2" l="1"/>
  <c r="O33" i="2" a="1"/>
  <c r="O33" i="2" s="1"/>
  <c r="O34" i="2" a="1"/>
  <c r="O34" i="2" s="1"/>
  <c r="O35" i="2" a="1"/>
  <c r="O35" i="2" s="1"/>
  <c r="F35" i="2" l="1" a="1"/>
  <c r="F35" i="2" s="1"/>
  <c r="F34" i="2" a="1"/>
  <c r="F34" i="2" s="1"/>
  <c r="F33" i="2" a="1"/>
  <c r="F33" i="2" s="1"/>
  <c r="F32" i="2"/>
  <c r="Q32" i="2" l="1"/>
  <c r="E35" i="2" a="1"/>
  <c r="E35" i="2" s="1"/>
  <c r="E34" i="2" a="1"/>
  <c r="E34" i="2" s="1"/>
  <c r="E33" i="2" a="1"/>
  <c r="E33" i="2" s="1"/>
  <c r="J32" i="2"/>
  <c r="L32" i="2"/>
  <c r="M32" i="2"/>
  <c r="N32" i="2"/>
  <c r="P32" i="2"/>
  <c r="J33" i="2" a="1"/>
  <c r="J33" i="2" s="1"/>
  <c r="L33" i="2" a="1"/>
  <c r="L33" i="2" s="1"/>
  <c r="M33" i="2" a="1"/>
  <c r="M33" i="2" s="1"/>
  <c r="N33" i="2" a="1"/>
  <c r="N33" i="2" s="1"/>
  <c r="P33" i="2" a="1"/>
  <c r="P33" i="2" s="1"/>
  <c r="Q33" i="2" a="1"/>
  <c r="Q33" i="2" s="1"/>
  <c r="J34" i="2" a="1"/>
  <c r="J34" i="2" s="1"/>
  <c r="L34" i="2" a="1"/>
  <c r="L34" i="2" s="1"/>
  <c r="M34" i="2" a="1"/>
  <c r="M34" i="2" s="1"/>
  <c r="N34" i="2" a="1"/>
  <c r="N34" i="2" s="1"/>
  <c r="P34" i="2" a="1"/>
  <c r="P34" i="2" s="1"/>
  <c r="Q34" i="2" a="1"/>
  <c r="Q34" i="2" s="1"/>
  <c r="J35" i="2" a="1"/>
  <c r="J35" i="2" s="1"/>
  <c r="L35" i="2" a="1"/>
  <c r="L35" i="2" s="1"/>
  <c r="M35" i="2" a="1"/>
  <c r="M35" i="2" s="1"/>
  <c r="N35" i="2" a="1"/>
  <c r="N35" i="2" s="1"/>
  <c r="P35" i="2" a="1"/>
  <c r="P35" i="2" s="1"/>
  <c r="Q35" i="2" a="1"/>
  <c r="Q35" i="2" s="1"/>
</calcChain>
</file>

<file path=xl/comments1.xml><?xml version="1.0" encoding="utf-8"?>
<comments xmlns="http://schemas.openxmlformats.org/spreadsheetml/2006/main">
  <authors>
    <author>UCI_Employee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All discharges for all disposition codes</t>
        </r>
      </text>
    </comment>
  </commentList>
</comments>
</file>

<file path=xl/sharedStrings.xml><?xml version="1.0" encoding="utf-8"?>
<sst xmlns="http://schemas.openxmlformats.org/spreadsheetml/2006/main" count="479" uniqueCount="242">
  <si>
    <t>ANAHEIM CREST NURSING CENTER</t>
  </si>
  <si>
    <t>BEL TOOREN VILLA CONVALESCENT</t>
  </si>
  <si>
    <t>BIXBY KNOLLS TOWERS HLTH CARE</t>
  </si>
  <si>
    <t>BUENA VISTA CARE CENTER</t>
  </si>
  <si>
    <t>CAPISTRANO BEACH CARE CENTER</t>
  </si>
  <si>
    <t>DEL AMO GARDENS CONVALESCENT</t>
  </si>
  <si>
    <t>DOWNEY CARE CENTER</t>
  </si>
  <si>
    <t>GORDON LANE CARE CENTER</t>
  </si>
  <si>
    <t>HERITAGE REHABILITATION CENTER</t>
  </si>
  <si>
    <t>INTERCOMMUNITY CARE CENTER</t>
  </si>
  <si>
    <t>INTERCOMMUNITY HEALTHCARE &amp; REHABILITATION CENTER</t>
  </si>
  <si>
    <t>LAS FLORES CONV HOSP</t>
  </si>
  <si>
    <t>NORWALK SKILLED NURSING &amp; WELLNESS CENTRE, LLC</t>
  </si>
  <si>
    <t>PARK REGENCY CARE CENTER</t>
  </si>
  <si>
    <t>ROYAL OAKS CARE CENTER</t>
  </si>
  <si>
    <t>SUN MAR NURSING CENTER</t>
  </si>
  <si>
    <t>SUNNYSIDE NURSING CENTER</t>
  </si>
  <si>
    <t>TERRACE VIEW CARE CENTER</t>
  </si>
  <si>
    <t>VILLA ELENA HEALTHCARE CENTER</t>
  </si>
  <si>
    <t>WEST ANAHEIM EXTENDED CARE</t>
  </si>
  <si>
    <t>WINDSOR CONVALESCENT CENTER OF NORTH LONG BEACH</t>
  </si>
  <si>
    <t>WINDSOR GARDENS CARE CENTER OF FULLERTON</t>
  </si>
  <si>
    <t>VISTA COVE CARE CENTER AT LONG BEACH
(formerly HILLCREST CARE CENTER)</t>
  </si>
  <si>
    <t>PACIFIC VILLA, INC.
(formerly THE PALMCREST GRAND CARE CENTER, INC)</t>
  </si>
  <si>
    <t>PROTECT</t>
  </si>
  <si>
    <t>PACIFIC HAVEN SUBACUTE AND HEALTHCARE CENTER
(formerly PACIFIC HAVEN HEALTHCARE CENTE)</t>
  </si>
  <si>
    <t>HARBOR POST ACUTE CARE CENTER
(formerly HARBOR CARE CENTER)</t>
  </si>
  <si>
    <t>WALNUT VILLAGE REHABILITATION AND CARE CENTER
(formerly WALNUT MANOR CARE CENTER)</t>
  </si>
  <si>
    <t>Baseline Swabbing Results</t>
  </si>
  <si>
    <t>Discharge (3 day Criteria) - 
RESDAC 2014</t>
  </si>
  <si>
    <t>Elixhauser Score - 
RESDAC 2014</t>
  </si>
  <si>
    <t>Location</t>
  </si>
  <si>
    <t>Recruited</t>
  </si>
  <si>
    <t>Total Disch - 
RESDAC 2014</t>
  </si>
  <si>
    <t>Description</t>
  </si>
  <si>
    <t>Header</t>
  </si>
  <si>
    <t>REGENCY OAKS POST ACUTE CARE CENTER
(formerly REGENCY OAKS CARE CENTER)</t>
  </si>
  <si>
    <t>Name</t>
  </si>
  <si>
    <t>Profit or Non-Profit - 
NH Compare</t>
  </si>
  <si>
    <t xml:space="preserve">    TRGT_DT    A1600_ENTRY_DT   A2000_DSCHRG_DT</t>
  </si>
  <si>
    <t>The target date is MDS 3.0 Item A2300 (reference date) for an assessment record;</t>
  </si>
  <si>
    <t>For patients that stayed longer than a year will be truncated to 365 days.</t>
  </si>
  <si>
    <t>For separating psychiatric unit in West Anaheim Extended Care only,</t>
  </si>
  <si>
    <t>are removed from the length of stay algorithm calculation.</t>
  </si>
  <si>
    <t>TORRANCE CARE CENTER EAST/WEST</t>
  </si>
  <si>
    <t>2014
Census</t>
  </si>
  <si>
    <t>calculating the length of stay.</t>
  </si>
  <si>
    <t>A1600_ENTRY_DT   A2000_DSCHRG_DT</t>
  </si>
  <si>
    <t>The 100 days stratification length of stay is derived from the 2014 RESDAC variables:</t>
  </si>
  <si>
    <t>2014 Total
Discharges</t>
  </si>
  <si>
    <t>% Discharge
to Hospital</t>
  </si>
  <si>
    <t>% Discharges to Hospital
w/ Infx based on Primary
&amp; Other Diagnoses</t>
  </si>
  <si>
    <t>Avg. Elixhauser
Score</t>
  </si>
  <si>
    <t>Data should include admissions to hospitals where beds are held</t>
  </si>
  <si>
    <t>All Data</t>
  </si>
  <si>
    <t>we assume that patients with I5950_PSYCHTC_CD = 1 [resident had an active diagnosis of psychotic disorder (other than schizophrenia) in the last seven days] 
or I6000_SCHZOPRNIA_CD = 1 [resident had an active diagnosis of schizophrenia (schizoaffective and schizopheniform disorders) in the last seven days]</t>
  </si>
  <si>
    <t>CMS Star Rating README</t>
  </si>
  <si>
    <t>The maximum duration of stay is computed at a given admission date.</t>
  </si>
  <si>
    <t xml:space="preserve">calculating the duration of stay. </t>
  </si>
  <si>
    <t xml:space="preserve">        </t>
  </si>
  <si>
    <t>The census was calculated by using the total duration of stay of all patients divided by 365 at a given facility.</t>
  </si>
  <si>
    <t>Summarizing the total maximum duration of stay for each patient.</t>
  </si>
  <si>
    <t xml:space="preserve">         </t>
  </si>
  <si>
    <t>The maximum length of stay is computed at a given admission date.</t>
  </si>
  <si>
    <t>For patients that did not have Discharge date, the 12/31/14 cut-off date was used for</t>
  </si>
  <si>
    <t>Length of stay was calculated by subtracting Discharge date from Entry date.</t>
  </si>
  <si>
    <t>For admissions that have length of stay larger than 100 days, they will be stratified as “LOS: 100+ ”,</t>
  </si>
  <si>
    <t xml:space="preserve"> Long Stay README</t>
  </si>
  <si>
    <t>and for admissions that have length of stay less or equal to 100 days, they will be stratified as “LOS: 0 - 100”,</t>
  </si>
  <si>
    <t>Total
Admissions</t>
  </si>
  <si>
    <t>Long Stay - 
RESDAC 2014</t>
  </si>
  <si>
    <t>The “% Admissions w/ LOS: 100+” percentage was calculated by using the total number of "LOS: 100+" divided by the Total # of admissions at a given facility.</t>
  </si>
  <si>
    <t>Total # of admissions were also counted (count_ad) at a given facility.</t>
  </si>
  <si>
    <t>% Admissions
w/ LOS: 100+</t>
  </si>
  <si>
    <t>Any calculations involving length of stay exclude held empty bed time</t>
  </si>
  <si>
    <t>Profit or Non-Profit README</t>
  </si>
  <si>
    <t>Y: Facility is For Profit
N: Facility is Non-Profit</t>
  </si>
  <si>
    <t>Discharge ReadMe</t>
  </si>
  <si>
    <t>"% Discharge to Hospital" was calculated by dividing the # of discharges to hospitals by "2014 Total Discharges"</t>
  </si>
  <si>
    <t>"2014 Total Discharges" were calculated by counting all discharges from RESDAC for all disposition codes</t>
  </si>
  <si>
    <t>Discharges to hospitals with infections were defined using infections coded from the OSHPD table (DIAG_P and OTH_DIAG). These records are pulled from the "Discharge to Hospital" set of records. The infection is coded from the DIAG_PRIMARY or OTHER_DIAG variables from OSHPD and evaluated the first 3 diagnosis codes</t>
  </si>
  <si>
    <t>"% Discharges to Hospital w/ Infx based on Primary &amp; Other Diagnoses" was calculated by dividing the # of discharges to hospital with infections by the # of discharges to hospitals</t>
  </si>
  <si>
    <t>The # of discharges to hospitals was counted by linking RESDAC discharges to OSPHD admissions using a 3-day wiggle room criteria (Monday -&gt; Thursday)</t>
  </si>
  <si>
    <t>Antibacterial ReadMe</t>
  </si>
  <si>
    <t>All data obtained from PROTECT Antibiotic Logs obtained weekly from September - Present</t>
  </si>
  <si>
    <t>The logs assessed antibiotic usage for a typical day for the nursing home as well as the census values for that day.</t>
  </si>
  <si>
    <t>Only antibacterials were used for randomization.</t>
  </si>
  <si>
    <t>Antibacterial Usage - 
Antibiotic Logs</t>
  </si>
  <si>
    <t>Baseline Swabbing Results ReadMe</t>
  </si>
  <si>
    <t>Results obtained from the baseline swabbing of 50 patients at the nursing homes.</t>
  </si>
  <si>
    <t>The nares and axilla/groin were swabbed.</t>
  </si>
  <si>
    <t>Nares was assessed for MRSA.</t>
  </si>
  <si>
    <t>Axilla/Groin were assessed for MRSA, ESBL, VRE, and CRE.</t>
  </si>
  <si>
    <t>"Any MDRO" was caluclated by dividing the number of patients who were positive for any of the tested MDROs on any of the 2 swabs by the number of patients swabbed (50).</t>
  </si>
  <si>
    <t>Bed Bath and Shower Frequency ReadMe</t>
  </si>
  <si>
    <t>Nursing homes were asked to "Please indicate what percent of your residents undergo either a shower or a bed bath (soap and water in basin) for the following number of occurrences."</t>
  </si>
  <si>
    <t>Occurences ranged from 1 day a week to 7 days a week.</t>
  </si>
  <si>
    <t>amikacin</t>
  </si>
  <si>
    <t>Antibiotic</t>
  </si>
  <si>
    <t>IV</t>
  </si>
  <si>
    <t>IM</t>
  </si>
  <si>
    <t>amoxicillin</t>
  </si>
  <si>
    <t>PO</t>
  </si>
  <si>
    <t>ampicillin</t>
  </si>
  <si>
    <t>Augmentin</t>
  </si>
  <si>
    <t>azithromycin</t>
  </si>
  <si>
    <t>aztreonam</t>
  </si>
  <si>
    <t>Bactrim</t>
  </si>
  <si>
    <t>cefazolin</t>
  </si>
  <si>
    <t>Cefdinir</t>
  </si>
  <si>
    <t>cefepime</t>
  </si>
  <si>
    <t>cefotaxime</t>
  </si>
  <si>
    <t>cefpodoxime</t>
  </si>
  <si>
    <t>ceftaroline</t>
  </si>
  <si>
    <t>ceftazidime</t>
  </si>
  <si>
    <t>ceftriaxone</t>
  </si>
  <si>
    <t>cefuroxime</t>
  </si>
  <si>
    <t>cephalexin</t>
  </si>
  <si>
    <t>ciprofloxacin</t>
  </si>
  <si>
    <t>clindamycin</t>
  </si>
  <si>
    <t>Colistin</t>
  </si>
  <si>
    <t>daptomycin</t>
  </si>
  <si>
    <t>doxycycline</t>
  </si>
  <si>
    <t>ertapenem</t>
  </si>
  <si>
    <t>erythromycin</t>
  </si>
  <si>
    <t>fosfomycin</t>
  </si>
  <si>
    <t>gentamicin</t>
  </si>
  <si>
    <t>imipenem</t>
  </si>
  <si>
    <t>levofloxacin</t>
  </si>
  <si>
    <t>linezolid</t>
  </si>
  <si>
    <t>meropenem</t>
  </si>
  <si>
    <t>metronidazole</t>
  </si>
  <si>
    <t>nafcillin</t>
  </si>
  <si>
    <t>nitrofurantoin</t>
  </si>
  <si>
    <t>oxacillin</t>
  </si>
  <si>
    <t>penicillin</t>
  </si>
  <si>
    <t>Primaxin</t>
  </si>
  <si>
    <t>Septra</t>
  </si>
  <si>
    <t>tetracycline</t>
  </si>
  <si>
    <t>tobramycin</t>
  </si>
  <si>
    <t>Unasyn</t>
  </si>
  <si>
    <t>vancomycin</t>
  </si>
  <si>
    <t>Zosyn</t>
  </si>
  <si>
    <t>Antibacterials</t>
  </si>
  <si>
    <t>Type</t>
  </si>
  <si>
    <t>Route</t>
  </si>
  <si>
    <t>Short Name</t>
  </si>
  <si>
    <t>ANA</t>
  </si>
  <si>
    <t>BEL</t>
  </si>
  <si>
    <t>BIX</t>
  </si>
  <si>
    <t>BUE</t>
  </si>
  <si>
    <t>CAP</t>
  </si>
  <si>
    <t>DAG</t>
  </si>
  <si>
    <t>DOW</t>
  </si>
  <si>
    <t>GOR</t>
  </si>
  <si>
    <t>HCC</t>
  </si>
  <si>
    <t>HER</t>
  </si>
  <si>
    <t>VCC</t>
  </si>
  <si>
    <t>INT</t>
  </si>
  <si>
    <t>IHC</t>
  </si>
  <si>
    <t>LFC</t>
  </si>
  <si>
    <t>NSW</t>
  </si>
  <si>
    <t>PAC</t>
  </si>
  <si>
    <t>PAR</t>
  </si>
  <si>
    <t>REO</t>
  </si>
  <si>
    <t>ROY</t>
  </si>
  <si>
    <t>SMR</t>
  </si>
  <si>
    <t>SUN</t>
  </si>
  <si>
    <t>TER</t>
  </si>
  <si>
    <t>TWE</t>
  </si>
  <si>
    <t>VEH</t>
  </si>
  <si>
    <t>WAL</t>
  </si>
  <si>
    <t>WEA</t>
  </si>
  <si>
    <t>WNL</t>
  </si>
  <si>
    <t>WGF</t>
  </si>
  <si>
    <t>Mean</t>
  </si>
  <si>
    <t>IQR 1</t>
  </si>
  <si>
    <t>IQR 3</t>
  </si>
  <si>
    <t>Median</t>
  </si>
  <si>
    <t>Overall
Rating</t>
  </si>
  <si>
    <t>Torrance West and East Care Center were combined.</t>
  </si>
  <si>
    <t xml:space="preserve"> Census README</t>
  </si>
  <si>
    <t>HAV</t>
  </si>
  <si>
    <t>Census - 
RESDAC</t>
  </si>
  <si>
    <t>Start with Health Inspections Rating</t>
  </si>
  <si>
    <t>If Staffing is 4-5 &amp; &gt; Health Inspections: +1
If Staffing is 1: -1</t>
  </si>
  <si>
    <t>If Quality Measures is 5: +1
If Quality Measures is 1: -1</t>
  </si>
  <si>
    <t>If Health Inspections is 1: overall cannot be improved beyond 1 star by staffing and quality measures</t>
  </si>
  <si>
    <t>If Special Focus Facility: max of 3</t>
  </si>
  <si>
    <t>Overall Rating</t>
  </si>
  <si>
    <t>The sum was then computed, total of group1 to group 31.</t>
  </si>
  <si>
    <t>If elix_resdac_group1 = 1  OR  if elix_oshpd_group1=1 , then the subject was defined as elix_group1 = 1.</t>
  </si>
  <si>
    <t>The information for elixhauser groupings 1 to 31 from RESDAC, and from OSHPD were then combined.</t>
  </si>
  <si>
    <t>The elixhauser groupings (1 to 31) for the OSHPD record were then computed.</t>
  </si>
  <si>
    <t>The resdac - oshpd linkage with the largest number of discharge-admission pairs was selected.</t>
  </si>
  <si>
    <t>These Linkages were subsequently scored based on the number of Resdac discharges that were within 3 days of an Oshpd admission.</t>
  </si>
  <si>
    <t>Only precise matches based on gender and birth date were considered.</t>
  </si>
  <si>
    <t>Subjects were first matched based on gender and date of birth.</t>
  </si>
  <si>
    <t>Records from the RESDAC dataset were merged with records from OSHPD Patient Discharge dataset.</t>
  </si>
  <si>
    <t>Averaged score was obtained at a given admission date.</t>
  </si>
  <si>
    <t>summarize bed1 to bed4 for total score.</t>
  </si>
  <si>
    <t>if G0110I1_TOILTG_SELF_CD in ('1', '2', '3', '4') then assigned bed4 = 1,</t>
  </si>
  <si>
    <t>if G0110H1_EATG_SELF_CD in ('1', '2', '3', '4') then assigned bed3 = 1;</t>
  </si>
  <si>
    <t>if G0110B1_TRNSFR_SELF_CD in ('1', '2', '3', '4') then assigned bed2 = 1;</t>
  </si>
  <si>
    <t>For each row in 2014 Resdac table:</t>
  </si>
  <si>
    <t>Torrance West and East Care Center was combined.</t>
  </si>
  <si>
    <t>% Usage of Antibacterials
Started at Nursing Home</t>
  </si>
  <si>
    <t>Generated on 01/30/17</t>
  </si>
  <si>
    <t>Data from CMS's Nursing Home Compare (https://www.medicare.gov/nursinghomecompare/search.html)
[Last updated 01/30/17]</t>
  </si>
  <si>
    <t>or I6000_SCHZOPRNIA_CD = 1 [resident had an active diagnosis of schizophrenia (schizoaffective and schizopheniform disorders) in the last seven days]"</t>
  </si>
  <si>
    <t>"we assume that patients with I5950_PSYCHTC_CD = 1 [resident had an active diagnosis of psychotic disorder (other than schizophrenia) in the last seven days]</t>
  </si>
  <si>
    <t>if G0110A1_BED_MBLTY_SELF_CD in ('1', '2', '3', '4') then assigned bed1 = 1;</t>
  </si>
  <si>
    <t>The average number of dependent 1, 2, 3, 4 late loss ADL(s) derived from the 2014 RESDAC variables:
G0110A1_BED_MBLTY_SELF_CD, G0110B1_TRNSFR_SELF_CD, G0110H1_EATG_SELF_CD, G0110I1_TOILTG_SELF_CD</t>
  </si>
  <si>
    <t>Average Dependent Late Loss ADL README</t>
  </si>
  <si>
    <t>Elixhauser ReadMe</t>
  </si>
  <si>
    <t>ADL - 
RESDAC</t>
  </si>
  <si>
    <t>Avg Dependent 
Late Loss
ADLs</t>
  </si>
  <si>
    <t>Due to lack of reporting in the last quarter of 2014, for Las Flores, only keep records with target date from Oct 2013 - Sep 2014 were used</t>
  </si>
  <si>
    <t>Data from CMS's Nursing Home Compare (https://www.medicare.gov/nursinghomecompare/search.html) [Last updated 01/30/17]</t>
  </si>
  <si>
    <t>CMS Star Rating
Last Updated 01/30/17</t>
  </si>
  <si>
    <t>The average daily census is derived from the 2014 RESDAC variables:</t>
  </si>
  <si>
    <t>Color Priority</t>
  </si>
  <si>
    <t>Priority 1: dark green</t>
  </si>
  <si>
    <t>Priority 2: light green</t>
  </si>
  <si>
    <t>Priority 3: light blue</t>
  </si>
  <si>
    <t>FYI only: all others</t>
  </si>
  <si>
    <t xml:space="preserve">A cumulative census was calculated by adding all the census values across the included antibiotic logs. </t>
  </si>
  <si>
    <t>"% Antibacterial Usage" was calculated by dividing the # of antibacterial entries counted across all the included logs by the cumulative census.</t>
  </si>
  <si>
    <t>"% Usage of Antibacterials Started at Nursing Home" was calculated by dividing the # of antibacterial entries that were marked as starting at the nursing home across all the included logs by the cumulative census.</t>
  </si>
  <si>
    <t>clarithromycin</t>
  </si>
  <si>
    <t>Demeclocycline</t>
  </si>
  <si>
    <t>mupirocin</t>
  </si>
  <si>
    <t>Teflaro</t>
  </si>
  <si>
    <t>High frequency of baths/showers was defined to be at least 5 days a week.</t>
  </si>
  <si>
    <t>"% of Residents with High Frequency of Bath/Shower (5+ days/wk)" is the total percentage of residents who bathed/showered at least 5 days a week.</t>
  </si>
  <si>
    <t>For Profit Status
1: For Profit
0: Non-Profit</t>
  </si>
  <si>
    <t>Duration of stay was calculated by subtracting Discharge date from Entry date +1.</t>
  </si>
  <si>
    <t>For patients that did not have Discharge date, target date +1 was used for</t>
  </si>
  <si>
    <t>County
0: OC
1: LA</t>
  </si>
  <si>
    <t>Average # of Baths/Showers per Resident Per Week</t>
  </si>
  <si>
    <t>Bed Bath &amp; Shower Frequency - 
PROTECT Survey</t>
  </si>
  <si>
    <t>% Any MDRO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</si>
</sst>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4D79B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B0B7BB"/>
      </left>
      <right/>
      <top style="medium">
        <color rgb="FFC1C1C1"/>
      </top>
      <bottom style="medium">
        <color rgb="FFC1C1C1"/>
      </bottom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 style="medium">
        <color rgb="FFC1C1C1"/>
      </left>
      <right/>
      <top/>
      <bottom style="medium">
        <color rgb="FFC1C1C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/>
      <right/>
      <top style="medium">
        <color auto="1"/>
      </top>
      <bottom/>
      <diagonal/>
    </border>
    <border>
      <left style="medium">
        <color rgb="FFC1C1C1"/>
      </left>
      <right style="medium">
        <color rgb="FFB0B7BB"/>
      </right>
      <top style="medium">
        <color auto="1"/>
      </top>
      <bottom style="medium">
        <color rgb="FFB0B7BB"/>
      </bottom>
      <diagonal/>
    </border>
    <border>
      <left style="medium">
        <color rgb="FFC1C1C1"/>
      </left>
      <right/>
      <top style="medium">
        <color auto="1"/>
      </top>
      <bottom style="medium">
        <color rgb="FFC1C1C1"/>
      </bottom>
      <diagonal/>
    </border>
    <border>
      <left/>
      <right style="medium">
        <color rgb="FFC1C1C1"/>
      </right>
      <top style="medium">
        <color auto="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auto="1"/>
      </top>
      <bottom style="medium">
        <color rgb="FFC1C1C1"/>
      </bottom>
      <diagonal/>
    </border>
  </borders>
  <cellStyleXfs count="4">
    <xf numFmtId="0" fontId="0" fillId="0" borderId="0"/>
    <xf numFmtId="0" fontId="4" fillId="0" borderId="0" applyNumberFormat="0" applyFill="0" applyBorder="0" applyProtection="0"/>
    <xf numFmtId="9" fontId="6" fillId="0" borderId="0" applyFont="0" applyFill="0" applyBorder="0" applyAlignment="0" applyProtection="0"/>
    <xf numFmtId="0" fontId="7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165" fontId="1" fillId="3" borderId="3" xfId="2" applyNumberFormat="1" applyFont="1" applyFill="1" applyBorder="1" applyAlignment="1">
      <alignment horizontal="center" vertical="center" wrapText="1"/>
    </xf>
    <xf numFmtId="165" fontId="0" fillId="0" borderId="0" xfId="2" applyNumberFormat="1" applyFont="1" applyAlignment="1">
      <alignment horizontal="center" vertical="center"/>
    </xf>
    <xf numFmtId="0" fontId="2" fillId="4" borderId="1" xfId="2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2" fillId="4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4" borderId="1" xfId="2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5" borderId="3" xfId="0" applyFont="1" applyFill="1" applyBorder="1" applyAlignment="1">
      <alignment horizontal="center" vertical="center" wrapText="1"/>
    </xf>
    <xf numFmtId="2" fontId="1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1" fillId="5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2" fontId="0" fillId="0" borderId="6" xfId="2" applyNumberFormat="1" applyFont="1" applyBorder="1" applyAlignment="1">
      <alignment horizontal="center" vertical="center"/>
    </xf>
    <xf numFmtId="164" fontId="0" fillId="0" borderId="6" xfId="2" applyNumberFormat="1" applyFont="1" applyBorder="1" applyAlignment="1">
      <alignment horizontal="center" vertical="center"/>
    </xf>
    <xf numFmtId="1" fontId="0" fillId="0" borderId="6" xfId="2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5" fontId="1" fillId="6" borderId="3" xfId="2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19" xfId="2" applyNumberFormat="1" applyFont="1" applyFill="1" applyBorder="1" applyAlignment="1">
      <alignment horizontal="center" vertical="center" wrapText="1"/>
    </xf>
    <xf numFmtId="0" fontId="1" fillId="5" borderId="3" xfId="2" applyNumberFormat="1" applyFont="1" applyFill="1" applyBorder="1" applyAlignment="1">
      <alignment horizontal="center" vertical="center" wrapText="1"/>
    </xf>
    <xf numFmtId="0" fontId="0" fillId="0" borderId="6" xfId="2" applyNumberFormat="1" applyFont="1" applyBorder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164" fontId="1" fillId="5" borderId="3" xfId="2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2" fontId="0" fillId="0" borderId="31" xfId="2" applyNumberFormat="1" applyFont="1" applyBorder="1" applyAlignment="1">
      <alignment horizontal="center" vertical="center"/>
    </xf>
    <xf numFmtId="164" fontId="0" fillId="0" borderId="31" xfId="2" applyNumberFormat="1" applyFon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7" xfId="1"/>
    <cellStyle name="Percent" xfId="2" builtinId="5"/>
  </cellStyles>
  <dxfs count="0"/>
  <tableStyles count="0" defaultTableStyle="TableStyleMedium2" defaultPivotStyle="PivotStyleLight16"/>
  <colors>
    <mruColors>
      <color rgb="FFC4D79B"/>
      <color rgb="FFC1C1C1"/>
      <color rgb="FFEDF2F9"/>
      <color rgb="FFB1A0C7"/>
      <color rgb="FFFAFB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8320"/>
  <sheetViews>
    <sheetView tabSelected="1" zoomScale="70" zoomScaleNormal="70" workbookViewId="0">
      <pane xSplit="3" ySplit="2" topLeftCell="D3" activePane="bottomRight" state="frozen"/>
      <selection pane="topRight" activeCell="G1" sqref="G1"/>
      <selection pane="bottomLeft" activeCell="A3" sqref="A3"/>
      <selection pane="bottomRight"/>
    </sheetView>
  </sheetViews>
  <sheetFormatPr defaultColWidth="11.77734375" defaultRowHeight="14.4" x14ac:dyDescent="0.3"/>
  <cols>
    <col min="1" max="1" width="24.6640625" style="1" bestFit="1" customWidth="1"/>
    <col min="2" max="2" width="23.44140625" style="1" customWidth="1"/>
    <col min="3" max="3" width="19.109375" style="1" customWidth="1"/>
    <col min="4" max="4" width="14.5546875" style="1" customWidth="1"/>
    <col min="5" max="5" width="21.88671875" style="10" customWidth="1"/>
    <col min="6" max="6" width="22.33203125" style="10" bestFit="1" customWidth="1"/>
    <col min="7" max="7" width="22.77734375" style="10" customWidth="1"/>
    <col min="8" max="8" width="15" style="29" customWidth="1"/>
    <col min="9" max="9" width="19.33203125" style="1" bestFit="1" customWidth="1"/>
    <col min="10" max="10" width="21.6640625" style="29" bestFit="1" customWidth="1"/>
    <col min="11" max="11" width="33.44140625" style="80" bestFit="1" customWidth="1"/>
    <col min="12" max="12" width="18.6640625" style="1" bestFit="1" customWidth="1"/>
    <col min="13" max="13" width="20.109375" style="29" bestFit="1" customWidth="1"/>
    <col min="14" max="14" width="32.6640625" style="1" bestFit="1" customWidth="1"/>
    <col min="15" max="15" width="23.5546875" style="54" bestFit="1" customWidth="1"/>
    <col min="16" max="16" width="20.44140625" style="77" bestFit="1" customWidth="1"/>
    <col min="17" max="17" width="39.77734375" style="1" bestFit="1" customWidth="1"/>
    <col min="18" max="16384" width="11.77734375" style="20"/>
  </cols>
  <sheetData>
    <row r="1" spans="1:17" s="19" customFormat="1" ht="27" customHeight="1" thickBot="1" x14ac:dyDescent="0.35">
      <c r="A1" s="12"/>
      <c r="B1" s="13"/>
      <c r="C1" s="12"/>
      <c r="D1" s="33" t="s">
        <v>31</v>
      </c>
      <c r="E1" s="21" t="s">
        <v>38</v>
      </c>
      <c r="F1" s="64" t="s">
        <v>219</v>
      </c>
      <c r="G1" s="60" t="s">
        <v>215</v>
      </c>
      <c r="H1" s="62" t="s">
        <v>183</v>
      </c>
      <c r="I1" s="91" t="s">
        <v>70</v>
      </c>
      <c r="J1" s="92"/>
      <c r="K1" s="86" t="s">
        <v>87</v>
      </c>
      <c r="L1" s="61" t="s">
        <v>33</v>
      </c>
      <c r="M1" s="89" t="s">
        <v>29</v>
      </c>
      <c r="N1" s="90"/>
      <c r="O1" s="55" t="s">
        <v>30</v>
      </c>
      <c r="P1" s="74" t="s">
        <v>28</v>
      </c>
      <c r="Q1" s="43" t="s">
        <v>240</v>
      </c>
    </row>
    <row r="2" spans="1:17" ht="40.200000000000003" thickBot="1" x14ac:dyDescent="0.35">
      <c r="A2" s="2" t="s">
        <v>24</v>
      </c>
      <c r="B2" s="3" t="s">
        <v>37</v>
      </c>
      <c r="C2" s="3" t="s">
        <v>146</v>
      </c>
      <c r="D2" s="36" t="s">
        <v>238</v>
      </c>
      <c r="E2" s="9" t="s">
        <v>235</v>
      </c>
      <c r="F2" s="66" t="s">
        <v>179</v>
      </c>
      <c r="G2" s="66" t="s">
        <v>216</v>
      </c>
      <c r="H2" s="37" t="s">
        <v>45</v>
      </c>
      <c r="I2" s="67" t="s">
        <v>69</v>
      </c>
      <c r="J2" s="68" t="s">
        <v>73</v>
      </c>
      <c r="K2" s="78" t="s">
        <v>206</v>
      </c>
      <c r="L2" s="67" t="s">
        <v>49</v>
      </c>
      <c r="M2" s="42" t="s">
        <v>50</v>
      </c>
      <c r="N2" s="42" t="s">
        <v>51</v>
      </c>
      <c r="O2" s="73" t="s">
        <v>52</v>
      </c>
      <c r="P2" s="75" t="s">
        <v>241</v>
      </c>
      <c r="Q2" s="68" t="s">
        <v>239</v>
      </c>
    </row>
    <row r="3" spans="1:17" ht="27" thickBot="1" x14ac:dyDescent="0.35">
      <c r="A3" s="4" t="s">
        <v>32</v>
      </c>
      <c r="B3" s="8" t="s">
        <v>0</v>
      </c>
      <c r="C3" s="8" t="s">
        <v>147</v>
      </c>
      <c r="D3" s="14">
        <v>0</v>
      </c>
      <c r="E3" s="11">
        <v>1</v>
      </c>
      <c r="F3" s="11">
        <v>5</v>
      </c>
      <c r="G3" s="30">
        <v>2.840111979</v>
      </c>
      <c r="H3" s="27">
        <v>77.627397259999995</v>
      </c>
      <c r="I3" s="7">
        <v>271</v>
      </c>
      <c r="J3" s="30">
        <v>81.918819188000001</v>
      </c>
      <c r="K3" s="79">
        <v>2.4</v>
      </c>
      <c r="L3" s="7">
        <v>196</v>
      </c>
      <c r="M3" s="27">
        <v>8.6734693877551017</v>
      </c>
      <c r="N3" s="6">
        <v>35.299999999999997</v>
      </c>
      <c r="O3" s="27">
        <v>5.0846244966</v>
      </c>
      <c r="P3" s="11">
        <v>50</v>
      </c>
      <c r="Q3" s="27">
        <v>2.0499999999999998</v>
      </c>
    </row>
    <row r="4" spans="1:17" ht="27" thickBot="1" x14ac:dyDescent="0.35">
      <c r="A4" s="4" t="s">
        <v>32</v>
      </c>
      <c r="B4" s="5" t="s">
        <v>1</v>
      </c>
      <c r="C4" s="5" t="s">
        <v>148</v>
      </c>
      <c r="D4" s="5">
        <v>1</v>
      </c>
      <c r="E4" s="11">
        <v>1</v>
      </c>
      <c r="F4" s="11">
        <v>2</v>
      </c>
      <c r="G4" s="30">
        <v>2.594063147</v>
      </c>
      <c r="H4" s="28">
        <v>95.241095889999997</v>
      </c>
      <c r="I4" s="5">
        <v>460</v>
      </c>
      <c r="J4" s="27">
        <v>72.608695651999994</v>
      </c>
      <c r="K4" s="79">
        <v>2.8</v>
      </c>
      <c r="L4" s="7">
        <v>370</v>
      </c>
      <c r="M4" s="30">
        <v>13.513513513513514</v>
      </c>
      <c r="N4" s="18">
        <v>30</v>
      </c>
      <c r="O4" s="27">
        <v>5.8613972573000002</v>
      </c>
      <c r="P4" s="11">
        <v>58</v>
      </c>
      <c r="Q4" s="27">
        <v>3.05</v>
      </c>
    </row>
    <row r="5" spans="1:17" ht="27" thickBot="1" x14ac:dyDescent="0.35">
      <c r="A5" s="4" t="s">
        <v>32</v>
      </c>
      <c r="B5" s="5" t="s">
        <v>2</v>
      </c>
      <c r="C5" s="5" t="s">
        <v>149</v>
      </c>
      <c r="D5" s="5">
        <v>1</v>
      </c>
      <c r="E5" s="11">
        <v>0</v>
      </c>
      <c r="F5" s="11">
        <v>5</v>
      </c>
      <c r="G5" s="28">
        <v>2.5435528121000002</v>
      </c>
      <c r="H5" s="27">
        <v>89.764383562000006</v>
      </c>
      <c r="I5" s="5">
        <v>243</v>
      </c>
      <c r="J5" s="27">
        <v>78.600823044999999</v>
      </c>
      <c r="K5" s="79">
        <v>5.4</v>
      </c>
      <c r="L5" s="5">
        <v>130</v>
      </c>
      <c r="M5" s="27">
        <v>13.846153846153847</v>
      </c>
      <c r="N5" s="6">
        <v>33.299999999999997</v>
      </c>
      <c r="O5" s="27">
        <v>4.7274624917999999</v>
      </c>
      <c r="P5" s="11">
        <v>50</v>
      </c>
      <c r="Q5" s="27">
        <v>2</v>
      </c>
    </row>
    <row r="6" spans="1:17" ht="27" thickBot="1" x14ac:dyDescent="0.35">
      <c r="A6" s="4" t="s">
        <v>32</v>
      </c>
      <c r="B6" s="5" t="s">
        <v>3</v>
      </c>
      <c r="C6" s="5" t="s">
        <v>150</v>
      </c>
      <c r="D6" s="5">
        <v>0</v>
      </c>
      <c r="E6" s="11">
        <v>1</v>
      </c>
      <c r="F6" s="11">
        <v>3</v>
      </c>
      <c r="G6" s="28">
        <v>2.3259125155000002</v>
      </c>
      <c r="H6" s="40">
        <v>89.479452054999996</v>
      </c>
      <c r="I6" s="5">
        <v>434</v>
      </c>
      <c r="J6" s="27">
        <v>70.506912442000001</v>
      </c>
      <c r="K6" s="79">
        <v>2.5</v>
      </c>
      <c r="L6" s="5">
        <v>342</v>
      </c>
      <c r="M6" s="27">
        <v>47.66081871345029</v>
      </c>
      <c r="N6" s="6">
        <v>19.600000000000001</v>
      </c>
      <c r="O6" s="27">
        <v>5.7671847712000002</v>
      </c>
      <c r="P6" s="11">
        <v>36</v>
      </c>
      <c r="Q6" s="27">
        <v>3.89</v>
      </c>
    </row>
    <row r="7" spans="1:17" ht="27" thickBot="1" x14ac:dyDescent="0.35">
      <c r="A7" s="4" t="s">
        <v>32</v>
      </c>
      <c r="B7" s="5" t="s">
        <v>4</v>
      </c>
      <c r="C7" s="5" t="s">
        <v>151</v>
      </c>
      <c r="D7" s="5">
        <v>0</v>
      </c>
      <c r="E7" s="11">
        <v>1</v>
      </c>
      <c r="F7" s="11">
        <v>5</v>
      </c>
      <c r="G7" s="28">
        <v>2.3953697056999999</v>
      </c>
      <c r="H7" s="27">
        <v>83.567123288000005</v>
      </c>
      <c r="I7" s="5">
        <v>597</v>
      </c>
      <c r="J7" s="27">
        <v>72.864321607999997</v>
      </c>
      <c r="K7" s="79">
        <v>3.1</v>
      </c>
      <c r="L7" s="5">
        <v>492</v>
      </c>
      <c r="M7" s="27">
        <v>19.512195121951219</v>
      </c>
      <c r="N7" s="6">
        <v>28.1</v>
      </c>
      <c r="O7" s="27">
        <v>4.5399421908999997</v>
      </c>
      <c r="P7" s="11">
        <v>38</v>
      </c>
      <c r="Q7" s="27">
        <v>1.9</v>
      </c>
    </row>
    <row r="8" spans="1:17" ht="27" thickBot="1" x14ac:dyDescent="0.35">
      <c r="A8" s="4" t="s">
        <v>32</v>
      </c>
      <c r="B8" s="5" t="s">
        <v>5</v>
      </c>
      <c r="C8" s="5" t="s">
        <v>152</v>
      </c>
      <c r="D8" s="5">
        <v>1</v>
      </c>
      <c r="E8" s="11">
        <v>1</v>
      </c>
      <c r="F8" s="11">
        <v>4</v>
      </c>
      <c r="G8" s="28">
        <v>2.4741837015999999</v>
      </c>
      <c r="H8" s="27">
        <v>91.742465753000005</v>
      </c>
      <c r="I8" s="5">
        <v>403</v>
      </c>
      <c r="J8" s="27">
        <v>76.923076922999996</v>
      </c>
      <c r="K8" s="79">
        <v>3.8</v>
      </c>
      <c r="L8" s="5">
        <v>320</v>
      </c>
      <c r="M8" s="27">
        <v>23.4375</v>
      </c>
      <c r="N8" s="6">
        <v>25.3</v>
      </c>
      <c r="O8" s="27">
        <v>3.6876014783</v>
      </c>
      <c r="P8" s="11">
        <v>56</v>
      </c>
      <c r="Q8" s="27">
        <v>1.8</v>
      </c>
    </row>
    <row r="9" spans="1:17" ht="15" thickBot="1" x14ac:dyDescent="0.35">
      <c r="A9" s="4" t="s">
        <v>32</v>
      </c>
      <c r="B9" s="5" t="s">
        <v>6</v>
      </c>
      <c r="C9" s="5" t="s">
        <v>153</v>
      </c>
      <c r="D9" s="5">
        <v>1</v>
      </c>
      <c r="E9" s="11">
        <v>1</v>
      </c>
      <c r="F9" s="11">
        <v>3</v>
      </c>
      <c r="G9" s="28">
        <v>2.3950745184</v>
      </c>
      <c r="H9" s="27">
        <v>100.35890411</v>
      </c>
      <c r="I9" s="5">
        <v>524</v>
      </c>
      <c r="J9" s="27">
        <v>72.328244275000003</v>
      </c>
      <c r="K9" s="79">
        <v>3.6</v>
      </c>
      <c r="L9" s="5">
        <v>403</v>
      </c>
      <c r="M9" s="27">
        <v>11.166253101736972</v>
      </c>
      <c r="N9" s="6">
        <v>22.2</v>
      </c>
      <c r="O9" s="27">
        <v>4.5638300998999997</v>
      </c>
      <c r="P9" s="11">
        <v>70</v>
      </c>
      <c r="Q9" s="27">
        <v>5</v>
      </c>
    </row>
    <row r="10" spans="1:17" ht="27" thickBot="1" x14ac:dyDescent="0.35">
      <c r="A10" s="4" t="s">
        <v>32</v>
      </c>
      <c r="B10" s="5" t="s">
        <v>7</v>
      </c>
      <c r="C10" s="5" t="s">
        <v>154</v>
      </c>
      <c r="D10" s="5">
        <v>0</v>
      </c>
      <c r="E10" s="11">
        <v>1</v>
      </c>
      <c r="F10" s="11">
        <v>5</v>
      </c>
      <c r="G10" s="28">
        <v>2.400124699</v>
      </c>
      <c r="H10" s="27">
        <v>97.780821918000001</v>
      </c>
      <c r="I10" s="5">
        <v>646</v>
      </c>
      <c r="J10" s="27">
        <v>68.111455108000001</v>
      </c>
      <c r="K10" s="79">
        <v>4.7</v>
      </c>
      <c r="L10" s="5">
        <v>535</v>
      </c>
      <c r="M10" s="27">
        <v>24.485981308411215</v>
      </c>
      <c r="N10" s="6">
        <v>21.4</v>
      </c>
      <c r="O10" s="27">
        <v>4.7270120998999996</v>
      </c>
      <c r="P10" s="11">
        <v>46</v>
      </c>
      <c r="Q10" s="27">
        <v>6.99</v>
      </c>
    </row>
    <row r="11" spans="1:17" ht="53.4" thickBot="1" x14ac:dyDescent="0.35">
      <c r="A11" s="4" t="s">
        <v>32</v>
      </c>
      <c r="B11" s="5" t="s">
        <v>26</v>
      </c>
      <c r="C11" s="5" t="s">
        <v>155</v>
      </c>
      <c r="D11" s="5">
        <v>1</v>
      </c>
      <c r="E11" s="11">
        <v>1</v>
      </c>
      <c r="F11" s="11">
        <v>4</v>
      </c>
      <c r="G11" s="28">
        <v>2.9372173048999999</v>
      </c>
      <c r="H11" s="40">
        <v>120.68767123000001</v>
      </c>
      <c r="I11" s="5">
        <v>336</v>
      </c>
      <c r="J11" s="27">
        <v>82.440476189999998</v>
      </c>
      <c r="K11" s="79">
        <v>3.6</v>
      </c>
      <c r="L11" s="5">
        <v>220</v>
      </c>
      <c r="M11" s="27">
        <v>16.363636363636363</v>
      </c>
      <c r="N11" s="6">
        <v>16.7</v>
      </c>
      <c r="O11" s="27">
        <v>5.8290371038000002</v>
      </c>
      <c r="P11" s="11">
        <v>32</v>
      </c>
      <c r="Q11" s="27">
        <v>2</v>
      </c>
    </row>
    <row r="12" spans="1:17" ht="40.200000000000003" thickBot="1" x14ac:dyDescent="0.35">
      <c r="A12" s="4" t="s">
        <v>32</v>
      </c>
      <c r="B12" s="5" t="s">
        <v>8</v>
      </c>
      <c r="C12" s="5" t="s">
        <v>156</v>
      </c>
      <c r="D12" s="5">
        <v>1</v>
      </c>
      <c r="E12" s="11">
        <v>1</v>
      </c>
      <c r="F12" s="11">
        <v>4</v>
      </c>
      <c r="G12" s="28">
        <v>2.4628545707999998</v>
      </c>
      <c r="H12" s="27">
        <v>140.69863014000001</v>
      </c>
      <c r="I12" s="5">
        <v>864</v>
      </c>
      <c r="J12" s="27">
        <v>76.273148148000004</v>
      </c>
      <c r="K12" s="79">
        <v>5</v>
      </c>
      <c r="L12" s="5">
        <v>648</v>
      </c>
      <c r="M12" s="27">
        <v>24.074074074074073</v>
      </c>
      <c r="N12" s="6">
        <v>27.6</v>
      </c>
      <c r="O12" s="27">
        <v>5.6159671863999998</v>
      </c>
      <c r="P12" s="11">
        <v>38</v>
      </c>
      <c r="Q12" s="27">
        <v>2</v>
      </c>
    </row>
    <row r="13" spans="1:17" ht="66.599999999999994" thickBot="1" x14ac:dyDescent="0.35">
      <c r="A13" s="4" t="s">
        <v>32</v>
      </c>
      <c r="B13" s="5" t="s">
        <v>22</v>
      </c>
      <c r="C13" s="5" t="s">
        <v>157</v>
      </c>
      <c r="D13" s="5">
        <v>1</v>
      </c>
      <c r="E13" s="11">
        <v>1</v>
      </c>
      <c r="F13" s="11">
        <v>1</v>
      </c>
      <c r="G13" s="28">
        <v>2.7504523378000001</v>
      </c>
      <c r="H13" s="40">
        <v>153.37534246999999</v>
      </c>
      <c r="I13" s="5">
        <v>451</v>
      </c>
      <c r="J13" s="27">
        <v>84.478935698000001</v>
      </c>
      <c r="K13" s="79">
        <v>3.8</v>
      </c>
      <c r="L13" s="5">
        <v>246</v>
      </c>
      <c r="M13" s="27">
        <v>52.439024390243901</v>
      </c>
      <c r="N13" s="6">
        <v>25.6</v>
      </c>
      <c r="O13" s="27">
        <v>4.5099046491000001</v>
      </c>
      <c r="P13" s="11">
        <v>46</v>
      </c>
      <c r="Q13" s="27">
        <v>2</v>
      </c>
    </row>
    <row r="14" spans="1:17" ht="27" thickBot="1" x14ac:dyDescent="0.35">
      <c r="A14" s="4" t="s">
        <v>32</v>
      </c>
      <c r="B14" s="5" t="s">
        <v>9</v>
      </c>
      <c r="C14" s="5" t="s">
        <v>158</v>
      </c>
      <c r="D14" s="5">
        <v>1</v>
      </c>
      <c r="E14" s="11">
        <v>0</v>
      </c>
      <c r="F14" s="11">
        <v>2</v>
      </c>
      <c r="G14" s="28">
        <v>1.3032163743</v>
      </c>
      <c r="H14" s="40">
        <v>149.97808219000001</v>
      </c>
      <c r="I14" s="5">
        <v>228</v>
      </c>
      <c r="J14" s="27">
        <v>92.982456139999996</v>
      </c>
      <c r="K14" s="79">
        <v>0.8</v>
      </c>
      <c r="L14" s="5">
        <v>82</v>
      </c>
      <c r="M14" s="27">
        <v>60.975609756097562</v>
      </c>
      <c r="N14" s="6">
        <v>20</v>
      </c>
      <c r="O14" s="27">
        <v>6.2166666667000001</v>
      </c>
      <c r="P14" s="11">
        <v>24</v>
      </c>
      <c r="Q14" s="27">
        <v>3</v>
      </c>
    </row>
    <row r="15" spans="1:17" ht="53.4" thickBot="1" x14ac:dyDescent="0.35">
      <c r="A15" s="4" t="s">
        <v>32</v>
      </c>
      <c r="B15" s="5" t="s">
        <v>10</v>
      </c>
      <c r="C15" s="5" t="s">
        <v>159</v>
      </c>
      <c r="D15" s="5">
        <v>1</v>
      </c>
      <c r="E15" s="11">
        <v>1</v>
      </c>
      <c r="F15" s="11">
        <v>3</v>
      </c>
      <c r="G15" s="28">
        <v>2.7688810130000001</v>
      </c>
      <c r="H15" s="27">
        <v>85.208219177999993</v>
      </c>
      <c r="I15" s="5">
        <v>262</v>
      </c>
      <c r="J15" s="27">
        <v>83.587786260000001</v>
      </c>
      <c r="K15" s="79">
        <v>4.5999999999999996</v>
      </c>
      <c r="L15" s="5">
        <v>175</v>
      </c>
      <c r="M15" s="27">
        <v>24</v>
      </c>
      <c r="N15" s="6">
        <v>26.2</v>
      </c>
      <c r="O15" s="27">
        <v>6.4537784679000003</v>
      </c>
      <c r="P15" s="11">
        <v>62</v>
      </c>
      <c r="Q15" s="27">
        <v>7</v>
      </c>
    </row>
    <row r="16" spans="1:17" ht="27" thickBot="1" x14ac:dyDescent="0.35">
      <c r="A16" s="4" t="s">
        <v>32</v>
      </c>
      <c r="B16" s="5" t="s">
        <v>11</v>
      </c>
      <c r="C16" s="5" t="s">
        <v>160</v>
      </c>
      <c r="D16" s="5">
        <v>1</v>
      </c>
      <c r="E16" s="11">
        <v>1</v>
      </c>
      <c r="F16" s="11">
        <v>1</v>
      </c>
      <c r="G16" s="28">
        <v>2.9698067473999998</v>
      </c>
      <c r="H16" s="40">
        <v>91.295890411000002</v>
      </c>
      <c r="I16" s="5">
        <v>395</v>
      </c>
      <c r="J16" s="27">
        <v>84.303797467999999</v>
      </c>
      <c r="K16" s="79">
        <v>2.7</v>
      </c>
      <c r="L16" s="5">
        <v>265</v>
      </c>
      <c r="M16" s="27">
        <v>73.584905660377359</v>
      </c>
      <c r="N16" s="6">
        <v>19</v>
      </c>
      <c r="O16" s="27">
        <v>6.1724835462999996</v>
      </c>
      <c r="P16" s="11">
        <v>52</v>
      </c>
      <c r="Q16" s="27">
        <v>3.1</v>
      </c>
    </row>
    <row r="17" spans="1:17" ht="40.200000000000003" thickBot="1" x14ac:dyDescent="0.35">
      <c r="A17" s="4" t="s">
        <v>32</v>
      </c>
      <c r="B17" s="5" t="s">
        <v>12</v>
      </c>
      <c r="C17" s="5" t="s">
        <v>161</v>
      </c>
      <c r="D17" s="5">
        <v>1</v>
      </c>
      <c r="E17" s="11">
        <v>1</v>
      </c>
      <c r="F17" s="11">
        <v>4</v>
      </c>
      <c r="G17" s="28">
        <v>3.0267263849999999</v>
      </c>
      <c r="H17" s="40">
        <v>101.21095889999999</v>
      </c>
      <c r="I17" s="5">
        <v>408</v>
      </c>
      <c r="J17" s="27">
        <v>75.980392156999997</v>
      </c>
      <c r="K17" s="79">
        <v>2.8</v>
      </c>
      <c r="L17" s="5">
        <v>310</v>
      </c>
      <c r="M17" s="27">
        <v>24.516129032258064</v>
      </c>
      <c r="N17" s="6">
        <v>22.4</v>
      </c>
      <c r="O17" s="27">
        <v>5.6525838406000002</v>
      </c>
      <c r="P17" s="11">
        <v>60</v>
      </c>
      <c r="Q17" s="27">
        <v>2.15</v>
      </c>
    </row>
    <row r="18" spans="1:17" ht="79.8" thickBot="1" x14ac:dyDescent="0.35">
      <c r="A18" s="4" t="s">
        <v>32</v>
      </c>
      <c r="B18" s="5" t="s">
        <v>25</v>
      </c>
      <c r="C18" s="5" t="s">
        <v>182</v>
      </c>
      <c r="D18" s="5">
        <v>0</v>
      </c>
      <c r="E18" s="11">
        <v>1</v>
      </c>
      <c r="F18" s="11">
        <v>5</v>
      </c>
      <c r="G18" s="28">
        <v>2.4712762546000002</v>
      </c>
      <c r="H18" s="40">
        <v>101.83835616</v>
      </c>
      <c r="I18" s="5">
        <v>594</v>
      </c>
      <c r="J18" s="27">
        <v>69.528619528999997</v>
      </c>
      <c r="K18" s="79">
        <v>1.5</v>
      </c>
      <c r="L18" s="5">
        <v>487</v>
      </c>
      <c r="M18" s="27">
        <v>18.68583162217659</v>
      </c>
      <c r="N18" s="6">
        <v>23.1</v>
      </c>
      <c r="O18" s="27">
        <v>5.2231565386999996</v>
      </c>
      <c r="P18" s="11">
        <v>54</v>
      </c>
      <c r="Q18" s="27">
        <v>2.75</v>
      </c>
    </row>
    <row r="19" spans="1:17" ht="27" thickBot="1" x14ac:dyDescent="0.35">
      <c r="A19" s="4" t="s">
        <v>32</v>
      </c>
      <c r="B19" s="5" t="s">
        <v>13</v>
      </c>
      <c r="C19" s="5" t="s">
        <v>163</v>
      </c>
      <c r="D19" s="5">
        <v>0</v>
      </c>
      <c r="E19" s="11">
        <v>1</v>
      </c>
      <c r="F19" s="11">
        <v>5</v>
      </c>
      <c r="G19" s="28">
        <v>2.7108153498999998</v>
      </c>
      <c r="H19" s="40">
        <v>101.45753424999999</v>
      </c>
      <c r="I19" s="5">
        <v>534</v>
      </c>
      <c r="J19" s="27">
        <v>79.213483146000002</v>
      </c>
      <c r="K19" s="79">
        <v>6</v>
      </c>
      <c r="L19" s="5">
        <v>428</v>
      </c>
      <c r="M19" s="27">
        <v>27.102803738317757</v>
      </c>
      <c r="N19" s="6">
        <v>28.4</v>
      </c>
      <c r="O19" s="27">
        <v>5.2666437729000002</v>
      </c>
      <c r="P19" s="11">
        <v>58</v>
      </c>
      <c r="Q19" s="27">
        <v>6.76</v>
      </c>
    </row>
    <row r="20" spans="1:17" ht="53.4" thickBot="1" x14ac:dyDescent="0.35">
      <c r="A20" s="4" t="s">
        <v>32</v>
      </c>
      <c r="B20" s="5" t="s">
        <v>36</v>
      </c>
      <c r="C20" s="5" t="s">
        <v>164</v>
      </c>
      <c r="D20" s="5">
        <v>1</v>
      </c>
      <c r="E20" s="11">
        <v>1</v>
      </c>
      <c r="F20" s="11">
        <v>3</v>
      </c>
      <c r="G20" s="28">
        <v>1.6836058519999999</v>
      </c>
      <c r="H20" s="27">
        <v>85.989041095999994</v>
      </c>
      <c r="I20" s="5">
        <v>498</v>
      </c>
      <c r="J20" s="27">
        <v>73.293172690999995</v>
      </c>
      <c r="K20" s="79">
        <v>3.9</v>
      </c>
      <c r="L20" s="5">
        <v>387</v>
      </c>
      <c r="M20" s="27">
        <v>8.7855297157622747</v>
      </c>
      <c r="N20" s="6">
        <v>29.4</v>
      </c>
      <c r="O20" s="27">
        <v>4.4193952801999998</v>
      </c>
      <c r="P20" s="11">
        <v>60</v>
      </c>
      <c r="Q20" s="27">
        <v>7</v>
      </c>
    </row>
    <row r="21" spans="1:17" ht="27" thickBot="1" x14ac:dyDescent="0.35">
      <c r="A21" s="4" t="s">
        <v>32</v>
      </c>
      <c r="B21" s="5" t="s">
        <v>14</v>
      </c>
      <c r="C21" s="5" t="s">
        <v>165</v>
      </c>
      <c r="D21" s="5">
        <v>1</v>
      </c>
      <c r="E21" s="11">
        <v>1</v>
      </c>
      <c r="F21" s="11">
        <v>2</v>
      </c>
      <c r="G21" s="28">
        <v>2.1774362376999998</v>
      </c>
      <c r="H21" s="27">
        <v>84.931506849000002</v>
      </c>
      <c r="I21" s="5">
        <v>323</v>
      </c>
      <c r="J21" s="27">
        <v>73.993808049999998</v>
      </c>
      <c r="K21" s="79">
        <v>3.1</v>
      </c>
      <c r="L21" s="5">
        <v>234</v>
      </c>
      <c r="M21" s="27">
        <v>37.606837606837608</v>
      </c>
      <c r="N21" s="6">
        <v>15.9</v>
      </c>
      <c r="O21" s="27">
        <v>5.8653721683000004</v>
      </c>
      <c r="P21" s="11">
        <v>48</v>
      </c>
      <c r="Q21" s="27">
        <v>2</v>
      </c>
    </row>
    <row r="22" spans="1:17" ht="27" thickBot="1" x14ac:dyDescent="0.35">
      <c r="A22" s="4" t="s">
        <v>32</v>
      </c>
      <c r="B22" s="5" t="s">
        <v>15</v>
      </c>
      <c r="C22" s="5" t="s">
        <v>166</v>
      </c>
      <c r="D22" s="5">
        <v>0</v>
      </c>
      <c r="E22" s="11">
        <v>1</v>
      </c>
      <c r="F22" s="11">
        <v>5</v>
      </c>
      <c r="G22" s="28">
        <v>2.9436262706999998</v>
      </c>
      <c r="H22" s="28">
        <v>71.427397260000006</v>
      </c>
      <c r="I22" s="8">
        <v>178</v>
      </c>
      <c r="J22" s="27">
        <v>82.022471909999993</v>
      </c>
      <c r="K22" s="79">
        <v>1.6</v>
      </c>
      <c r="L22" s="7">
        <v>111</v>
      </c>
      <c r="M22" s="30">
        <v>27.027027027027028</v>
      </c>
      <c r="N22" s="6">
        <v>16.7</v>
      </c>
      <c r="O22" s="27">
        <v>4.0768097991000003</v>
      </c>
      <c r="P22" s="11">
        <v>60</v>
      </c>
      <c r="Q22" s="27">
        <v>4.2</v>
      </c>
    </row>
    <row r="23" spans="1:17" ht="27" thickBot="1" x14ac:dyDescent="0.35">
      <c r="A23" s="4" t="s">
        <v>32</v>
      </c>
      <c r="B23" s="5" t="s">
        <v>16</v>
      </c>
      <c r="C23" s="5" t="s">
        <v>167</v>
      </c>
      <c r="D23" s="5">
        <v>1</v>
      </c>
      <c r="E23" s="11">
        <v>0</v>
      </c>
      <c r="F23" s="11">
        <v>2</v>
      </c>
      <c r="G23" s="30">
        <v>2.1214517654999998</v>
      </c>
      <c r="H23" s="27">
        <v>234.66027396999999</v>
      </c>
      <c r="I23" s="5">
        <v>1728</v>
      </c>
      <c r="J23" s="27">
        <v>74.189814815000005</v>
      </c>
      <c r="K23" s="79">
        <v>3</v>
      </c>
      <c r="L23" s="5">
        <v>1468</v>
      </c>
      <c r="M23" s="27">
        <v>13.760217983651225</v>
      </c>
      <c r="N23" s="6">
        <v>21.8</v>
      </c>
      <c r="O23" s="27">
        <v>5.0789515683999999</v>
      </c>
      <c r="P23" s="11">
        <v>42</v>
      </c>
      <c r="Q23" s="27">
        <v>6</v>
      </c>
    </row>
    <row r="24" spans="1:17" ht="27" thickBot="1" x14ac:dyDescent="0.35">
      <c r="A24" s="4" t="s">
        <v>32</v>
      </c>
      <c r="B24" s="5" t="s">
        <v>17</v>
      </c>
      <c r="C24" s="5" t="s">
        <v>168</v>
      </c>
      <c r="D24" s="5">
        <v>0</v>
      </c>
      <c r="E24" s="11">
        <v>1</v>
      </c>
      <c r="F24" s="11">
        <v>5</v>
      </c>
      <c r="G24" s="28">
        <v>2.7614430604</v>
      </c>
      <c r="H24" s="27">
        <v>56.079452054999997</v>
      </c>
      <c r="I24" s="5">
        <v>734</v>
      </c>
      <c r="J24" s="27">
        <v>71.525885559000002</v>
      </c>
      <c r="K24" s="79">
        <v>11.3</v>
      </c>
      <c r="L24" s="5">
        <v>669</v>
      </c>
      <c r="M24" s="27">
        <v>13.452914798206278</v>
      </c>
      <c r="N24" s="6">
        <v>26.7</v>
      </c>
      <c r="O24" s="27">
        <v>5.2925440054999999</v>
      </c>
      <c r="P24" s="11">
        <v>54</v>
      </c>
      <c r="Q24" s="27">
        <v>3.2</v>
      </c>
    </row>
    <row r="25" spans="1:17" ht="53.4" thickBot="1" x14ac:dyDescent="0.35">
      <c r="A25" s="4" t="s">
        <v>32</v>
      </c>
      <c r="B25" s="5" t="s">
        <v>23</v>
      </c>
      <c r="C25" s="5" t="s">
        <v>162</v>
      </c>
      <c r="D25" s="5">
        <v>1</v>
      </c>
      <c r="E25" s="11">
        <v>1</v>
      </c>
      <c r="F25" s="11">
        <v>2</v>
      </c>
      <c r="G25" s="28">
        <v>3.1040640817999998</v>
      </c>
      <c r="H25" s="27">
        <v>95.553424657999997</v>
      </c>
      <c r="I25" s="5">
        <v>323</v>
      </c>
      <c r="J25" s="27">
        <v>78.018575850999994</v>
      </c>
      <c r="K25" s="79">
        <v>1.8</v>
      </c>
      <c r="L25" s="5">
        <v>222</v>
      </c>
      <c r="M25" s="27">
        <v>72.522522522522522</v>
      </c>
      <c r="N25" s="6">
        <v>18</v>
      </c>
      <c r="O25" s="27">
        <v>6.4794671566000002</v>
      </c>
      <c r="P25" s="11">
        <v>34</v>
      </c>
      <c r="Q25" s="27">
        <v>3</v>
      </c>
    </row>
    <row r="26" spans="1:17" ht="27" thickBot="1" x14ac:dyDescent="0.35">
      <c r="A26" s="4" t="s">
        <v>32</v>
      </c>
      <c r="B26" s="5" t="s">
        <v>44</v>
      </c>
      <c r="C26" s="5" t="s">
        <v>169</v>
      </c>
      <c r="D26" s="5">
        <v>1</v>
      </c>
      <c r="E26" s="11">
        <v>1</v>
      </c>
      <c r="F26" s="11">
        <v>2</v>
      </c>
      <c r="G26" s="28">
        <v>2.8443754147</v>
      </c>
      <c r="H26" s="27">
        <v>191.03835616000001</v>
      </c>
      <c r="I26" s="5">
        <v>661</v>
      </c>
      <c r="J26" s="27">
        <v>80.332829046898595</v>
      </c>
      <c r="K26" s="79">
        <v>0.6</v>
      </c>
      <c r="L26" s="5">
        <v>456</v>
      </c>
      <c r="M26" s="27">
        <v>71.491228070175438</v>
      </c>
      <c r="N26" s="6">
        <v>22.7</v>
      </c>
      <c r="O26" s="40">
        <v>6.2671064272999999</v>
      </c>
      <c r="P26" s="11">
        <v>42</v>
      </c>
      <c r="Q26" s="40">
        <v>5.83</v>
      </c>
    </row>
    <row r="27" spans="1:17" ht="27" thickBot="1" x14ac:dyDescent="0.35">
      <c r="A27" s="4" t="s">
        <v>32</v>
      </c>
      <c r="B27" s="5" t="s">
        <v>18</v>
      </c>
      <c r="C27" s="5" t="s">
        <v>170</v>
      </c>
      <c r="D27" s="5">
        <v>1</v>
      </c>
      <c r="E27" s="11">
        <v>1</v>
      </c>
      <c r="F27" s="11">
        <v>2</v>
      </c>
      <c r="G27" s="28">
        <v>2.4325114126999998</v>
      </c>
      <c r="H27" s="27">
        <v>85.876712329</v>
      </c>
      <c r="I27" s="5">
        <v>379</v>
      </c>
      <c r="J27" s="27">
        <v>79.683377308999994</v>
      </c>
      <c r="K27" s="79">
        <v>1.6</v>
      </c>
      <c r="L27" s="5">
        <v>288</v>
      </c>
      <c r="M27" s="27">
        <v>12.847222222222221</v>
      </c>
      <c r="N27" s="6">
        <v>18.899999999999999</v>
      </c>
      <c r="O27" s="27">
        <v>5.3877029092999997</v>
      </c>
      <c r="P27" s="11">
        <v>48</v>
      </c>
      <c r="Q27" s="27">
        <v>2</v>
      </c>
    </row>
    <row r="28" spans="1:17" ht="66.599999999999994" thickBot="1" x14ac:dyDescent="0.35">
      <c r="A28" s="4" t="s">
        <v>32</v>
      </c>
      <c r="B28" s="5" t="s">
        <v>27</v>
      </c>
      <c r="C28" s="5" t="s">
        <v>171</v>
      </c>
      <c r="D28" s="5">
        <v>0</v>
      </c>
      <c r="E28" s="11">
        <v>0</v>
      </c>
      <c r="F28" s="11">
        <v>4</v>
      </c>
      <c r="G28" s="28">
        <v>2.3748243021</v>
      </c>
      <c r="H28" s="40">
        <v>87.410958903999997</v>
      </c>
      <c r="I28" s="5">
        <v>725</v>
      </c>
      <c r="J28" s="27">
        <v>71.172413793000004</v>
      </c>
      <c r="K28" s="79">
        <v>3</v>
      </c>
      <c r="L28" s="5">
        <v>645</v>
      </c>
      <c r="M28" s="27">
        <v>19.689922480620154</v>
      </c>
      <c r="N28" s="6">
        <v>28.3</v>
      </c>
      <c r="O28" s="27">
        <v>4.4845749761000002</v>
      </c>
      <c r="P28" s="11">
        <v>34</v>
      </c>
      <c r="Q28" s="27">
        <v>3</v>
      </c>
    </row>
    <row r="29" spans="1:17" ht="27" thickBot="1" x14ac:dyDescent="0.35">
      <c r="A29" s="4" t="s">
        <v>32</v>
      </c>
      <c r="B29" s="5" t="s">
        <v>19</v>
      </c>
      <c r="C29" s="5" t="s">
        <v>172</v>
      </c>
      <c r="D29" s="5">
        <v>0</v>
      </c>
      <c r="E29" s="11">
        <v>1</v>
      </c>
      <c r="F29" s="11">
        <v>4</v>
      </c>
      <c r="G29" s="28">
        <v>1.9497228521000001</v>
      </c>
      <c r="H29" s="27">
        <v>84.978082192000002</v>
      </c>
      <c r="I29" s="5">
        <v>567</v>
      </c>
      <c r="J29" s="27">
        <v>74.426807760000003</v>
      </c>
      <c r="K29" s="79">
        <v>2.8</v>
      </c>
      <c r="L29" s="5">
        <v>392</v>
      </c>
      <c r="M29" s="27">
        <v>6.1224489795918364</v>
      </c>
      <c r="N29" s="6">
        <v>20.8</v>
      </c>
      <c r="O29" s="27">
        <v>5.0949437611999997</v>
      </c>
      <c r="P29" s="11">
        <v>38</v>
      </c>
      <c r="Q29" s="27">
        <v>3.9</v>
      </c>
    </row>
    <row r="30" spans="1:17" ht="53.4" thickBot="1" x14ac:dyDescent="0.35">
      <c r="A30" s="4" t="s">
        <v>32</v>
      </c>
      <c r="B30" s="5" t="s">
        <v>20</v>
      </c>
      <c r="C30" s="5" t="s">
        <v>173</v>
      </c>
      <c r="D30" s="5">
        <v>1</v>
      </c>
      <c r="E30" s="11">
        <v>1</v>
      </c>
      <c r="F30" s="11">
        <v>3</v>
      </c>
      <c r="G30" s="28">
        <v>3.0387098254999998</v>
      </c>
      <c r="H30" s="40">
        <v>120.99178082</v>
      </c>
      <c r="I30" s="5">
        <v>495</v>
      </c>
      <c r="J30" s="27">
        <v>76.161616162000001</v>
      </c>
      <c r="K30" s="79">
        <v>1.5</v>
      </c>
      <c r="L30" s="5">
        <v>359</v>
      </c>
      <c r="M30" s="27">
        <v>39.554317548746518</v>
      </c>
      <c r="N30" s="6">
        <v>13.4</v>
      </c>
      <c r="O30" s="27">
        <v>7.3849206349000003</v>
      </c>
      <c r="P30" s="11">
        <v>60</v>
      </c>
      <c r="Q30" s="27">
        <v>3.5</v>
      </c>
    </row>
    <row r="31" spans="1:17" ht="40.200000000000003" thickBot="1" x14ac:dyDescent="0.35">
      <c r="A31" s="4" t="s">
        <v>32</v>
      </c>
      <c r="B31" s="5" t="s">
        <v>21</v>
      </c>
      <c r="C31" s="5" t="s">
        <v>174</v>
      </c>
      <c r="D31" s="5">
        <v>0</v>
      </c>
      <c r="E31" s="11">
        <v>1</v>
      </c>
      <c r="F31" s="11">
        <v>2</v>
      </c>
      <c r="G31" s="28">
        <v>2.5918281201000002</v>
      </c>
      <c r="H31" s="40">
        <v>100.35068493</v>
      </c>
      <c r="I31" s="5">
        <v>816</v>
      </c>
      <c r="J31" s="27">
        <v>76.960784313999994</v>
      </c>
      <c r="K31" s="79">
        <v>2.6</v>
      </c>
      <c r="L31" s="5">
        <v>687</v>
      </c>
      <c r="M31" s="27">
        <v>12.809315866084425</v>
      </c>
      <c r="N31" s="6">
        <v>25</v>
      </c>
      <c r="O31" s="27">
        <v>5.4916266248000003</v>
      </c>
      <c r="P31" s="11">
        <v>50</v>
      </c>
      <c r="Q31" s="27">
        <v>6.98</v>
      </c>
    </row>
    <row r="32" spans="1:17" s="85" customFormat="1" ht="15" thickBot="1" x14ac:dyDescent="0.35">
      <c r="A32" s="81" t="s">
        <v>32</v>
      </c>
      <c r="B32" s="93" t="s">
        <v>175</v>
      </c>
      <c r="C32" s="94"/>
      <c r="D32" s="82">
        <f t="shared" ref="D32:Q32" si="0">SUBTOTAL(101,D$2:D$31)</f>
        <v>0.62068965517241381</v>
      </c>
      <c r="E32" s="82">
        <f t="shared" si="0"/>
        <v>0.86206896551724133</v>
      </c>
      <c r="F32" s="82">
        <f t="shared" si="0"/>
        <v>3.3448275862068964</v>
      </c>
      <c r="G32" s="82">
        <f t="shared" si="0"/>
        <v>2.5308013314241378</v>
      </c>
      <c r="H32" s="82">
        <f t="shared" si="0"/>
        <v>105.88275862027587</v>
      </c>
      <c r="I32" s="83">
        <f t="shared" si="0"/>
        <v>519.89655172413791</v>
      </c>
      <c r="J32" s="82">
        <f t="shared" si="0"/>
        <v>77.049413801306855</v>
      </c>
      <c r="K32" s="84">
        <f t="shared" si="0"/>
        <v>3.3068965517241367</v>
      </c>
      <c r="L32" s="83">
        <f t="shared" si="0"/>
        <v>398.86206896551727</v>
      </c>
      <c r="M32" s="82">
        <f t="shared" si="0"/>
        <v>28.265772567296597</v>
      </c>
      <c r="N32" s="82">
        <f t="shared" si="0"/>
        <v>23.510344827586202</v>
      </c>
      <c r="O32" s="82">
        <f t="shared" si="0"/>
        <v>5.3525066196551725</v>
      </c>
      <c r="P32" s="83">
        <f t="shared" si="0"/>
        <v>48.275862068965516</v>
      </c>
      <c r="Q32" s="82">
        <f t="shared" si="0"/>
        <v>3.7258620689655175</v>
      </c>
    </row>
    <row r="33" spans="1:17" ht="15" thickBot="1" x14ac:dyDescent="0.35">
      <c r="A33" s="4" t="s">
        <v>32</v>
      </c>
      <c r="B33" s="87" t="s">
        <v>176</v>
      </c>
      <c r="C33" s="88"/>
      <c r="D33" s="59">
        <f t="array" aca="1" ref="D33" ca="1">QUARTILE(IF(SUBTOTAL(3,OFFSET(D$2:D$31,ROW(D$2:$F$31)-ROW(D$2),,1)),D$2:D$31),1)</f>
        <v>0</v>
      </c>
      <c r="E33" s="59">
        <f t="array" aca="1" ref="E33" ca="1">QUARTILE(IF(SUBTOTAL(3,OFFSET(E$2:E$31,ROW(E$2:$F$31)-ROW(E$2),,1)),E$2:E$31),1)</f>
        <v>1</v>
      </c>
      <c r="F33" s="59">
        <f t="array" aca="1" ref="F33" ca="1">QUARTILE(IF(SUBTOTAL(3,OFFSET(F$2:F$31,ROW(F$2:$F$31)-ROW(F$2),,1)),F$2:F$31),1)</f>
        <v>2</v>
      </c>
      <c r="G33" s="59">
        <f t="array" aca="1" ref="G33" ca="1">QUARTILE(IF(SUBTOTAL(3,OFFSET(G$2:G$31,ROW($G$2:G$31)-ROW(G$2),,1)),G$2:G$31),1)</f>
        <v>2.3950745184</v>
      </c>
      <c r="H33" s="59">
        <f t="array" aca="1" ref="H33" ca="1">QUARTILE(IF(SUBTOTAL(3,OFFSET(H$2:H$31,ROW($G$2:H$31)-ROW(H$2),,1)),H$2:H$31),1)</f>
        <v>85.876712329</v>
      </c>
      <c r="I33" s="59">
        <f t="array" aca="1" ref="I33" ca="1">QUARTILE(IF(SUBTOTAL(3,OFFSET(I$2:I$31,ROW($G$2:I$31)-ROW(I$2),,1)),I$2:I$31),1)</f>
        <v>336</v>
      </c>
      <c r="J33" s="59">
        <f t="array" aca="1" ref="J33" ca="1">QUARTILE(IF(SUBTOTAL(3,OFFSET(J$2:J$31,ROW($G$2:J$31)-ROW(J$2),,1)),J$2:J$31),1)</f>
        <v>72.864321607999997</v>
      </c>
      <c r="K33" s="79">
        <f t="array" aca="1" ref="K33" ca="1">QUARTILE(IF(SUBTOTAL(3,OFFSET(K$2:K$31,ROW($G$2:K$31)-ROW(K$2),,1)),K$2:K$31),1)</f>
        <v>2.4</v>
      </c>
      <c r="L33" s="59">
        <f t="array" aca="1" ref="L33" ca="1">QUARTILE(IF(SUBTOTAL(3,OFFSET(L$2:L$31,ROW($G$2:L$31)-ROW(L$2),,1)),L$2:L$31),1)</f>
        <v>234</v>
      </c>
      <c r="M33" s="57">
        <f t="array" aca="1" ref="M33" ca="1">QUARTILE(IF(SUBTOTAL(3,OFFSET(M$2:M$31,ROW($G$2:M$31)-ROW(M$2),,1)),M$2:M$31),1)</f>
        <v>13.513513513513514</v>
      </c>
      <c r="N33" s="58">
        <f t="array" aca="1" ref="N33" ca="1">QUARTILE(IF(SUBTOTAL(3,OFFSET(N$2:N$31,ROW($G$2:N$31)-ROW(N$2),,1)),N$2:N$31),1)</f>
        <v>19.600000000000001</v>
      </c>
      <c r="O33" s="58">
        <f t="array" aca="1" ref="O33" ca="1">QUARTILE(IF(SUBTOTAL(3,OFFSET(O$2:O$31,ROW($G$2:O$31)-ROW(O$2),,1)),O$2:O$31),1)</f>
        <v>4.7270120998999996</v>
      </c>
      <c r="P33" s="76">
        <f t="array" aca="1" ref="P33" ca="1">QUARTILE(IF(SUBTOTAL(3,OFFSET(P$2:P$31,ROW($G$2:P$31)-ROW(P$2),,1)),P$2:P$31),1)</f>
        <v>38</v>
      </c>
      <c r="Q33" s="57">
        <f t="array" aca="1" ref="Q33" ca="1">QUARTILE(IF(SUBTOTAL(3,OFFSET(Q$2:Q$31,ROW($G$2:Q$31)-ROW(Q$2),,1)),Q$2:Q$31),1)</f>
        <v>2</v>
      </c>
    </row>
    <row r="34" spans="1:17" ht="15" thickBot="1" x14ac:dyDescent="0.35">
      <c r="A34" s="4" t="s">
        <v>32</v>
      </c>
      <c r="B34" s="87" t="s">
        <v>178</v>
      </c>
      <c r="C34" s="88"/>
      <c r="D34" s="59">
        <f t="array" aca="1" ref="D34" ca="1">QUARTILE(IF(SUBTOTAL(3,OFFSET(D$2:D$31,ROW(D$2:$F$31)-ROW(D$2),,1)),D$2:D$31),2)</f>
        <v>1</v>
      </c>
      <c r="E34" s="59">
        <f t="array" aca="1" ref="E34" ca="1">QUARTILE(IF(SUBTOTAL(3,OFFSET(E$2:E$31,ROW(E$2:$F$31)-ROW(E$2),,1)),E$2:E$31),2)</f>
        <v>1</v>
      </c>
      <c r="F34" s="59">
        <f t="array" aca="1" ref="F34" ca="1">QUARTILE(IF(SUBTOTAL(3,OFFSET(F$2:F$31,ROW(F$2:$F$31)-ROW(F$2),,1)),F$2:F$31),2)</f>
        <v>3</v>
      </c>
      <c r="G34" s="59">
        <f t="array" aca="1" ref="G34" ca="1">QUARTILE(IF(SUBTOTAL(3,OFFSET(G$2:G$31,ROW($G$2:G$31)-ROW(G$2),,1)),G$2:G$31),2)</f>
        <v>2.5435528121000002</v>
      </c>
      <c r="H34" s="59">
        <f t="array" aca="1" ref="H34" ca="1">QUARTILE(IF(SUBTOTAL(3,OFFSET(H$2:H$31,ROW($G$2:H$31)-ROW(H$2),,1)),H$2:H$31),2)</f>
        <v>95.241095889999997</v>
      </c>
      <c r="I34" s="59">
        <f t="array" aca="1" ref="I34" ca="1">QUARTILE(IF(SUBTOTAL(3,OFFSET(I$2:I$31,ROW($G$2:I$31)-ROW(I$2),,1)),I$2:I$31),2)</f>
        <v>460</v>
      </c>
      <c r="J34" s="59">
        <f t="array" aca="1" ref="J34" ca="1">QUARTILE(IF(SUBTOTAL(3,OFFSET(J$2:J$31,ROW($G$2:J$31)-ROW(J$2),,1)),J$2:J$31),2)</f>
        <v>76.273148148000004</v>
      </c>
      <c r="K34" s="79">
        <f t="array" aca="1" ref="K34" ca="1">QUARTILE(IF(SUBTOTAL(3,OFFSET(K$2:K$31,ROW($G$2:K$31)-ROW(K$2),,1)),K$2:K$31),2)</f>
        <v>3</v>
      </c>
      <c r="L34" s="59">
        <f t="array" aca="1" ref="L34" ca="1">QUARTILE(IF(SUBTOTAL(3,OFFSET(L$2:L$31,ROW($G$2:L$31)-ROW(L$2),,1)),L$2:L$31),2)</f>
        <v>359</v>
      </c>
      <c r="M34" s="57">
        <f t="array" aca="1" ref="M34" ca="1">QUARTILE(IF(SUBTOTAL(3,OFFSET(M$2:M$31,ROW($G$2:M$31)-ROW(M$2),,1)),M$2:M$31),2)</f>
        <v>23.4375</v>
      </c>
      <c r="N34" s="58">
        <f t="array" aca="1" ref="N34" ca="1">QUARTILE(IF(SUBTOTAL(3,OFFSET(N$2:N$31,ROW($G$2:N$31)-ROW(N$2),,1)),N$2:N$31),2)</f>
        <v>22.7</v>
      </c>
      <c r="O34" s="58">
        <f t="array" aca="1" ref="O34" ca="1">QUARTILE(IF(SUBTOTAL(3,OFFSET(O$2:O$31,ROW($G$2:O$31)-ROW(O$2),,1)),O$2:O$31),2)</f>
        <v>5.2925440054999999</v>
      </c>
      <c r="P34" s="76">
        <f t="array" aca="1" ref="P34" ca="1">QUARTILE(IF(SUBTOTAL(3,OFFSET(P$2:P$31,ROW($G$2:P$31)-ROW(P$2),,1)),P$2:P$31),2)</f>
        <v>50</v>
      </c>
      <c r="Q34" s="57">
        <f t="array" aca="1" ref="Q34" ca="1">QUARTILE(IF(SUBTOTAL(3,OFFSET(Q$2:Q$31,ROW($G$2:Q$31)-ROW(Q$2),,1)),Q$2:Q$31),2)</f>
        <v>3.05</v>
      </c>
    </row>
    <row r="35" spans="1:17" ht="15" thickBot="1" x14ac:dyDescent="0.35">
      <c r="A35" s="4" t="s">
        <v>32</v>
      </c>
      <c r="B35" s="87" t="s">
        <v>177</v>
      </c>
      <c r="C35" s="88"/>
      <c r="D35" s="59">
        <f t="array" aca="1" ref="D35" ca="1">QUARTILE(IF(SUBTOTAL(3,OFFSET(D$2:D$31,ROW(D$2:$F$31)-ROW(D$2),,1)),D$2:D$31),3)</f>
        <v>1</v>
      </c>
      <c r="E35" s="59">
        <f t="array" aca="1" ref="E35" ca="1">QUARTILE(IF(SUBTOTAL(3,OFFSET(E$2:E$31,ROW(E$2:$F$31)-ROW(E$2),,1)),E$2:E$31),3)</f>
        <v>1</v>
      </c>
      <c r="F35" s="59">
        <f t="array" aca="1" ref="F35" ca="1">QUARTILE(IF(SUBTOTAL(3,OFFSET(F$2:F$31,ROW(F$2:$F$31)-ROW(F$2),,1)),F$2:F$31),3)</f>
        <v>5</v>
      </c>
      <c r="G35" s="59">
        <f t="array" aca="1" ref="G35" ca="1">QUARTILE(IF(SUBTOTAL(3,OFFSET(G$2:G$31,ROW($G$2:G$31)-ROW(G$2),,1)),G$2:G$31),3)</f>
        <v>2.840111979</v>
      </c>
      <c r="H35" s="59">
        <f t="array" aca="1" ref="H35" ca="1">QUARTILE(IF(SUBTOTAL(3,OFFSET(H$2:H$31,ROW($G$2:H$31)-ROW(H$2),,1)),H$2:H$31),3)</f>
        <v>101.83835616</v>
      </c>
      <c r="I35" s="59">
        <f t="array" aca="1" ref="I35" ca="1">QUARTILE(IF(SUBTOTAL(3,OFFSET(I$2:I$31,ROW($G$2:I$31)-ROW(I$2),,1)),I$2:I$31),3)</f>
        <v>597</v>
      </c>
      <c r="J35" s="59">
        <f t="array" aca="1" ref="J35" ca="1">QUARTILE(IF(SUBTOTAL(3,OFFSET(J$2:J$31,ROW($G$2:J$31)-ROW(J$2),,1)),J$2:J$31),3)</f>
        <v>80.332829046898595</v>
      </c>
      <c r="K35" s="79">
        <f t="array" aca="1" ref="K35" ca="1">QUARTILE(IF(SUBTOTAL(3,OFFSET(K$2:K$31,ROW($G$2:K$31)-ROW(K$2),,1)),K$2:K$31),3)</f>
        <v>3.8</v>
      </c>
      <c r="L35" s="59">
        <f t="array" aca="1" ref="L35" ca="1">QUARTILE(IF(SUBTOTAL(3,OFFSET(L$2:L$31,ROW($G$2:L$31)-ROW(L$2),,1)),L$2:L$31),3)</f>
        <v>487</v>
      </c>
      <c r="M35" s="57">
        <f t="array" aca="1" ref="M35" ca="1">QUARTILE(IF(SUBTOTAL(3,OFFSET(M$2:M$31,ROW($G$2:M$31)-ROW(M$2),,1)),M$2:M$31),3)</f>
        <v>37.606837606837608</v>
      </c>
      <c r="N35" s="58">
        <f t="array" aca="1" ref="N35" ca="1">QUARTILE(IF(SUBTOTAL(3,OFFSET(N$2:N$31,ROW($G$2:N$31)-ROW(N$2),,1)),N$2:N$31),3)</f>
        <v>27.6</v>
      </c>
      <c r="O35" s="58">
        <f t="array" aca="1" ref="O35" ca="1">QUARTILE(IF(SUBTOTAL(3,OFFSET(O$2:O$31,ROW($G$2:O$31)-ROW(O$2),,1)),O$2:O$31),3)</f>
        <v>5.8613972573000002</v>
      </c>
      <c r="P35" s="76">
        <f t="array" aca="1" ref="P35" ca="1">QUARTILE(IF(SUBTOTAL(3,OFFSET(P$2:P$31,ROW($G$2:P$31)-ROW(P$2),,1)),P$2:P$31),3)</f>
        <v>58</v>
      </c>
      <c r="Q35" s="57">
        <f t="array" aca="1" ref="Q35" ca="1">QUARTILE(IF(SUBTOTAL(3,OFFSET(Q$2:Q$31,ROW($G$2:Q$31)-ROW(Q$2),,1)),Q$2:Q$31),3)</f>
        <v>5</v>
      </c>
    </row>
    <row r="1048317" spans="5:7" x14ac:dyDescent="0.3">
      <c r="E1048317" s="1"/>
      <c r="F1048317" s="53"/>
    </row>
    <row r="1048318" spans="5:7" x14ac:dyDescent="0.3">
      <c r="E1048318" s="1"/>
      <c r="F1048318" s="53"/>
      <c r="G1048318" s="54"/>
    </row>
    <row r="1048319" spans="5:7" x14ac:dyDescent="0.3">
      <c r="E1048319" s="1"/>
      <c r="F1048319" s="53"/>
      <c r="G1048319" s="54"/>
    </row>
    <row r="1048320" spans="5:7" x14ac:dyDescent="0.3">
      <c r="G1048320" s="54"/>
    </row>
  </sheetData>
  <autoFilter ref="A2:Q35"/>
  <customSheetViews>
    <customSheetView guid="{28CB9EAF-8145-4EF4-AE81-4A7E8B3E0799}" scale="85" showAutoFilter="1">
      <pane xSplit="4" ySplit="4" topLeftCell="E5" activePane="bottomRight" state="frozen"/>
      <selection pane="bottomRight" activeCell="D4" sqref="D4"/>
      <pageMargins left="0.7" right="0.7" top="0.75" bottom="0.75" header="0.3" footer="0.3"/>
      <pageSetup orientation="portrait" r:id="rId1"/>
      <autoFilter ref="A2:EB267"/>
    </customSheetView>
  </customSheetViews>
  <mergeCells count="6">
    <mergeCell ref="B33:C33"/>
    <mergeCell ref="B34:C34"/>
    <mergeCell ref="B35:C35"/>
    <mergeCell ref="M1:N1"/>
    <mergeCell ref="I1:J1"/>
    <mergeCell ref="B32:C32"/>
  </mergeCell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37.109375" style="16" customWidth="1"/>
    <col min="2" max="2" width="58" style="15" bestFit="1" customWidth="1"/>
    <col min="3" max="3" width="10.21875" style="15" bestFit="1" customWidth="1"/>
    <col min="4" max="16384" width="8.88671875" style="15"/>
  </cols>
  <sheetData>
    <row r="1" spans="1:2" s="17" customFormat="1" ht="15" thickBot="1" x14ac:dyDescent="0.35">
      <c r="A1" s="31" t="s">
        <v>35</v>
      </c>
      <c r="B1" s="32" t="s">
        <v>34</v>
      </c>
    </row>
    <row r="2" spans="1:2" s="17" customFormat="1" x14ac:dyDescent="0.3">
      <c r="A2" s="95" t="s">
        <v>54</v>
      </c>
      <c r="B2" s="26" t="s">
        <v>53</v>
      </c>
    </row>
    <row r="3" spans="1:2" s="17" customFormat="1" ht="15" thickBot="1" x14ac:dyDescent="0.35">
      <c r="A3" s="96"/>
      <c r="B3" s="69" t="s">
        <v>74</v>
      </c>
    </row>
    <row r="4" spans="1:2" x14ac:dyDescent="0.3">
      <c r="A4" s="97" t="s">
        <v>221</v>
      </c>
      <c r="B4" s="70" t="s">
        <v>222</v>
      </c>
    </row>
    <row r="5" spans="1:2" x14ac:dyDescent="0.3">
      <c r="A5" s="98"/>
      <c r="B5" s="71" t="s">
        <v>223</v>
      </c>
    </row>
    <row r="6" spans="1:2" x14ac:dyDescent="0.3">
      <c r="A6" s="98"/>
      <c r="B6" s="71" t="s">
        <v>224</v>
      </c>
    </row>
    <row r="7" spans="1:2" ht="15" thickBot="1" x14ac:dyDescent="0.35">
      <c r="A7" s="99"/>
      <c r="B7" s="72" t="s">
        <v>225</v>
      </c>
    </row>
  </sheetData>
  <customSheetViews>
    <customSheetView guid="{28CB9EAF-8145-4EF4-AE81-4A7E8B3E0799}">
      <pane xSplit="1" ySplit="1" topLeftCell="B113" activePane="bottomRight" state="frozen"/>
      <selection pane="bottomRight" activeCell="A114" sqref="A114:A118"/>
      <pageMargins left="0.7" right="0.7" top="0.75" bottom="0.75" header="0.3" footer="0.3"/>
      <pageSetup orientation="portrait" r:id="rId1"/>
    </customSheetView>
  </customSheetViews>
  <mergeCells count="2">
    <mergeCell ref="A2:A3"/>
    <mergeCell ref="A4:A7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4" x14ac:dyDescent="0.3"/>
  <cols>
    <col min="1" max="1" width="54.21875" style="25" bestFit="1" customWidth="1"/>
    <col min="2" max="2" width="9.21875" style="25" bestFit="1" customWidth="1"/>
    <col min="3" max="16384" width="8.88671875" style="25"/>
  </cols>
  <sheetData>
    <row r="1" spans="1:2" ht="14.4" customHeight="1" x14ac:dyDescent="0.3">
      <c r="A1" s="45" t="s">
        <v>75</v>
      </c>
    </row>
    <row r="2" spans="1:2" ht="14.4" customHeight="1" x14ac:dyDescent="0.3">
      <c r="A2" s="46"/>
      <c r="B2" s="46"/>
    </row>
    <row r="3" spans="1:2" x14ac:dyDescent="0.3">
      <c r="A3" s="47" t="s">
        <v>207</v>
      </c>
      <c r="B3" s="46"/>
    </row>
    <row r="4" spans="1:2" s="44" customFormat="1" ht="43.2" x14ac:dyDescent="0.3">
      <c r="A4" s="47" t="s">
        <v>208</v>
      </c>
      <c r="B4" s="49"/>
    </row>
    <row r="5" spans="1:2" ht="28.8" x14ac:dyDescent="0.3">
      <c r="A5" s="47" t="s">
        <v>76</v>
      </c>
      <c r="B5" s="46"/>
    </row>
    <row r="6" spans="1:2" x14ac:dyDescent="0.3">
      <c r="A6" s="48"/>
      <c r="B6" s="46"/>
    </row>
    <row r="7" spans="1:2" x14ac:dyDescent="0.3">
      <c r="A7" s="48"/>
      <c r="B7" s="46"/>
    </row>
    <row r="8" spans="1:2" x14ac:dyDescent="0.3">
      <c r="A8" s="48"/>
      <c r="B8" s="46"/>
    </row>
    <row r="9" spans="1:2" x14ac:dyDescent="0.3">
      <c r="A9" s="45"/>
    </row>
    <row r="10" spans="1:2" x14ac:dyDescent="0.3">
      <c r="A10" s="45"/>
    </row>
    <row r="11" spans="1:2" x14ac:dyDescent="0.3">
      <c r="A11" s="45"/>
    </row>
    <row r="12" spans="1:2" x14ac:dyDescent="0.3">
      <c r="A12" s="45"/>
    </row>
    <row r="13" spans="1:2" x14ac:dyDescent="0.3">
      <c r="A13" s="45"/>
    </row>
    <row r="14" spans="1:2" x14ac:dyDescent="0.3">
      <c r="A14" s="45"/>
    </row>
    <row r="15" spans="1:2" x14ac:dyDescent="0.3">
      <c r="A15" s="45"/>
    </row>
    <row r="16" spans="1:2" x14ac:dyDescent="0.3">
      <c r="A16" s="45"/>
    </row>
    <row r="17" spans="1:1" x14ac:dyDescent="0.3">
      <c r="A17" s="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4.4" x14ac:dyDescent="0.3"/>
  <cols>
    <col min="1" max="1" width="109.77734375" style="25" bestFit="1" customWidth="1"/>
    <col min="2" max="16384" width="8.88671875" style="25"/>
  </cols>
  <sheetData>
    <row r="1" spans="1:1" x14ac:dyDescent="0.3">
      <c r="A1" s="63" t="s">
        <v>56</v>
      </c>
    </row>
    <row r="2" spans="1:1" x14ac:dyDescent="0.3">
      <c r="A2" s="65" t="s">
        <v>218</v>
      </c>
    </row>
    <row r="3" spans="1:1" x14ac:dyDescent="0.3">
      <c r="A3" s="34"/>
    </row>
    <row r="4" spans="1:1" s="24" customFormat="1" x14ac:dyDescent="0.3">
      <c r="A4" s="56" t="s">
        <v>189</v>
      </c>
    </row>
    <row r="5" spans="1:1" x14ac:dyDescent="0.3">
      <c r="A5" s="25" t="s">
        <v>184</v>
      </c>
    </row>
    <row r="6" spans="1:1" ht="28.8" x14ac:dyDescent="0.3">
      <c r="A6" s="25" t="s">
        <v>185</v>
      </c>
    </row>
    <row r="7" spans="1:1" ht="28.8" x14ac:dyDescent="0.3">
      <c r="A7" s="25" t="s">
        <v>186</v>
      </c>
    </row>
    <row r="8" spans="1:1" x14ac:dyDescent="0.3">
      <c r="A8" s="25" t="s">
        <v>187</v>
      </c>
    </row>
    <row r="9" spans="1:1" x14ac:dyDescent="0.3">
      <c r="A9" s="25" t="s">
        <v>188</v>
      </c>
    </row>
    <row r="15" spans="1:1" x14ac:dyDescent="0.3">
      <c r="A15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4.4" x14ac:dyDescent="0.3"/>
  <cols>
    <col min="1" max="1" width="132.5546875" style="41" bestFit="1" customWidth="1"/>
    <col min="2" max="16384" width="8.88671875" style="41"/>
  </cols>
  <sheetData>
    <row r="1" spans="1:1" x14ac:dyDescent="0.3">
      <c r="A1" s="39" t="s">
        <v>213</v>
      </c>
    </row>
    <row r="2" spans="1:1" x14ac:dyDescent="0.3">
      <c r="A2" s="38"/>
    </row>
    <row r="3" spans="1:1" ht="28.8" x14ac:dyDescent="0.3">
      <c r="A3" s="15" t="s">
        <v>212</v>
      </c>
    </row>
    <row r="4" spans="1:1" x14ac:dyDescent="0.3">
      <c r="A4" s="38"/>
    </row>
    <row r="5" spans="1:1" x14ac:dyDescent="0.3">
      <c r="A5" s="38"/>
    </row>
    <row r="6" spans="1:1" x14ac:dyDescent="0.3">
      <c r="A6" s="38" t="s">
        <v>205</v>
      </c>
    </row>
    <row r="7" spans="1:1" x14ac:dyDescent="0.3">
      <c r="A7" s="38"/>
    </row>
    <row r="8" spans="1:1" x14ac:dyDescent="0.3">
      <c r="A8" s="38" t="s">
        <v>204</v>
      </c>
    </row>
    <row r="9" spans="1:1" x14ac:dyDescent="0.3">
      <c r="A9" s="38" t="s">
        <v>211</v>
      </c>
    </row>
    <row r="10" spans="1:1" x14ac:dyDescent="0.3">
      <c r="A10" s="38" t="s">
        <v>203</v>
      </c>
    </row>
    <row r="11" spans="1:1" x14ac:dyDescent="0.3">
      <c r="A11" s="38" t="s">
        <v>202</v>
      </c>
    </row>
    <row r="12" spans="1:1" x14ac:dyDescent="0.3">
      <c r="A12" s="38" t="s">
        <v>201</v>
      </c>
    </row>
    <row r="13" spans="1:1" x14ac:dyDescent="0.3">
      <c r="A13" s="38" t="s">
        <v>200</v>
      </c>
    </row>
    <row r="14" spans="1:1" x14ac:dyDescent="0.3">
      <c r="A14" s="38"/>
    </row>
    <row r="15" spans="1:1" x14ac:dyDescent="0.3">
      <c r="A15" s="38" t="s">
        <v>199</v>
      </c>
    </row>
    <row r="16" spans="1:1" x14ac:dyDescent="0.3">
      <c r="A16" s="38"/>
    </row>
    <row r="17" spans="1:1" x14ac:dyDescent="0.3">
      <c r="A17" s="38" t="s">
        <v>42</v>
      </c>
    </row>
    <row r="18" spans="1:1" x14ac:dyDescent="0.3">
      <c r="A18" s="38" t="s">
        <v>210</v>
      </c>
    </row>
    <row r="19" spans="1:1" x14ac:dyDescent="0.3">
      <c r="A19" s="38" t="s">
        <v>209</v>
      </c>
    </row>
    <row r="20" spans="1:1" x14ac:dyDescent="0.3">
      <c r="A20" s="38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6" workbookViewId="0">
      <selection activeCell="A6" sqref="A6:A8"/>
    </sheetView>
  </sheetViews>
  <sheetFormatPr defaultRowHeight="14.4" x14ac:dyDescent="0.3"/>
  <cols>
    <col min="1" max="1" width="114.77734375" style="41" bestFit="1" customWidth="1"/>
    <col min="2" max="16384" width="8.88671875" style="41"/>
  </cols>
  <sheetData>
    <row r="1" spans="1:1" x14ac:dyDescent="0.3">
      <c r="A1" s="22" t="s">
        <v>181</v>
      </c>
    </row>
    <row r="3" spans="1:1" x14ac:dyDescent="0.3">
      <c r="A3" s="41" t="s">
        <v>220</v>
      </c>
    </row>
    <row r="4" spans="1:1" x14ac:dyDescent="0.3">
      <c r="A4" s="41" t="s">
        <v>39</v>
      </c>
    </row>
    <row r="6" spans="1:1" x14ac:dyDescent="0.3">
      <c r="A6" s="41" t="s">
        <v>236</v>
      </c>
    </row>
    <row r="7" spans="1:1" x14ac:dyDescent="0.3">
      <c r="A7" s="41" t="s">
        <v>237</v>
      </c>
    </row>
    <row r="8" spans="1:1" x14ac:dyDescent="0.3">
      <c r="A8" s="41" t="s">
        <v>58</v>
      </c>
    </row>
    <row r="10" spans="1:1" x14ac:dyDescent="0.3">
      <c r="A10" s="41" t="s">
        <v>40</v>
      </c>
    </row>
    <row r="13" spans="1:1" x14ac:dyDescent="0.3">
      <c r="A13" s="41" t="s">
        <v>57</v>
      </c>
    </row>
    <row r="15" spans="1:1" x14ac:dyDescent="0.3">
      <c r="A15" s="41" t="s">
        <v>61</v>
      </c>
    </row>
    <row r="17" spans="1:1" x14ac:dyDescent="0.3">
      <c r="A17" s="41" t="s">
        <v>41</v>
      </c>
    </row>
    <row r="19" spans="1:1" x14ac:dyDescent="0.3">
      <c r="A19" s="41" t="s">
        <v>180</v>
      </c>
    </row>
    <row r="20" spans="1:1" x14ac:dyDescent="0.3">
      <c r="A20" s="41" t="s">
        <v>217</v>
      </c>
    </row>
    <row r="22" spans="1:1" x14ac:dyDescent="0.3">
      <c r="A22" s="41" t="s">
        <v>60</v>
      </c>
    </row>
    <row r="24" spans="1:1" x14ac:dyDescent="0.3">
      <c r="A24" s="41" t="s">
        <v>42</v>
      </c>
    </row>
    <row r="25" spans="1:1" ht="57.6" x14ac:dyDescent="0.3">
      <c r="A25" s="23" t="s">
        <v>55</v>
      </c>
    </row>
    <row r="26" spans="1:1" x14ac:dyDescent="0.3">
      <c r="A26" s="41" t="s">
        <v>43</v>
      </c>
    </row>
    <row r="27" spans="1:1" x14ac:dyDescent="0.3">
      <c r="A27" s="38"/>
    </row>
    <row r="28" spans="1:1" x14ac:dyDescent="0.3">
      <c r="A28" s="38"/>
    </row>
    <row r="29" spans="1:1" x14ac:dyDescent="0.3">
      <c r="A29" s="38"/>
    </row>
    <row r="30" spans="1:1" x14ac:dyDescent="0.3">
      <c r="A30" s="38"/>
    </row>
    <row r="31" spans="1:1" x14ac:dyDescent="0.3">
      <c r="A31" s="38"/>
    </row>
    <row r="32" spans="1:1" x14ac:dyDescent="0.3">
      <c r="A32" s="38"/>
    </row>
    <row r="33" spans="1:1" x14ac:dyDescent="0.3">
      <c r="A33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20" sqref="C20:C22"/>
    </sheetView>
  </sheetViews>
  <sheetFormatPr defaultRowHeight="14.4" x14ac:dyDescent="0.3"/>
  <cols>
    <col min="1" max="2" width="8.88671875" style="41"/>
    <col min="3" max="3" width="131.6640625" style="41" bestFit="1" customWidth="1"/>
    <col min="4" max="16384" width="8.88671875" style="41"/>
  </cols>
  <sheetData>
    <row r="1" spans="2:3" x14ac:dyDescent="0.3">
      <c r="C1" s="39" t="s">
        <v>67</v>
      </c>
    </row>
    <row r="2" spans="2:3" x14ac:dyDescent="0.3">
      <c r="C2" s="39"/>
    </row>
    <row r="3" spans="2:3" x14ac:dyDescent="0.3">
      <c r="C3" s="38" t="s">
        <v>48</v>
      </c>
    </row>
    <row r="4" spans="2:3" x14ac:dyDescent="0.3">
      <c r="C4" s="38" t="s">
        <v>47</v>
      </c>
    </row>
    <row r="5" spans="2:3" x14ac:dyDescent="0.3">
      <c r="C5" s="38"/>
    </row>
    <row r="6" spans="2:3" x14ac:dyDescent="0.3">
      <c r="C6" s="38"/>
    </row>
    <row r="7" spans="2:3" x14ac:dyDescent="0.3">
      <c r="C7" s="38" t="s">
        <v>65</v>
      </c>
    </row>
    <row r="8" spans="2:3" x14ac:dyDescent="0.3">
      <c r="C8" s="38" t="s">
        <v>64</v>
      </c>
    </row>
    <row r="9" spans="2:3" x14ac:dyDescent="0.3">
      <c r="C9" s="38" t="s">
        <v>46</v>
      </c>
    </row>
    <row r="10" spans="2:3" x14ac:dyDescent="0.3">
      <c r="C10" s="38"/>
    </row>
    <row r="11" spans="2:3" x14ac:dyDescent="0.3">
      <c r="C11" s="38"/>
    </row>
    <row r="12" spans="2:3" x14ac:dyDescent="0.3">
      <c r="C12" s="38" t="s">
        <v>63</v>
      </c>
    </row>
    <row r="13" spans="2:3" x14ac:dyDescent="0.3">
      <c r="B13" s="38" t="s">
        <v>62</v>
      </c>
    </row>
    <row r="14" spans="2:3" x14ac:dyDescent="0.3">
      <c r="C14" s="38" t="s">
        <v>66</v>
      </c>
    </row>
    <row r="15" spans="2:3" x14ac:dyDescent="0.3">
      <c r="C15" s="38" t="s">
        <v>68</v>
      </c>
    </row>
    <row r="16" spans="2:3" x14ac:dyDescent="0.3">
      <c r="C16" s="38" t="s">
        <v>72</v>
      </c>
    </row>
    <row r="17" spans="2:3" x14ac:dyDescent="0.3">
      <c r="B17" s="38"/>
    </row>
    <row r="18" spans="2:3" x14ac:dyDescent="0.3">
      <c r="C18" s="38" t="s">
        <v>71</v>
      </c>
    </row>
    <row r="19" spans="2:3" x14ac:dyDescent="0.3">
      <c r="B19" s="38" t="s">
        <v>59</v>
      </c>
    </row>
    <row r="20" spans="2:3" x14ac:dyDescent="0.3">
      <c r="B20" s="38" t="s">
        <v>59</v>
      </c>
      <c r="C20" s="41" t="s">
        <v>42</v>
      </c>
    </row>
    <row r="21" spans="2:3" ht="28.8" x14ac:dyDescent="0.3">
      <c r="B21" s="38"/>
      <c r="C21" s="23" t="s">
        <v>55</v>
      </c>
    </row>
    <row r="22" spans="2:3" x14ac:dyDescent="0.3">
      <c r="B22" s="38"/>
      <c r="C22" s="41" t="s">
        <v>43</v>
      </c>
    </row>
    <row r="23" spans="2:3" x14ac:dyDescent="0.3">
      <c r="C23" s="38"/>
    </row>
    <row r="24" spans="2:3" x14ac:dyDescent="0.3">
      <c r="B24" s="38"/>
    </row>
    <row r="25" spans="2:3" x14ac:dyDescent="0.3">
      <c r="C25" s="38"/>
    </row>
    <row r="26" spans="2:3" x14ac:dyDescent="0.3">
      <c r="B26" s="38"/>
    </row>
    <row r="27" spans="2:3" x14ac:dyDescent="0.3">
      <c r="B27" s="38"/>
    </row>
    <row r="28" spans="2:3" x14ac:dyDescent="0.3">
      <c r="B28" s="38"/>
    </row>
    <row r="29" spans="2:3" x14ac:dyDescent="0.3">
      <c r="B29" s="38"/>
    </row>
    <row r="30" spans="2:3" x14ac:dyDescent="0.3">
      <c r="B30" s="38"/>
    </row>
    <row r="31" spans="2:3" x14ac:dyDescent="0.3">
      <c r="B31" s="38"/>
      <c r="C31" s="38"/>
    </row>
    <row r="32" spans="2:3" x14ac:dyDescent="0.3">
      <c r="B32" s="38"/>
    </row>
    <row r="33" spans="2:2" x14ac:dyDescent="0.3">
      <c r="B33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ColWidth="70.21875" defaultRowHeight="14.4" x14ac:dyDescent="0.3"/>
  <cols>
    <col min="1" max="1" width="120.33203125" style="35" bestFit="1" customWidth="1"/>
    <col min="2" max="2" width="27.33203125" style="1" bestFit="1" customWidth="1"/>
    <col min="3" max="3" width="8.77734375" style="1" bestFit="1" customWidth="1"/>
    <col min="4" max="4" width="6" style="1" bestFit="1" customWidth="1"/>
    <col min="5" max="16384" width="70.21875" style="1"/>
  </cols>
  <sheetData>
    <row r="1" spans="1:4" x14ac:dyDescent="0.3">
      <c r="A1" s="52" t="s">
        <v>83</v>
      </c>
      <c r="B1" s="51" t="s">
        <v>143</v>
      </c>
      <c r="C1" s="51" t="s">
        <v>144</v>
      </c>
      <c r="D1" s="51" t="s">
        <v>145</v>
      </c>
    </row>
    <row r="2" spans="1:4" x14ac:dyDescent="0.3">
      <c r="A2" s="52"/>
      <c r="B2" s="20" t="s">
        <v>97</v>
      </c>
      <c r="C2" s="20" t="s">
        <v>98</v>
      </c>
      <c r="D2" s="20" t="s">
        <v>99</v>
      </c>
    </row>
    <row r="3" spans="1:4" x14ac:dyDescent="0.3">
      <c r="A3" s="35" t="s">
        <v>84</v>
      </c>
      <c r="B3" s="20" t="s">
        <v>97</v>
      </c>
      <c r="C3" s="20" t="s">
        <v>98</v>
      </c>
      <c r="D3" s="20" t="s">
        <v>100</v>
      </c>
    </row>
    <row r="4" spans="1:4" x14ac:dyDescent="0.3">
      <c r="A4" s="35" t="s">
        <v>85</v>
      </c>
      <c r="B4" s="20" t="s">
        <v>101</v>
      </c>
      <c r="C4" s="20" t="s">
        <v>98</v>
      </c>
      <c r="D4" s="20" t="s">
        <v>102</v>
      </c>
    </row>
    <row r="5" spans="1:4" x14ac:dyDescent="0.3">
      <c r="A5" s="35" t="s">
        <v>86</v>
      </c>
      <c r="B5" s="20" t="s">
        <v>103</v>
      </c>
      <c r="C5" s="20" t="s">
        <v>98</v>
      </c>
      <c r="D5" s="20" t="s">
        <v>102</v>
      </c>
    </row>
    <row r="6" spans="1:4" x14ac:dyDescent="0.3">
      <c r="A6" s="35" t="s">
        <v>226</v>
      </c>
      <c r="B6" s="20" t="s">
        <v>103</v>
      </c>
      <c r="C6" s="20" t="s">
        <v>98</v>
      </c>
      <c r="D6" s="20" t="s">
        <v>99</v>
      </c>
    </row>
    <row r="7" spans="1:4" x14ac:dyDescent="0.3">
      <c r="B7" s="20" t="s">
        <v>104</v>
      </c>
      <c r="C7" s="20" t="s">
        <v>98</v>
      </c>
      <c r="D7" s="20" t="s">
        <v>102</v>
      </c>
    </row>
    <row r="8" spans="1:4" x14ac:dyDescent="0.3">
      <c r="A8" s="35" t="s">
        <v>227</v>
      </c>
      <c r="B8" s="20" t="s">
        <v>104</v>
      </c>
      <c r="C8" s="20" t="s">
        <v>98</v>
      </c>
      <c r="D8" s="20" t="s">
        <v>99</v>
      </c>
    </row>
    <row r="9" spans="1:4" x14ac:dyDescent="0.3">
      <c r="B9" s="20" t="s">
        <v>105</v>
      </c>
      <c r="C9" s="20" t="s">
        <v>98</v>
      </c>
      <c r="D9" s="20" t="s">
        <v>102</v>
      </c>
    </row>
    <row r="10" spans="1:4" ht="28.8" x14ac:dyDescent="0.3">
      <c r="A10" s="25" t="s">
        <v>228</v>
      </c>
      <c r="B10" s="20" t="s">
        <v>105</v>
      </c>
      <c r="C10" s="20" t="s">
        <v>98</v>
      </c>
      <c r="D10" s="20" t="s">
        <v>99</v>
      </c>
    </row>
    <row r="11" spans="1:4" x14ac:dyDescent="0.3">
      <c r="B11" s="20" t="s">
        <v>106</v>
      </c>
      <c r="C11" s="20" t="s">
        <v>98</v>
      </c>
      <c r="D11" s="20" t="s">
        <v>102</v>
      </c>
    </row>
    <row r="12" spans="1:4" x14ac:dyDescent="0.3">
      <c r="B12" s="20" t="s">
        <v>106</v>
      </c>
      <c r="C12" s="20" t="s">
        <v>98</v>
      </c>
      <c r="D12" s="20" t="s">
        <v>99</v>
      </c>
    </row>
    <row r="13" spans="1:4" x14ac:dyDescent="0.3">
      <c r="B13" s="20" t="s">
        <v>107</v>
      </c>
      <c r="C13" s="20" t="s">
        <v>98</v>
      </c>
      <c r="D13" s="20" t="s">
        <v>102</v>
      </c>
    </row>
    <row r="14" spans="1:4" x14ac:dyDescent="0.3">
      <c r="B14" s="20" t="s">
        <v>107</v>
      </c>
      <c r="C14" s="20" t="s">
        <v>98</v>
      </c>
      <c r="D14" s="20" t="s">
        <v>99</v>
      </c>
    </row>
    <row r="15" spans="1:4" x14ac:dyDescent="0.3">
      <c r="B15" s="54" t="s">
        <v>108</v>
      </c>
      <c r="C15" s="20" t="s">
        <v>98</v>
      </c>
      <c r="D15" s="54" t="s">
        <v>102</v>
      </c>
    </row>
    <row r="16" spans="1:4" x14ac:dyDescent="0.3">
      <c r="B16" s="20" t="s">
        <v>108</v>
      </c>
      <c r="C16" s="20" t="s">
        <v>98</v>
      </c>
      <c r="D16" s="20" t="s">
        <v>99</v>
      </c>
    </row>
    <row r="17" spans="2:4" x14ac:dyDescent="0.3">
      <c r="B17" s="20" t="s">
        <v>108</v>
      </c>
      <c r="C17" s="20" t="s">
        <v>98</v>
      </c>
      <c r="D17" s="20" t="s">
        <v>100</v>
      </c>
    </row>
    <row r="18" spans="2:4" x14ac:dyDescent="0.3">
      <c r="B18" s="20" t="s">
        <v>109</v>
      </c>
      <c r="C18" s="20" t="s">
        <v>98</v>
      </c>
      <c r="D18" s="20" t="s">
        <v>102</v>
      </c>
    </row>
    <row r="19" spans="2:4" x14ac:dyDescent="0.3">
      <c r="B19" s="20" t="s">
        <v>109</v>
      </c>
      <c r="C19" s="20" t="s">
        <v>98</v>
      </c>
      <c r="D19" s="20" t="s">
        <v>99</v>
      </c>
    </row>
    <row r="20" spans="2:4" x14ac:dyDescent="0.3">
      <c r="B20" s="20" t="s">
        <v>110</v>
      </c>
      <c r="C20" s="20" t="s">
        <v>98</v>
      </c>
      <c r="D20" s="20" t="s">
        <v>102</v>
      </c>
    </row>
    <row r="21" spans="2:4" x14ac:dyDescent="0.3">
      <c r="B21" s="20" t="s">
        <v>110</v>
      </c>
      <c r="C21" s="20" t="s">
        <v>98</v>
      </c>
      <c r="D21" s="20" t="s">
        <v>99</v>
      </c>
    </row>
    <row r="22" spans="2:4" x14ac:dyDescent="0.3">
      <c r="B22" s="20" t="s">
        <v>111</v>
      </c>
      <c r="C22" s="20" t="s">
        <v>98</v>
      </c>
      <c r="D22" s="20" t="s">
        <v>99</v>
      </c>
    </row>
    <row r="23" spans="2:4" x14ac:dyDescent="0.3">
      <c r="B23" s="20" t="s">
        <v>112</v>
      </c>
      <c r="C23" s="20" t="s">
        <v>98</v>
      </c>
      <c r="D23" s="20" t="s">
        <v>102</v>
      </c>
    </row>
    <row r="24" spans="2:4" x14ac:dyDescent="0.3">
      <c r="B24" s="20" t="s">
        <v>113</v>
      </c>
      <c r="C24" s="20" t="s">
        <v>98</v>
      </c>
      <c r="D24" s="20" t="s">
        <v>99</v>
      </c>
    </row>
    <row r="25" spans="2:4" x14ac:dyDescent="0.3">
      <c r="B25" s="20" t="s">
        <v>114</v>
      </c>
      <c r="C25" s="20" t="s">
        <v>98</v>
      </c>
      <c r="D25" s="20" t="s">
        <v>99</v>
      </c>
    </row>
    <row r="26" spans="2:4" x14ac:dyDescent="0.3">
      <c r="B26" s="20" t="s">
        <v>114</v>
      </c>
      <c r="C26" s="20" t="s">
        <v>98</v>
      </c>
      <c r="D26" s="20" t="s">
        <v>100</v>
      </c>
    </row>
    <row r="27" spans="2:4" x14ac:dyDescent="0.3">
      <c r="B27" s="20" t="s">
        <v>115</v>
      </c>
      <c r="C27" s="20" t="s">
        <v>98</v>
      </c>
      <c r="D27" s="20" t="s">
        <v>102</v>
      </c>
    </row>
    <row r="28" spans="2:4" x14ac:dyDescent="0.3">
      <c r="B28" s="20" t="s">
        <v>115</v>
      </c>
      <c r="C28" s="20" t="s">
        <v>98</v>
      </c>
      <c r="D28" s="20" t="s">
        <v>99</v>
      </c>
    </row>
    <row r="29" spans="2:4" x14ac:dyDescent="0.3">
      <c r="B29" s="20" t="s">
        <v>115</v>
      </c>
      <c r="C29" s="20" t="s">
        <v>98</v>
      </c>
      <c r="D29" s="20" t="s">
        <v>100</v>
      </c>
    </row>
    <row r="30" spans="2:4" x14ac:dyDescent="0.3">
      <c r="B30" s="20" t="s">
        <v>116</v>
      </c>
      <c r="C30" s="20" t="s">
        <v>98</v>
      </c>
      <c r="D30" s="20" t="s">
        <v>102</v>
      </c>
    </row>
    <row r="31" spans="2:4" x14ac:dyDescent="0.3">
      <c r="B31" s="20" t="s">
        <v>116</v>
      </c>
      <c r="C31" s="20" t="s">
        <v>98</v>
      </c>
      <c r="D31" s="20" t="s">
        <v>99</v>
      </c>
    </row>
    <row r="32" spans="2:4" x14ac:dyDescent="0.3">
      <c r="B32" s="20" t="s">
        <v>117</v>
      </c>
      <c r="C32" s="20" t="s">
        <v>98</v>
      </c>
      <c r="D32" s="20" t="s">
        <v>102</v>
      </c>
    </row>
    <row r="33" spans="2:4" x14ac:dyDescent="0.3">
      <c r="B33" s="20" t="s">
        <v>117</v>
      </c>
      <c r="C33" s="20" t="s">
        <v>98</v>
      </c>
      <c r="D33" s="20" t="s">
        <v>99</v>
      </c>
    </row>
    <row r="34" spans="2:4" x14ac:dyDescent="0.3">
      <c r="B34" s="54" t="s">
        <v>117</v>
      </c>
      <c r="C34" s="20" t="s">
        <v>98</v>
      </c>
      <c r="D34" s="54" t="s">
        <v>100</v>
      </c>
    </row>
    <row r="35" spans="2:4" x14ac:dyDescent="0.3">
      <c r="B35" s="20" t="s">
        <v>118</v>
      </c>
      <c r="C35" s="20" t="s">
        <v>98</v>
      </c>
      <c r="D35" s="20" t="s">
        <v>102</v>
      </c>
    </row>
    <row r="36" spans="2:4" x14ac:dyDescent="0.3">
      <c r="B36" s="20" t="s">
        <v>118</v>
      </c>
      <c r="C36" s="20" t="s">
        <v>98</v>
      </c>
      <c r="D36" s="20" t="s">
        <v>99</v>
      </c>
    </row>
    <row r="37" spans="2:4" x14ac:dyDescent="0.3">
      <c r="B37" s="20" t="s">
        <v>118</v>
      </c>
      <c r="C37" s="20" t="s">
        <v>98</v>
      </c>
      <c r="D37" s="54" t="s">
        <v>100</v>
      </c>
    </row>
    <row r="38" spans="2:4" x14ac:dyDescent="0.3">
      <c r="B38" s="54" t="s">
        <v>229</v>
      </c>
      <c r="C38" s="20" t="s">
        <v>98</v>
      </c>
      <c r="D38" s="54" t="s">
        <v>102</v>
      </c>
    </row>
    <row r="39" spans="2:4" x14ac:dyDescent="0.3">
      <c r="B39" s="20" t="s">
        <v>119</v>
      </c>
      <c r="C39" s="20" t="s">
        <v>98</v>
      </c>
      <c r="D39" s="20" t="s">
        <v>102</v>
      </c>
    </row>
    <row r="40" spans="2:4" x14ac:dyDescent="0.3">
      <c r="B40" s="20" t="s">
        <v>119</v>
      </c>
      <c r="C40" s="20" t="s">
        <v>98</v>
      </c>
      <c r="D40" s="20" t="s">
        <v>99</v>
      </c>
    </row>
    <row r="41" spans="2:4" x14ac:dyDescent="0.3">
      <c r="B41" s="20" t="s">
        <v>120</v>
      </c>
      <c r="C41" s="20" t="s">
        <v>98</v>
      </c>
      <c r="D41" s="20" t="s">
        <v>99</v>
      </c>
    </row>
    <row r="42" spans="2:4" x14ac:dyDescent="0.3">
      <c r="B42" s="20" t="s">
        <v>121</v>
      </c>
      <c r="C42" s="20" t="s">
        <v>98</v>
      </c>
      <c r="D42" s="20" t="s">
        <v>102</v>
      </c>
    </row>
    <row r="43" spans="2:4" x14ac:dyDescent="0.3">
      <c r="B43" s="20" t="s">
        <v>121</v>
      </c>
      <c r="C43" s="20" t="s">
        <v>98</v>
      </c>
      <c r="D43" s="20" t="s">
        <v>99</v>
      </c>
    </row>
    <row r="44" spans="2:4" x14ac:dyDescent="0.3">
      <c r="B44" s="50" t="s">
        <v>230</v>
      </c>
      <c r="C44" s="50" t="s">
        <v>98</v>
      </c>
      <c r="D44" s="50" t="s">
        <v>102</v>
      </c>
    </row>
    <row r="45" spans="2:4" x14ac:dyDescent="0.3">
      <c r="B45" s="20" t="s">
        <v>122</v>
      </c>
      <c r="C45" s="20" t="s">
        <v>98</v>
      </c>
      <c r="D45" s="20" t="s">
        <v>102</v>
      </c>
    </row>
    <row r="46" spans="2:4" x14ac:dyDescent="0.3">
      <c r="B46" s="50" t="s">
        <v>122</v>
      </c>
      <c r="C46" s="50" t="s">
        <v>98</v>
      </c>
      <c r="D46" s="50" t="s">
        <v>99</v>
      </c>
    </row>
    <row r="47" spans="2:4" x14ac:dyDescent="0.3">
      <c r="B47" s="20" t="s">
        <v>123</v>
      </c>
      <c r="C47" s="20" t="s">
        <v>98</v>
      </c>
      <c r="D47" s="20" t="s">
        <v>99</v>
      </c>
    </row>
    <row r="48" spans="2:4" x14ac:dyDescent="0.3">
      <c r="B48" s="20" t="s">
        <v>123</v>
      </c>
      <c r="C48" s="20" t="s">
        <v>98</v>
      </c>
      <c r="D48" s="20" t="s">
        <v>100</v>
      </c>
    </row>
    <row r="49" spans="2:4" x14ac:dyDescent="0.3">
      <c r="B49" s="20" t="s">
        <v>124</v>
      </c>
      <c r="C49" s="20" t="s">
        <v>98</v>
      </c>
      <c r="D49" s="20" t="s">
        <v>102</v>
      </c>
    </row>
    <row r="50" spans="2:4" x14ac:dyDescent="0.3">
      <c r="B50" s="20" t="s">
        <v>125</v>
      </c>
      <c r="C50" s="20" t="s">
        <v>98</v>
      </c>
      <c r="D50" s="20" t="s">
        <v>102</v>
      </c>
    </row>
    <row r="51" spans="2:4" x14ac:dyDescent="0.3">
      <c r="B51" s="20" t="s">
        <v>125</v>
      </c>
      <c r="C51" s="20" t="s">
        <v>98</v>
      </c>
      <c r="D51" s="20" t="s">
        <v>100</v>
      </c>
    </row>
    <row r="52" spans="2:4" x14ac:dyDescent="0.3">
      <c r="B52" s="20" t="s">
        <v>126</v>
      </c>
      <c r="C52" s="20" t="s">
        <v>98</v>
      </c>
      <c r="D52" s="20" t="s">
        <v>102</v>
      </c>
    </row>
    <row r="53" spans="2:4" x14ac:dyDescent="0.3">
      <c r="B53" s="20" t="s">
        <v>126</v>
      </c>
      <c r="C53" s="20" t="s">
        <v>98</v>
      </c>
      <c r="D53" s="20" t="s">
        <v>99</v>
      </c>
    </row>
    <row r="54" spans="2:4" x14ac:dyDescent="0.3">
      <c r="B54" s="20" t="s">
        <v>126</v>
      </c>
      <c r="C54" s="20" t="s">
        <v>98</v>
      </c>
      <c r="D54" s="20" t="s">
        <v>100</v>
      </c>
    </row>
    <row r="55" spans="2:4" x14ac:dyDescent="0.3">
      <c r="B55" s="20" t="s">
        <v>127</v>
      </c>
      <c r="C55" s="20" t="s">
        <v>98</v>
      </c>
      <c r="D55" s="20" t="s">
        <v>99</v>
      </c>
    </row>
    <row r="56" spans="2:4" x14ac:dyDescent="0.3">
      <c r="B56" s="20" t="s">
        <v>128</v>
      </c>
      <c r="C56" s="20" t="s">
        <v>98</v>
      </c>
      <c r="D56" s="20" t="s">
        <v>102</v>
      </c>
    </row>
    <row r="57" spans="2:4" x14ac:dyDescent="0.3">
      <c r="B57" s="20" t="s">
        <v>128</v>
      </c>
      <c r="C57" s="20" t="s">
        <v>98</v>
      </c>
      <c r="D57" s="20" t="s">
        <v>99</v>
      </c>
    </row>
    <row r="58" spans="2:4" x14ac:dyDescent="0.3">
      <c r="B58" s="20" t="s">
        <v>128</v>
      </c>
      <c r="C58" s="20" t="s">
        <v>98</v>
      </c>
      <c r="D58" s="20" t="s">
        <v>100</v>
      </c>
    </row>
    <row r="59" spans="2:4" x14ac:dyDescent="0.3">
      <c r="B59" s="20" t="s">
        <v>129</v>
      </c>
      <c r="C59" s="20" t="s">
        <v>98</v>
      </c>
      <c r="D59" s="20" t="s">
        <v>102</v>
      </c>
    </row>
    <row r="60" spans="2:4" x14ac:dyDescent="0.3">
      <c r="B60" s="20" t="s">
        <v>129</v>
      </c>
      <c r="C60" s="20" t="s">
        <v>98</v>
      </c>
      <c r="D60" s="20" t="s">
        <v>99</v>
      </c>
    </row>
    <row r="61" spans="2:4" x14ac:dyDescent="0.3">
      <c r="B61" s="20" t="s">
        <v>130</v>
      </c>
      <c r="C61" s="20" t="s">
        <v>98</v>
      </c>
      <c r="D61" s="20" t="s">
        <v>102</v>
      </c>
    </row>
    <row r="62" spans="2:4" x14ac:dyDescent="0.3">
      <c r="B62" s="20" t="s">
        <v>130</v>
      </c>
      <c r="C62" s="20" t="s">
        <v>98</v>
      </c>
      <c r="D62" s="20" t="s">
        <v>99</v>
      </c>
    </row>
    <row r="63" spans="2:4" x14ac:dyDescent="0.3">
      <c r="B63" s="20" t="s">
        <v>131</v>
      </c>
      <c r="C63" s="20" t="s">
        <v>98</v>
      </c>
      <c r="D63" s="20" t="s">
        <v>102</v>
      </c>
    </row>
    <row r="64" spans="2:4" x14ac:dyDescent="0.3">
      <c r="B64" s="20" t="s">
        <v>131</v>
      </c>
      <c r="C64" s="20" t="s">
        <v>98</v>
      </c>
      <c r="D64" s="20" t="s">
        <v>99</v>
      </c>
    </row>
    <row r="65" spans="2:4" x14ac:dyDescent="0.3">
      <c r="B65" s="54" t="s">
        <v>231</v>
      </c>
      <c r="C65" s="20" t="s">
        <v>98</v>
      </c>
      <c r="D65" s="54" t="s">
        <v>102</v>
      </c>
    </row>
    <row r="66" spans="2:4" x14ac:dyDescent="0.3">
      <c r="B66" s="20" t="s">
        <v>132</v>
      </c>
      <c r="C66" s="20" t="s">
        <v>98</v>
      </c>
      <c r="D66" s="20" t="s">
        <v>99</v>
      </c>
    </row>
    <row r="67" spans="2:4" x14ac:dyDescent="0.3">
      <c r="B67" s="20" t="s">
        <v>133</v>
      </c>
      <c r="C67" s="20" t="s">
        <v>98</v>
      </c>
      <c r="D67" s="20" t="s">
        <v>102</v>
      </c>
    </row>
    <row r="68" spans="2:4" x14ac:dyDescent="0.3">
      <c r="B68" s="20" t="s">
        <v>133</v>
      </c>
      <c r="C68" s="20" t="s">
        <v>98</v>
      </c>
      <c r="D68" s="20" t="s">
        <v>99</v>
      </c>
    </row>
    <row r="69" spans="2:4" x14ac:dyDescent="0.3">
      <c r="B69" s="20" t="s">
        <v>133</v>
      </c>
      <c r="C69" s="20" t="s">
        <v>98</v>
      </c>
      <c r="D69" s="20" t="s">
        <v>100</v>
      </c>
    </row>
    <row r="70" spans="2:4" x14ac:dyDescent="0.3">
      <c r="B70" s="20" t="s">
        <v>134</v>
      </c>
      <c r="C70" s="20" t="s">
        <v>98</v>
      </c>
      <c r="D70" s="20" t="s">
        <v>102</v>
      </c>
    </row>
    <row r="71" spans="2:4" x14ac:dyDescent="0.3">
      <c r="B71" s="20" t="s">
        <v>134</v>
      </c>
      <c r="C71" s="20" t="s">
        <v>98</v>
      </c>
      <c r="D71" s="20" t="s">
        <v>99</v>
      </c>
    </row>
    <row r="72" spans="2:4" x14ac:dyDescent="0.3">
      <c r="B72" s="20" t="s">
        <v>135</v>
      </c>
      <c r="C72" s="20" t="s">
        <v>98</v>
      </c>
      <c r="D72" s="20" t="s">
        <v>102</v>
      </c>
    </row>
    <row r="73" spans="2:4" x14ac:dyDescent="0.3">
      <c r="B73" s="20" t="s">
        <v>136</v>
      </c>
      <c r="C73" s="20" t="s">
        <v>98</v>
      </c>
      <c r="D73" s="20" t="s">
        <v>99</v>
      </c>
    </row>
    <row r="74" spans="2:4" x14ac:dyDescent="0.3">
      <c r="B74" s="20" t="s">
        <v>137</v>
      </c>
      <c r="C74" s="20" t="s">
        <v>98</v>
      </c>
      <c r="D74" s="20" t="s">
        <v>102</v>
      </c>
    </row>
    <row r="75" spans="2:4" x14ac:dyDescent="0.3">
      <c r="B75" s="50" t="s">
        <v>232</v>
      </c>
      <c r="C75" s="50" t="s">
        <v>98</v>
      </c>
      <c r="D75" s="50" t="s">
        <v>99</v>
      </c>
    </row>
    <row r="76" spans="2:4" x14ac:dyDescent="0.3">
      <c r="B76" s="20" t="s">
        <v>138</v>
      </c>
      <c r="C76" s="20" t="s">
        <v>98</v>
      </c>
      <c r="D76" s="20" t="s">
        <v>102</v>
      </c>
    </row>
    <row r="77" spans="2:4" x14ac:dyDescent="0.3">
      <c r="B77" s="20" t="s">
        <v>139</v>
      </c>
      <c r="C77" s="20" t="s">
        <v>98</v>
      </c>
      <c r="D77" s="20" t="s">
        <v>99</v>
      </c>
    </row>
    <row r="78" spans="2:4" x14ac:dyDescent="0.3">
      <c r="B78" s="50" t="s">
        <v>139</v>
      </c>
      <c r="C78" s="50" t="s">
        <v>98</v>
      </c>
      <c r="D78" s="50" t="s">
        <v>100</v>
      </c>
    </row>
    <row r="79" spans="2:4" x14ac:dyDescent="0.3">
      <c r="B79" s="20" t="s">
        <v>140</v>
      </c>
      <c r="C79" s="20" t="s">
        <v>98</v>
      </c>
      <c r="D79" s="20" t="s">
        <v>99</v>
      </c>
    </row>
    <row r="80" spans="2:4" x14ac:dyDescent="0.3">
      <c r="B80" s="20" t="s">
        <v>141</v>
      </c>
      <c r="C80" s="20" t="s">
        <v>98</v>
      </c>
      <c r="D80" s="20" t="s">
        <v>102</v>
      </c>
    </row>
    <row r="81" spans="2:4" x14ac:dyDescent="0.3">
      <c r="B81" s="20" t="s">
        <v>141</v>
      </c>
      <c r="C81" s="20" t="s">
        <v>98</v>
      </c>
      <c r="D81" s="20" t="s">
        <v>99</v>
      </c>
    </row>
    <row r="82" spans="2:4" x14ac:dyDescent="0.3">
      <c r="B82" s="20" t="s">
        <v>142</v>
      </c>
      <c r="C82" s="20" t="s">
        <v>98</v>
      </c>
      <c r="D82" s="20" t="s">
        <v>102</v>
      </c>
    </row>
    <row r="83" spans="2:4" x14ac:dyDescent="0.3">
      <c r="B83" s="20" t="s">
        <v>142</v>
      </c>
      <c r="C83" s="20" t="s">
        <v>98</v>
      </c>
      <c r="D83" s="20" t="s">
        <v>99</v>
      </c>
    </row>
    <row r="84" spans="2:4" x14ac:dyDescent="0.3">
      <c r="B84" s="20"/>
      <c r="C84" s="20"/>
      <c r="D84" s="20"/>
    </row>
    <row r="85" spans="2:4" x14ac:dyDescent="0.3">
      <c r="B85" s="20"/>
      <c r="C85" s="20"/>
      <c r="D85" s="20"/>
    </row>
    <row r="86" spans="2:4" x14ac:dyDescent="0.3">
      <c r="B86" s="20"/>
      <c r="C86" s="20"/>
      <c r="D86" s="20"/>
    </row>
    <row r="87" spans="2:4" x14ac:dyDescent="0.3">
      <c r="B87" s="20"/>
      <c r="C87" s="20"/>
      <c r="D87" s="20"/>
    </row>
    <row r="88" spans="2:4" x14ac:dyDescent="0.3">
      <c r="B88" s="20"/>
      <c r="C88" s="20"/>
      <c r="D88" s="20"/>
    </row>
    <row r="89" spans="2:4" x14ac:dyDescent="0.3">
      <c r="B89" s="20"/>
      <c r="C89" s="20"/>
      <c r="D89" s="20"/>
    </row>
    <row r="90" spans="2:4" x14ac:dyDescent="0.3">
      <c r="B90" s="20"/>
      <c r="C90" s="20"/>
      <c r="D90" s="20"/>
    </row>
    <row r="91" spans="2:4" x14ac:dyDescent="0.3">
      <c r="B91" s="20"/>
      <c r="C91" s="20"/>
      <c r="D91" s="20"/>
    </row>
    <row r="92" spans="2:4" x14ac:dyDescent="0.3">
      <c r="B92" s="20"/>
      <c r="C92" s="20"/>
      <c r="D92" s="20"/>
    </row>
    <row r="93" spans="2:4" x14ac:dyDescent="0.3">
      <c r="B93" s="20"/>
      <c r="C93" s="20"/>
      <c r="D93" s="20"/>
    </row>
    <row r="94" spans="2:4" x14ac:dyDescent="0.3">
      <c r="B94" s="20"/>
      <c r="C94" s="20"/>
      <c r="D94" s="20"/>
    </row>
    <row r="95" spans="2:4" x14ac:dyDescent="0.3">
      <c r="B95" s="20"/>
      <c r="C95" s="20"/>
      <c r="D95" s="20"/>
    </row>
    <row r="96" spans="2:4" x14ac:dyDescent="0.3">
      <c r="B96" s="20"/>
      <c r="C96" s="20"/>
      <c r="D96" s="20"/>
    </row>
    <row r="97" spans="2:4" x14ac:dyDescent="0.3">
      <c r="B97" s="20"/>
      <c r="C97" s="20"/>
      <c r="D97" s="20"/>
    </row>
    <row r="98" spans="2:4" x14ac:dyDescent="0.3">
      <c r="B98" s="20"/>
      <c r="C98" s="20"/>
      <c r="D98" s="20"/>
    </row>
    <row r="99" spans="2:4" x14ac:dyDescent="0.3">
      <c r="B99" s="20"/>
      <c r="C99" s="20"/>
      <c r="D99" s="20"/>
    </row>
    <row r="100" spans="2:4" x14ac:dyDescent="0.3">
      <c r="B100" s="20"/>
      <c r="C100" s="20"/>
      <c r="D100" s="20"/>
    </row>
    <row r="101" spans="2:4" x14ac:dyDescent="0.3">
      <c r="B101" s="20"/>
      <c r="C101" s="20"/>
      <c r="D101" s="20"/>
    </row>
    <row r="102" spans="2:4" x14ac:dyDescent="0.3">
      <c r="B102" s="20"/>
      <c r="C102" s="20"/>
      <c r="D102" s="2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36.88671875" defaultRowHeight="14.4" x14ac:dyDescent="0.3"/>
  <cols>
    <col min="1" max="1" width="143.21875" bestFit="1" customWidth="1"/>
  </cols>
  <sheetData>
    <row r="1" spans="1:1" s="41" customFormat="1" x14ac:dyDescent="0.3">
      <c r="A1" s="22" t="s">
        <v>77</v>
      </c>
    </row>
    <row r="2" spans="1:1" s="15" customFormat="1" x14ac:dyDescent="0.3"/>
    <row r="3" spans="1:1" s="15" customFormat="1" x14ac:dyDescent="0.3">
      <c r="A3" s="15" t="s">
        <v>82</v>
      </c>
    </row>
    <row r="4" spans="1:1" s="15" customFormat="1" x14ac:dyDescent="0.3"/>
    <row r="5" spans="1:1" s="15" customFormat="1" x14ac:dyDescent="0.3">
      <c r="A5" s="15" t="s">
        <v>78</v>
      </c>
    </row>
    <row r="6" spans="1:1" s="15" customFormat="1" x14ac:dyDescent="0.3"/>
    <row r="7" spans="1:1" s="15" customFormat="1" x14ac:dyDescent="0.3">
      <c r="A7" s="15" t="s">
        <v>79</v>
      </c>
    </row>
    <row r="8" spans="1:1" s="15" customFormat="1" x14ac:dyDescent="0.3"/>
    <row r="9" spans="1:1" ht="28.8" x14ac:dyDescent="0.3">
      <c r="A9" s="15" t="s">
        <v>80</v>
      </c>
    </row>
    <row r="10" spans="1:1" s="41" customFormat="1" x14ac:dyDescent="0.3">
      <c r="A10" s="15"/>
    </row>
    <row r="11" spans="1:1" ht="28.8" x14ac:dyDescent="0.3">
      <c r="A11" s="15" t="s">
        <v>81</v>
      </c>
    </row>
    <row r="13" spans="1:1" x14ac:dyDescent="0.3">
      <c r="A13" s="41" t="s">
        <v>42</v>
      </c>
    </row>
    <row r="14" spans="1:1" ht="28.8" x14ac:dyDescent="0.3">
      <c r="A14" s="23" t="s">
        <v>55</v>
      </c>
    </row>
    <row r="15" spans="1:1" x14ac:dyDescent="0.3">
      <c r="A15" s="41" t="s">
        <v>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4.4" x14ac:dyDescent="0.3"/>
  <cols>
    <col min="1" max="16384" width="8.88671875" style="41"/>
  </cols>
  <sheetData>
    <row r="1" spans="1:1" x14ac:dyDescent="0.3">
      <c r="A1" s="22" t="s">
        <v>214</v>
      </c>
    </row>
    <row r="3" spans="1:1" x14ac:dyDescent="0.25">
      <c r="A3" s="41" t="s">
        <v>198</v>
      </c>
    </row>
    <row r="4" spans="1:1" x14ac:dyDescent="0.25">
      <c r="A4" s="41" t="s">
        <v>197</v>
      </c>
    </row>
    <row r="5" spans="1:1" x14ac:dyDescent="0.25">
      <c r="A5" s="41" t="s">
        <v>196</v>
      </c>
    </row>
    <row r="6" spans="1:1" x14ac:dyDescent="0.25">
      <c r="A6" s="41" t="s">
        <v>195</v>
      </c>
    </row>
    <row r="7" spans="1:1" x14ac:dyDescent="0.25">
      <c r="A7" s="41" t="s">
        <v>194</v>
      </c>
    </row>
    <row r="9" spans="1:1" x14ac:dyDescent="0.25">
      <c r="A9" s="41" t="s">
        <v>193</v>
      </c>
    </row>
    <row r="10" spans="1:1" x14ac:dyDescent="0.25">
      <c r="A10" s="41" t="s">
        <v>192</v>
      </c>
    </row>
    <row r="11" spans="1:1" x14ac:dyDescent="0.25">
      <c r="A11" s="41" t="s">
        <v>191</v>
      </c>
    </row>
    <row r="13" spans="1:1" x14ac:dyDescent="0.25">
      <c r="A13" s="41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4" x14ac:dyDescent="0.3"/>
  <cols>
    <col min="1" max="1" width="145.5546875" bestFit="1" customWidth="1"/>
  </cols>
  <sheetData>
    <row r="1" spans="1:1" x14ac:dyDescent="0.3">
      <c r="A1" s="22" t="s">
        <v>88</v>
      </c>
    </row>
    <row r="3" spans="1:1" s="41" customFormat="1" x14ac:dyDescent="0.3">
      <c r="A3" s="41" t="s">
        <v>89</v>
      </c>
    </row>
    <row r="4" spans="1:1" s="41" customFormat="1" x14ac:dyDescent="0.3">
      <c r="A4" s="41" t="s">
        <v>90</v>
      </c>
    </row>
    <row r="5" spans="1:1" s="41" customFormat="1" x14ac:dyDescent="0.3">
      <c r="A5" s="41" t="s">
        <v>91</v>
      </c>
    </row>
    <row r="6" spans="1:1" s="41" customFormat="1" x14ac:dyDescent="0.3">
      <c r="A6" s="41" t="s">
        <v>92</v>
      </c>
    </row>
    <row r="7" spans="1:1" s="41" customFormat="1" x14ac:dyDescent="0.3"/>
    <row r="8" spans="1:1" s="41" customFormat="1" x14ac:dyDescent="0.3">
      <c r="A8" s="4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4" x14ac:dyDescent="0.3"/>
  <cols>
    <col min="1" max="1" width="154.109375" bestFit="1" customWidth="1"/>
  </cols>
  <sheetData>
    <row r="1" spans="1:1" x14ac:dyDescent="0.3">
      <c r="A1" s="22" t="s">
        <v>94</v>
      </c>
    </row>
    <row r="3" spans="1:1" x14ac:dyDescent="0.3">
      <c r="A3" t="s">
        <v>95</v>
      </c>
    </row>
    <row r="4" spans="1:1" s="41" customFormat="1" x14ac:dyDescent="0.3">
      <c r="A4" s="41" t="s">
        <v>96</v>
      </c>
    </row>
    <row r="6" spans="1:1" s="41" customFormat="1" x14ac:dyDescent="0.3">
      <c r="A6" s="41" t="s">
        <v>233</v>
      </c>
    </row>
    <row r="7" spans="1:1" s="41" customFormat="1" x14ac:dyDescent="0.3">
      <c r="A7" s="4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Randomization Variables</vt:lpstr>
      <vt:lpstr>General ReadMe - Color Priority</vt:lpstr>
      <vt:lpstr>Profit or Non-Profit ReadMe</vt:lpstr>
      <vt:lpstr>CMS Star Rating ReadMe</vt:lpstr>
      <vt:lpstr>Late Loss ADL ReadMe</vt:lpstr>
      <vt:lpstr>Census ReadMe</vt:lpstr>
      <vt:lpstr>Long Stay ReadMe</vt:lpstr>
      <vt:lpstr>Antibacterial ReadMe</vt:lpstr>
      <vt:lpstr>Discharge ReadMe</vt:lpstr>
      <vt:lpstr>Elixhauser Score ReadMe</vt:lpstr>
      <vt:lpstr>Baseline Results ReadMe</vt:lpstr>
      <vt:lpstr>Bath-Shower Frequency 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UCI_Employee</dc:creator>
  <cp:lastModifiedBy>UCI_Employee</cp:lastModifiedBy>
  <dcterms:created xsi:type="dcterms:W3CDTF">2016-11-18T00:36:57Z</dcterms:created>
  <dcterms:modified xsi:type="dcterms:W3CDTF">2017-02-15T01:23:59Z</dcterms:modified>
</cp:coreProperties>
</file>