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ick-Links" sheetId="1" r:id="rId4"/>
    <sheet state="visible" name="Bal_Str" sheetId="2" r:id="rId5"/>
    <sheet state="visible" name="ARB_Bal" sheetId="3" r:id="rId6"/>
    <sheet state="visible" name="BAP_Bal" sheetId="4" r:id="rId7"/>
    <sheet state="visible" name="ARB_Bal_Hor" sheetId="5" r:id="rId8"/>
    <sheet state="visible" name="BAP_Bal_Hor" sheetId="6" r:id="rId9"/>
    <sheet state="visible" name="ARB_Bal_Com" sheetId="7" r:id="rId10"/>
    <sheet state="visible" name="BAP_Bal_Com" sheetId="8" r:id="rId11"/>
    <sheet state="visible" name="Inc_Str" sheetId="9" r:id="rId12"/>
    <sheet state="visible" name="ARB_Inc" sheetId="10" r:id="rId13"/>
    <sheet state="visible" name="BAP_Inc" sheetId="11" r:id="rId14"/>
    <sheet state="visible" name="ARB_Inc_Hor" sheetId="12" r:id="rId15"/>
    <sheet state="visible" name="BAP_Inc_Hor" sheetId="13" r:id="rId16"/>
    <sheet state="visible" name="ARB_Inc_Com" sheetId="14" r:id="rId17"/>
    <sheet state="visible" name="BAP_Inc_Com" sheetId="15" r:id="rId18"/>
    <sheet state="visible" name="ARB_Share" sheetId="16" r:id="rId19"/>
    <sheet state="visible" name="BAP_Share" sheetId="17" r:id="rId20"/>
    <sheet state="visible" name="ARB_Ratio" sheetId="18" r:id="rId21"/>
    <sheet state="visible" name="BAP_Ratio" sheetId="19" r:id="rId22"/>
  </sheets>
  <definedNames/>
  <calcPr/>
</workbook>
</file>

<file path=xl/sharedStrings.xml><?xml version="1.0" encoding="utf-8"?>
<sst xmlns="http://schemas.openxmlformats.org/spreadsheetml/2006/main" count="676" uniqueCount="207">
  <si>
    <t>Quick Links</t>
  </si>
  <si>
    <t>Accounts have been reorganised from the Data.xlsx file for easy comparison between the two companies.</t>
  </si>
  <si>
    <t>The reorganised structure is shown in the linked spreadsheets under the "Uniform structure" column.</t>
  </si>
  <si>
    <t>Uniform structure</t>
  </si>
  <si>
    <t>ARB</t>
  </si>
  <si>
    <t>BAP</t>
  </si>
  <si>
    <t>Balance sheet</t>
  </si>
  <si>
    <t>Bal_Str</t>
  </si>
  <si>
    <t>ARB_Bal</t>
  </si>
  <si>
    <t>BAP_Bal</t>
  </si>
  <si>
    <t>- Horizontal analysis</t>
  </si>
  <si>
    <t>ARB_Bal_Hor</t>
  </si>
  <si>
    <t>BAP_Bal_Hor</t>
  </si>
  <si>
    <t>- Common size analysis</t>
  </si>
  <si>
    <t>ARB_Bal_Com</t>
  </si>
  <si>
    <t>BAP_Bal_Com</t>
  </si>
  <si>
    <t>Income statement</t>
  </si>
  <si>
    <t>Inc_Str</t>
  </si>
  <si>
    <t>ARB_Inc</t>
  </si>
  <si>
    <t>BAP_Inc</t>
  </si>
  <si>
    <t>ARB_Inc_Hor</t>
  </si>
  <si>
    <t>BAP_Inc_Hor</t>
  </si>
  <si>
    <t>ARB_Inc_Com</t>
  </si>
  <si>
    <t>BAP_Inc_Com</t>
  </si>
  <si>
    <t>Share price of stock</t>
  </si>
  <si>
    <t>ARB_Share</t>
  </si>
  <si>
    <t>BAP_Share</t>
  </si>
  <si>
    <t>Financial ratios</t>
  </si>
  <si>
    <t>ARB_Ratio</t>
  </si>
  <si>
    <t>BAP_Ratio</t>
  </si>
  <si>
    <t>Balance Sheet</t>
  </si>
  <si>
    <t>ARB account / BAP account</t>
  </si>
  <si>
    <t>$Million</t>
  </si>
  <si>
    <t>Cash and cash equivalents</t>
  </si>
  <si>
    <t>Receivables / Trade and other receivables</t>
  </si>
  <si>
    <t>Inventories</t>
  </si>
  <si>
    <t>Derivative financial instruments</t>
  </si>
  <si>
    <t>Current tax assets / Income tax receivable</t>
  </si>
  <si>
    <t>- / Assets held for sale</t>
  </si>
  <si>
    <t>Other assets / Other current assets</t>
  </si>
  <si>
    <t>Total current assets</t>
  </si>
  <si>
    <t>- / Trade and other receivables</t>
  </si>
  <si>
    <t>Right-of-use assets</t>
  </si>
  <si>
    <t>Property, plant and equipment</t>
  </si>
  <si>
    <t>Intangible assets / Intangibles</t>
  </si>
  <si>
    <t>- / Investments accounted for using the equity method</t>
  </si>
  <si>
    <t>Deferred tax assets / Deferred tax</t>
  </si>
  <si>
    <t>- / Other non-current assets</t>
  </si>
  <si>
    <t>Total non-current assets</t>
  </si>
  <si>
    <t>Total assets</t>
  </si>
  <si>
    <t>Payables / Trade and other payables</t>
  </si>
  <si>
    <t>Borrowings</t>
  </si>
  <si>
    <t>Provisions</t>
  </si>
  <si>
    <t>Lease liabilities</t>
  </si>
  <si>
    <t>Current tax liabilities / Income tax</t>
  </si>
  <si>
    <t>Interest bearing liabilities / Liabilities relating to assets held for sale</t>
  </si>
  <si>
    <t>Total current liabilities</t>
  </si>
  <si>
    <t>- / Borrowings</t>
  </si>
  <si>
    <t>Deferred tax liabilities</t>
  </si>
  <si>
    <t>- / Derivative financial instruments</t>
  </si>
  <si>
    <t>- / Derivative payable</t>
  </si>
  <si>
    <t>- / Provisions</t>
  </si>
  <si>
    <t>Total non-current liabilities</t>
  </si>
  <si>
    <t>Total liabilities</t>
  </si>
  <si>
    <t>Contributed equity / Issued capital</t>
  </si>
  <si>
    <t>Reserves</t>
  </si>
  <si>
    <t>Retained earnings / Retained profits / accumulated losses</t>
  </si>
  <si>
    <t>- / Non-controlling interest</t>
  </si>
  <si>
    <t>Total equity</t>
  </si>
  <si>
    <t>Total liabilities and equity</t>
  </si>
  <si>
    <t>ARB Balance Sheet</t>
  </si>
  <si>
    <t>Receivables</t>
  </si>
  <si>
    <t>Current tax assets</t>
  </si>
  <si>
    <t>-</t>
  </si>
  <si>
    <t>Other assets</t>
  </si>
  <si>
    <t>Intangible assets</t>
  </si>
  <si>
    <t>Deferred tax assets</t>
  </si>
  <si>
    <t>Payables</t>
  </si>
  <si>
    <t>Current tax liabilities</t>
  </si>
  <si>
    <t>Interest bearing liabilities</t>
  </si>
  <si>
    <t>Contributed equity</t>
  </si>
  <si>
    <t>Retained earnings</t>
  </si>
  <si>
    <t>BAP Balance Sheet</t>
  </si>
  <si>
    <t>Trade and other receivables</t>
  </si>
  <si>
    <t>Income tax receivable</t>
  </si>
  <si>
    <t>Assets held for sale</t>
  </si>
  <si>
    <t>Other current assets</t>
  </si>
  <si>
    <t>Intangibles</t>
  </si>
  <si>
    <t>Investments accounted for using the equity method</t>
  </si>
  <si>
    <t>Deferred tax</t>
  </si>
  <si>
    <t>Other non-current assets</t>
  </si>
  <si>
    <t>Trade and other payables</t>
  </si>
  <si>
    <t>Income tax</t>
  </si>
  <si>
    <t>Liabilities relating to assets held for sale</t>
  </si>
  <si>
    <t>Derivative payable</t>
  </si>
  <si>
    <t>Issued capital</t>
  </si>
  <si>
    <t>Retained profits / accumulated losses</t>
  </si>
  <si>
    <t>Non-controlling interest</t>
  </si>
  <si>
    <t>Horizontal Analysis for ARB Balance Sheet</t>
  </si>
  <si>
    <t>Horizontal Analysis for BAP Balance Sheet</t>
  </si>
  <si>
    <t>Common-Size Analysis for ARB Balance Sheet</t>
  </si>
  <si>
    <t>Common-Size Analysis for BAP Balance Sheet</t>
  </si>
  <si>
    <t>Income Statement</t>
  </si>
  <si>
    <t>Revenue</t>
  </si>
  <si>
    <t>Sales Revenue / Operating revenue</t>
  </si>
  <si>
    <t>- / Share of profits of associate</t>
  </si>
  <si>
    <t>Other revenue / Other income</t>
  </si>
  <si>
    <t>Total revenue</t>
  </si>
  <si>
    <t>Expenses</t>
  </si>
  <si>
    <t>Materials and consumables used / Costs of goods sold</t>
  </si>
  <si>
    <t>Gross profit</t>
  </si>
  <si>
    <t>Employee expenses</t>
  </si>
  <si>
    <t>Advertising expense / Advertising</t>
  </si>
  <si>
    <t>Distribution expense / Freight expenses</t>
  </si>
  <si>
    <t>Government wage subsidies / Impairment of investments</t>
  </si>
  <si>
    <t>Occupancy expense / IT &amp; communications</t>
  </si>
  <si>
    <t>Maintenance expense / Motor vehicles</t>
  </si>
  <si>
    <t>Other expenses</t>
  </si>
  <si>
    <t>Operating expense</t>
  </si>
  <si>
    <t>EBITDA</t>
  </si>
  <si>
    <t>Depreciation and amortisation expense</t>
  </si>
  <si>
    <t>EBIT</t>
  </si>
  <si>
    <t>Finance expense / Finance costs</t>
  </si>
  <si>
    <t>Profit before income tax expense / Profit before income tax</t>
  </si>
  <si>
    <t>Income tax expense</t>
  </si>
  <si>
    <t>Profit attributable to members of the parent entity / Profit</t>
  </si>
  <si>
    <t>Total shares outstanding (million)</t>
  </si>
  <si>
    <t>ARB Income Statement</t>
  </si>
  <si>
    <t>Sales revenue</t>
  </si>
  <si>
    <t>Other revenue</t>
  </si>
  <si>
    <t>Materials and consumables used</t>
  </si>
  <si>
    <t>Advertising expense</t>
  </si>
  <si>
    <t>Distribution expense</t>
  </si>
  <si>
    <t>Government wage subsidies</t>
  </si>
  <si>
    <t>Occupancy expense</t>
  </si>
  <si>
    <t>Maintenance expense</t>
  </si>
  <si>
    <t>Finance expense</t>
  </si>
  <si>
    <t>Profit before income tax expense</t>
  </si>
  <si>
    <t>Profit attributable to members of the parent entity</t>
  </si>
  <si>
    <t>BAP Income Statement</t>
  </si>
  <si>
    <t>Operating revenue</t>
  </si>
  <si>
    <t>Share of profits of associate</t>
  </si>
  <si>
    <t>Other income</t>
  </si>
  <si>
    <t>Costs of goods sold</t>
  </si>
  <si>
    <t>Advertising</t>
  </si>
  <si>
    <t>Freight expenses</t>
  </si>
  <si>
    <t>Impairment of investments</t>
  </si>
  <si>
    <t>IT &amp; communications</t>
  </si>
  <si>
    <t>Motor vehicles</t>
  </si>
  <si>
    <t>Finance costs</t>
  </si>
  <si>
    <t>Profit before income tax</t>
  </si>
  <si>
    <t>Profit</t>
  </si>
  <si>
    <t>Horizontal Analysis for ARB Income Statement</t>
  </si>
  <si>
    <t>Horizontal Analysis for BAP Income Statement</t>
  </si>
  <si>
    <t>Common-Size Analysis for ARB Income Statement</t>
  </si>
  <si>
    <t>Common-Size Analysis for BAP Income Statement</t>
  </si>
  <si>
    <t>Date</t>
  </si>
  <si>
    <t>Open</t>
  </si>
  <si>
    <t>High</t>
  </si>
  <si>
    <t>Low</t>
  </si>
  <si>
    <t>Close</t>
  </si>
  <si>
    <t>Adj Close</t>
  </si>
  <si>
    <t>Volume</t>
  </si>
  <si>
    <t>Open and Close average</t>
  </si>
  <si>
    <t>Financial year end</t>
  </si>
  <si>
    <t>ARB Share Prices</t>
  </si>
  <si>
    <t>Data was collected from Yahoo! Finance. Average price is the average of the open and close average for all data points belonging to the year.</t>
  </si>
  <si>
    <t>Average price</t>
  </si>
  <si>
    <t>BAP Share Prices</t>
  </si>
  <si>
    <t>Financial Ratios</t>
  </si>
  <si>
    <t>Profitability ratios</t>
  </si>
  <si>
    <t>Return on assets</t>
  </si>
  <si>
    <t>- Operating profit margin</t>
  </si>
  <si>
    <t>- Asset turnover</t>
  </si>
  <si>
    <t>Return on equity</t>
  </si>
  <si>
    <t>- Tax burden</t>
  </si>
  <si>
    <t>- Debt burden</t>
  </si>
  <si>
    <t>- Leverage ratio</t>
  </si>
  <si>
    <t xml:space="preserve">  * Compound leverage ratio</t>
  </si>
  <si>
    <t>Return on capital</t>
  </si>
  <si>
    <t>Economic value added</t>
  </si>
  <si>
    <t>Don't know the firm's cost of capital</t>
  </si>
  <si>
    <t>Market value ratios</t>
  </si>
  <si>
    <t>Earnings per share</t>
  </si>
  <si>
    <t>Average price per share</t>
  </si>
  <si>
    <t>Average book value per share</t>
  </si>
  <si>
    <t>Earnings to price ratio</t>
  </si>
  <si>
    <t>Price to earnings ratio</t>
  </si>
  <si>
    <t>Market to book value ratio</t>
  </si>
  <si>
    <t>Price to earnings growth ratio</t>
  </si>
  <si>
    <t>Don't know the expected earnings growth rate</t>
  </si>
  <si>
    <t>Liquidity ratios</t>
  </si>
  <si>
    <t>Current ratio</t>
  </si>
  <si>
    <t>Quick (acid) ratio</t>
  </si>
  <si>
    <t>Cash ratio</t>
  </si>
  <si>
    <t>Solvency ratios</t>
  </si>
  <si>
    <t>Interest coverage ratio</t>
  </si>
  <si>
    <t>Cash coverage ratio</t>
  </si>
  <si>
    <t>Don't know interest paid</t>
  </si>
  <si>
    <t>Debt to equity ratio</t>
  </si>
  <si>
    <t>Debt to capital ratio</t>
  </si>
  <si>
    <t>Efficiency ratios</t>
  </si>
  <si>
    <t>Asset turnover ratio</t>
  </si>
  <si>
    <t>Inventory turnover ratio</t>
  </si>
  <si>
    <t>Days in inventory</t>
  </si>
  <si>
    <t>Receivable turnover</t>
  </si>
  <si>
    <t>Days in receivable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</si>
</sst>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-mmm-yy"/>
    <numFmt numFmtId="165" formatCode="#,##0.0"/>
    <numFmt numFmtId="166" formatCode="yyyy&quot;-&quot;mm&quot;-&quot;dd"/>
    <numFmt numFmtId="167" formatCode="yyyy-mm-dd"/>
  </numFmts>
  <fonts count="14">
    <font>
      <sz val="10.0"/>
      <color rgb="FF000000"/>
      <name val="Arial"/>
      <scheme val="minor"/>
    </font>
    <font>
      <sz val="14.0"/>
      <color theme="1"/>
      <name val="Calibri"/>
    </font>
    <font>
      <sz val="11.0"/>
      <color theme="1"/>
      <name val="Calibri"/>
    </font>
    <font>
      <u/>
      <sz val="11.0"/>
      <color rgb="FF1155CC"/>
      <name val="Calibri"/>
    </font>
    <font>
      <strike/>
      <sz val="11.0"/>
      <color theme="1"/>
      <name val="Calibri"/>
    </font>
    <font>
      <strike/>
      <u/>
      <sz val="11.0"/>
      <color rgb="FF1155CC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color rgb="FF000000"/>
      <name val="Arial"/>
      <scheme val="minor"/>
    </font>
    <font>
      <u/>
      <sz val="11.0"/>
      <color rgb="FF000000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b/>
      <sz val="11.0"/>
      <color theme="1"/>
      <name val="Calibri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FFE599"/>
        <bgColor rgb="FFFFE599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theme="5"/>
        <bgColor theme="5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 shrinkToFit="0" vertical="bottom" wrapText="0"/>
    </xf>
    <xf borderId="0" fillId="0" fontId="6" numFmtId="164" xfId="0" applyAlignment="1" applyFont="1" applyNumberFormat="1">
      <alignment horizontal="right" readingOrder="0" shrinkToFit="0" vertical="bottom" wrapText="0"/>
    </xf>
    <xf borderId="0" fillId="0" fontId="6" numFmtId="0" xfId="0" applyFont="1"/>
    <xf borderId="1" fillId="0" fontId="6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horizontal="righ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2" fontId="7" numFmtId="0" xfId="0" applyAlignment="1" applyFill="1" applyFont="1">
      <alignment readingOrder="0" shrinkToFit="0" vertical="bottom" wrapText="0"/>
    </xf>
    <xf borderId="0" fillId="2" fontId="6" numFmtId="0" xfId="0" applyFont="1"/>
    <xf borderId="0" fillId="0" fontId="6" numFmtId="0" xfId="0" applyAlignment="1" applyFont="1">
      <alignment shrinkToFit="0" vertical="bottom" wrapText="0"/>
    </xf>
    <xf borderId="0" fillId="3" fontId="6" numFmtId="0" xfId="0" applyAlignment="1" applyFill="1" applyFont="1">
      <alignment horizontal="left" readingOrder="0"/>
    </xf>
    <xf borderId="0" fillId="4" fontId="7" numFmtId="0" xfId="0" applyAlignment="1" applyFill="1" applyFont="1">
      <alignment readingOrder="0" shrinkToFit="0" vertical="bottom" wrapText="0"/>
    </xf>
    <xf borderId="0" fillId="4" fontId="6" numFmtId="0" xfId="0" applyFont="1"/>
    <xf borderId="0" fillId="5" fontId="7" numFmtId="0" xfId="0" applyAlignment="1" applyFill="1" applyFont="1">
      <alignment readingOrder="0" shrinkToFit="0" vertical="bottom" wrapText="0"/>
    </xf>
    <xf borderId="0" fillId="5" fontId="6" numFmtId="0" xfId="0" applyFont="1"/>
    <xf borderId="0" fillId="4" fontId="7" numFmtId="0" xfId="0" applyAlignment="1" applyFont="1">
      <alignment readingOrder="0"/>
    </xf>
    <xf borderId="0" fillId="4" fontId="7" numFmtId="0" xfId="0" applyFont="1"/>
    <xf borderId="0" fillId="0" fontId="6" numFmtId="164" xfId="0" applyAlignment="1" applyFont="1" applyNumberFormat="1">
      <alignment horizontal="right" readingOrder="0" shrinkToFit="0" vertical="bottom" wrapText="0"/>
    </xf>
    <xf borderId="1" fillId="0" fontId="6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horizontal="right"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0" fillId="2" fontId="7" numFmtId="0" xfId="0" applyAlignment="1" applyFont="1">
      <alignment readingOrder="0" shrinkToFit="0" vertical="bottom" wrapText="0"/>
    </xf>
    <xf borderId="0" fillId="2" fontId="7" numFmtId="0" xfId="0" applyAlignment="1" applyFont="1">
      <alignment horizontal="right" readingOrder="0" shrinkToFit="0" vertical="bottom" wrapText="0"/>
    </xf>
    <xf borderId="0" fillId="4" fontId="7" numFmtId="0" xfId="0" applyAlignment="1" applyFont="1">
      <alignment readingOrder="0" shrinkToFit="0" vertical="bottom" wrapText="0"/>
    </xf>
    <xf borderId="0" fillId="4" fontId="7" numFmtId="0" xfId="0" applyAlignment="1" applyFont="1">
      <alignment horizontal="right" readingOrder="0" shrinkToFit="0" vertical="bottom" wrapText="0"/>
    </xf>
    <xf borderId="0" fillId="5" fontId="7" numFmtId="0" xfId="0" applyAlignment="1" applyFont="1">
      <alignment readingOrder="0" shrinkToFit="0" vertical="bottom" wrapText="0"/>
    </xf>
    <xf borderId="0" fillId="5" fontId="7" numFmtId="0" xfId="0" applyAlignment="1" applyFont="1">
      <alignment horizontal="right" readingOrder="0" shrinkToFit="0" vertical="bottom" wrapText="0"/>
    </xf>
    <xf borderId="0" fillId="0" fontId="8" numFmtId="0" xfId="0" applyFont="1"/>
    <xf borderId="1" fillId="0" fontId="9" numFmtId="0" xfId="0" applyAlignment="1" applyBorder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1" fillId="0" fontId="10" numFmtId="0" xfId="0" applyAlignment="1" applyBorder="1" applyFont="1">
      <alignment readingOrder="0" shrinkToFit="0" vertical="bottom" wrapText="0"/>
    </xf>
    <xf borderId="0" fillId="0" fontId="6" numFmtId="10" xfId="0" applyAlignment="1" applyFont="1" applyNumberFormat="1">
      <alignment horizontal="right" readingOrder="0" shrinkToFit="0" vertical="bottom" wrapText="0"/>
    </xf>
    <xf borderId="0" fillId="6" fontId="6" numFmtId="10" xfId="0" applyAlignment="1" applyFill="1" applyFont="1" applyNumberFormat="1">
      <alignment horizontal="right" readingOrder="0" shrinkToFit="0" vertical="bottom" wrapText="0"/>
    </xf>
    <xf borderId="0" fillId="6" fontId="6" numFmtId="10" xfId="0" applyAlignment="1" applyFont="1" applyNumberFormat="1">
      <alignment shrinkToFit="0" vertical="bottom" wrapText="0"/>
    </xf>
    <xf borderId="0" fillId="6" fontId="6" numFmtId="10" xfId="0" applyFont="1" applyNumberFormat="1"/>
    <xf borderId="0" fillId="2" fontId="7" numFmtId="10" xfId="0" applyAlignment="1" applyFont="1" applyNumberFormat="1">
      <alignment horizontal="right" readingOrder="0" shrinkToFit="0" vertical="bottom" wrapText="0"/>
    </xf>
    <xf borderId="0" fillId="6" fontId="7" numFmtId="10" xfId="0" applyAlignment="1" applyFont="1" applyNumberFormat="1">
      <alignment horizontal="right" readingOrder="0" shrinkToFit="0" vertical="bottom" wrapText="0"/>
    </xf>
    <xf borderId="0" fillId="4" fontId="7" numFmtId="10" xfId="0" applyAlignment="1" applyFont="1" applyNumberFormat="1">
      <alignment horizontal="right" readingOrder="0" shrinkToFit="0" vertical="bottom" wrapText="0"/>
    </xf>
    <xf borderId="0" fillId="5" fontId="7" numFmtId="10" xfId="0" applyAlignment="1" applyFont="1" applyNumberFormat="1">
      <alignment horizontal="right" readingOrder="0" shrinkToFit="0" vertical="bottom" wrapText="0"/>
    </xf>
    <xf borderId="0" fillId="6" fontId="7" numFmtId="10" xfId="0" applyFont="1" applyNumberFormat="1"/>
    <xf borderId="1" fillId="0" fontId="11" numFmtId="0" xfId="0" applyAlignment="1" applyBorder="1" applyFont="1">
      <alignment readingOrder="0" shrinkToFit="0" vertical="bottom" wrapText="0"/>
    </xf>
    <xf borderId="0" fillId="6" fontId="6" numFmtId="0" xfId="0" applyAlignment="1" applyFont="1">
      <alignment horizontal="right" readingOrder="0" shrinkToFit="0" vertical="bottom" wrapText="0"/>
    </xf>
    <xf borderId="0" fillId="6" fontId="6" numFmtId="0" xfId="0" applyAlignment="1" applyFont="1">
      <alignment shrinkToFit="0" vertical="bottom" wrapText="0"/>
    </xf>
    <xf borderId="0" fillId="6" fontId="7" numFmtId="0" xfId="0" applyAlignment="1" applyFont="1">
      <alignment horizontal="right" readingOrder="0" shrinkToFit="0" vertical="bottom" wrapText="0"/>
    </xf>
    <xf borderId="0" fillId="6" fontId="8" numFmtId="0" xfId="0" applyFont="1"/>
    <xf borderId="0" fillId="4" fontId="7" numFmtId="9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6" numFmtId="0" xfId="0" applyFont="1"/>
    <xf borderId="0" fillId="2" fontId="7" numFmtId="0" xfId="0" applyFont="1"/>
    <xf borderId="0" fillId="2" fontId="7" numFmtId="0" xfId="0" applyFont="1"/>
    <xf borderId="0" fillId="2" fontId="7" numFmtId="0" xfId="0" applyAlignment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0" fillId="4" fontId="7" numFmtId="0" xfId="0" applyFont="1"/>
    <xf borderId="0" fillId="5" fontId="7" numFmtId="0" xfId="0" applyFont="1"/>
    <xf borderId="0" fillId="7" fontId="6" numFmtId="0" xfId="0" applyAlignment="1" applyFill="1" applyFont="1">
      <alignment readingOrder="0" shrinkToFit="0" vertical="bottom" wrapText="0"/>
    </xf>
    <xf borderId="0" fillId="7" fontId="6" numFmtId="0" xfId="0" applyFont="1"/>
    <xf borderId="0" fillId="7" fontId="6" numFmtId="0" xfId="0" applyFont="1"/>
    <xf borderId="0" fillId="2" fontId="7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0" fillId="4" fontId="7" numFmtId="0" xfId="0" applyAlignment="1" applyFont="1">
      <alignment readingOrder="0"/>
    </xf>
    <xf borderId="0" fillId="7" fontId="6" numFmtId="0" xfId="0" applyAlignment="1" applyFont="1">
      <alignment readingOrder="0"/>
    </xf>
    <xf borderId="0" fillId="7" fontId="6" numFmtId="0" xfId="0" applyAlignment="1" applyFont="1">
      <alignment readingOrder="0"/>
    </xf>
    <xf borderId="0" fillId="6" fontId="6" numFmtId="0" xfId="0" applyFont="1"/>
    <xf borderId="0" fillId="6" fontId="6" numFmtId="0" xfId="0" applyFont="1"/>
    <xf borderId="0" fillId="6" fontId="7" numFmtId="0" xfId="0" applyAlignment="1" applyFont="1">
      <alignment readingOrder="0"/>
    </xf>
    <xf borderId="0" fillId="6" fontId="7" numFmtId="0" xfId="0" applyFont="1"/>
    <xf borderId="0" fillId="6" fontId="6" numFmtId="0" xfId="0" applyAlignment="1" applyFont="1">
      <alignment shrinkToFit="0" vertical="bottom" wrapText="0"/>
    </xf>
    <xf borderId="0" fillId="6" fontId="7" numFmtId="0" xfId="0" applyFont="1"/>
    <xf borderId="0" fillId="6" fontId="7" numFmtId="0" xfId="0" applyAlignment="1" applyFont="1">
      <alignment readingOrder="0"/>
    </xf>
    <xf borderId="0" fillId="7" fontId="6" numFmtId="10" xfId="0" applyAlignment="1" applyFont="1" applyNumberFormat="1">
      <alignment horizontal="right" readingOrder="0" shrinkToFit="0" vertical="bottom" wrapText="0"/>
    </xf>
    <xf borderId="0" fillId="6" fontId="6" numFmtId="0" xfId="0" applyAlignment="1" applyFont="1">
      <alignment readingOrder="0"/>
    </xf>
    <xf borderId="0" fillId="0" fontId="6" numFmtId="10" xfId="0" applyAlignment="1" applyFont="1" applyNumberFormat="1">
      <alignment readingOrder="0"/>
    </xf>
    <xf borderId="0" fillId="6" fontId="6" numFmtId="0" xfId="0" applyAlignment="1" applyFont="1">
      <alignment readingOrder="0"/>
    </xf>
    <xf borderId="0" fillId="2" fontId="7" numFmtId="10" xfId="0" applyAlignment="1" applyFont="1" applyNumberFormat="1">
      <alignment readingOrder="0"/>
    </xf>
    <xf borderId="0" fillId="5" fontId="7" numFmtId="10" xfId="0" applyAlignment="1" applyFont="1" applyNumberFormat="1">
      <alignment readingOrder="0"/>
    </xf>
    <xf borderId="0" fillId="4" fontId="7" numFmtId="10" xfId="0" applyAlignment="1" applyFont="1" applyNumberFormat="1">
      <alignment readingOrder="0"/>
    </xf>
    <xf borderId="0" fillId="7" fontId="6" numFmtId="10" xfId="0" applyAlignment="1" applyFont="1" applyNumberFormat="1">
      <alignment readingOrder="0"/>
    </xf>
    <xf borderId="0" fillId="0" fontId="6" numFmtId="10" xfId="0" applyAlignment="1" applyFont="1" applyNumberFormat="1">
      <alignment horizontal="right" readingOrder="0" shrinkToFit="0" vertical="bottom" wrapText="0"/>
    </xf>
    <xf borderId="0" fillId="2" fontId="7" numFmtId="9" xfId="0" applyAlignment="1" applyFont="1" applyNumberFormat="1">
      <alignment horizontal="right" readingOrder="0" shrinkToFit="0" vertical="bottom" wrapText="0"/>
    </xf>
    <xf borderId="0" fillId="2" fontId="7" numFmtId="10" xfId="0" applyAlignment="1" applyFont="1" applyNumberFormat="1">
      <alignment horizontal="right" readingOrder="0" shrinkToFit="0" vertical="bottom" wrapText="0"/>
    </xf>
    <xf borderId="0" fillId="5" fontId="7" numFmtId="10" xfId="0" applyAlignment="1" applyFont="1" applyNumberFormat="1">
      <alignment horizontal="right" readingOrder="0" shrinkToFit="0" vertical="bottom" wrapText="0"/>
    </xf>
    <xf borderId="0" fillId="4" fontId="7" numFmtId="10" xfId="0" applyAlignment="1" applyFont="1" applyNumberFormat="1">
      <alignment horizontal="right" readingOrder="0" shrinkToFit="0" vertical="bottom" wrapText="0"/>
    </xf>
    <xf borderId="0" fillId="7" fontId="6" numFmtId="165" xfId="0" applyAlignment="1" applyFont="1" applyNumberFormat="1">
      <alignment horizontal="right" readingOrder="0" shrinkToFit="0" vertical="bottom" wrapText="0"/>
    </xf>
    <xf borderId="0" fillId="2" fontId="7" numFmtId="9" xfId="0" applyAlignment="1" applyFont="1" applyNumberFormat="1">
      <alignment readingOrder="0"/>
    </xf>
    <xf borderId="0" fillId="7" fontId="6" numFmtId="165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166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6" xfId="0" applyFont="1" applyNumberFormat="1"/>
    <xf borderId="0" fillId="0" fontId="2" numFmtId="166" xfId="0" applyAlignment="1" applyFont="1" applyNumberFormat="1">
      <alignment readingOrder="0"/>
    </xf>
    <xf borderId="0" fillId="0" fontId="2" numFmtId="4" xfId="0" applyFont="1" applyNumberFormat="1"/>
    <xf borderId="0" fillId="8" fontId="2" numFmtId="166" xfId="0" applyAlignment="1" applyFill="1" applyFont="1" applyNumberFormat="1">
      <alignment horizontal="right" vertical="bottom"/>
    </xf>
    <xf borderId="0" fillId="8" fontId="2" numFmtId="0" xfId="0" applyAlignment="1" applyFont="1">
      <alignment horizontal="right" vertical="bottom"/>
    </xf>
    <xf borderId="0" fillId="8" fontId="2" numFmtId="0" xfId="0" applyFont="1"/>
    <xf borderId="0" fillId="8" fontId="2" numFmtId="166" xfId="0" applyFont="1" applyNumberFormat="1"/>
    <xf borderId="0" fillId="0" fontId="2" numFmtId="167" xfId="0" applyAlignment="1" applyFont="1" applyNumberFormat="1">
      <alignment horizontal="right" vertical="bottom"/>
    </xf>
    <xf borderId="1" fillId="0" fontId="2" numFmtId="0" xfId="0" applyAlignment="1" applyBorder="1" applyFont="1">
      <alignment readingOrder="0"/>
    </xf>
    <xf borderId="1" fillId="0" fontId="6" numFmtId="164" xfId="0" applyAlignment="1" applyBorder="1" applyFont="1" applyNumberFormat="1">
      <alignment horizontal="right" readingOrder="0" shrinkToFit="0" vertical="bottom" wrapText="0"/>
    </xf>
    <xf borderId="0" fillId="0" fontId="12" numFmtId="0" xfId="0" applyAlignment="1" applyFont="1">
      <alignment readingOrder="0"/>
    </xf>
    <xf borderId="0" fillId="2" fontId="12" numFmtId="0" xfId="0" applyAlignment="1" applyFont="1">
      <alignment readingOrder="0"/>
    </xf>
    <xf borderId="0" fillId="2" fontId="12" numFmtId="10" xfId="0" applyFont="1" applyNumberFormat="1"/>
    <xf borderId="0" fillId="6" fontId="2" numFmtId="0" xfId="0" applyFont="1"/>
    <xf borderId="0" fillId="0" fontId="13" numFmtId="0" xfId="0" applyAlignment="1" applyFont="1">
      <alignment readingOrder="0"/>
    </xf>
    <xf borderId="0" fillId="0" fontId="2" numFmtId="10" xfId="0" applyFont="1" applyNumberFormat="1"/>
    <xf borderId="0" fillId="6" fontId="2" numFmtId="4" xfId="0" applyFont="1" applyNumberFormat="1"/>
    <xf borderId="0" fillId="0" fontId="2" numFmtId="2" xfId="0" applyFont="1" applyNumberFormat="1"/>
    <xf borderId="0" fillId="2" fontId="12" numFmtId="2" xfId="0" applyFont="1" applyNumberFormat="1"/>
    <xf borderId="0" fillId="6" fontId="12" numFmtId="2" xfId="0" applyFont="1" applyNumberFormat="1"/>
    <xf borderId="0" fillId="6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5"/>
    <col customWidth="1" min="2" max="4" width="16.1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3" t="s">
        <v>3</v>
      </c>
      <c r="C5" s="3" t="s">
        <v>4</v>
      </c>
      <c r="D5" s="3" t="s">
        <v>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6</v>
      </c>
      <c r="B6" s="4" t="s">
        <v>7</v>
      </c>
      <c r="C6" s="4" t="s">
        <v>8</v>
      </c>
      <c r="D6" s="4" t="s">
        <v>9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10</v>
      </c>
      <c r="B7" s="4"/>
      <c r="C7" s="4" t="s">
        <v>11</v>
      </c>
      <c r="D7" s="4" t="s">
        <v>12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13</v>
      </c>
      <c r="B8" s="2"/>
      <c r="C8" s="4" t="s">
        <v>14</v>
      </c>
      <c r="D8" s="4" t="s">
        <v>15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16</v>
      </c>
      <c r="B10" s="4" t="s">
        <v>17</v>
      </c>
      <c r="C10" s="4" t="s">
        <v>18</v>
      </c>
      <c r="D10" s="4" t="s">
        <v>19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10</v>
      </c>
      <c r="B11" s="2"/>
      <c r="C11" s="4" t="s">
        <v>20</v>
      </c>
      <c r="D11" s="4" t="s">
        <v>21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13</v>
      </c>
      <c r="B12" s="2"/>
      <c r="C12" s="4" t="s">
        <v>22</v>
      </c>
      <c r="D12" s="4" t="s">
        <v>23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24</v>
      </c>
      <c r="B14" s="2"/>
      <c r="C14" s="4" t="s">
        <v>25</v>
      </c>
      <c r="D14" s="4" t="s">
        <v>26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/>
      <c r="B15" s="2"/>
      <c r="C15" s="4"/>
      <c r="D15" s="4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27</v>
      </c>
      <c r="B16" s="2"/>
      <c r="C16" s="4" t="s">
        <v>28</v>
      </c>
      <c r="D16" s="4" t="s">
        <v>29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/>
      <c r="B18" s="2"/>
      <c r="C18" s="6"/>
      <c r="D18" s="6"/>
      <c r="E18" s="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hyperlinks>
    <hyperlink display="Bal_Str" location="Bal_Str!A1" ref="B6"/>
    <hyperlink display="ARB_Bal" location="ARB_Bal!A1" ref="C6"/>
    <hyperlink display="BAP_Bal" location="BAP_Bal!A1" ref="D6"/>
    <hyperlink display="ARB_Bal_Hor" location="ARB_Bal_Hor!A1" ref="C7"/>
    <hyperlink display="BAP_Bal_Hor" location="BAP_Bal_Hor!A1" ref="D7"/>
    <hyperlink display="ARB_Bal_Com" location="ARB_Bal_Com!A1" ref="C8"/>
    <hyperlink display="BAP_Bal_Com" location="BAP_Bal_Com!A1" ref="D8"/>
    <hyperlink display="Inc_Str" location="Inc_Str!A1" ref="B10"/>
    <hyperlink display="ARB_Inc" location="ARB_Inc!A1" ref="C10"/>
    <hyperlink display="BAP_Inc" location="BAP_Inc!A1" ref="D10"/>
    <hyperlink display="ARB_Inc_Hor" location="null!A1" ref="C11"/>
    <hyperlink display="BAP_Inc_Hor" location="null!A1" ref="D11"/>
    <hyperlink display="ARB_Inc_Com" location="ARB_Inc_Com!A1" ref="C12"/>
    <hyperlink display="BAP_Inc_Com" location="BAP_Inc_Com!A1" ref="D12"/>
    <hyperlink display="ARB_Share" location="ARB_Share!A1" ref="C14"/>
    <hyperlink display="BAP_Share" location="BAP_Share!A1" ref="D14"/>
    <hyperlink display="ARB_Ratio" location="ARB_Ratio!A1" ref="C16"/>
    <hyperlink display="BAP_Ratio" location="BAP_Ratio!A1" ref="D16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9.38"/>
  </cols>
  <sheetData>
    <row r="1">
      <c r="A1" s="7" t="s">
        <v>30</v>
      </c>
      <c r="B1" s="8">
        <v>44377.0</v>
      </c>
      <c r="C1" s="8">
        <v>44012.0</v>
      </c>
      <c r="D1" s="8">
        <v>43646.0</v>
      </c>
      <c r="E1" s="8">
        <v>43281.0</v>
      </c>
      <c r="F1" s="8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 t="s">
        <v>31</v>
      </c>
      <c r="B2" s="11" t="s">
        <v>32</v>
      </c>
      <c r="C2" s="11" t="s">
        <v>32</v>
      </c>
      <c r="D2" s="11" t="s">
        <v>32</v>
      </c>
      <c r="E2" s="11" t="s">
        <v>32</v>
      </c>
      <c r="F2" s="11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2" t="s">
        <v>33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2" t="s">
        <v>34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35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2" t="s">
        <v>36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2" t="s">
        <v>37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2" t="s">
        <v>38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2" t="s">
        <v>39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3" t="s">
        <v>40</v>
      </c>
      <c r="B10" s="14"/>
      <c r="C10" s="14"/>
      <c r="D10" s="14"/>
      <c r="E10" s="14"/>
      <c r="F10" s="14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5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2" t="s">
        <v>41</v>
      </c>
      <c r="B12" s="12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2" t="s">
        <v>42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2" t="s">
        <v>43</v>
      </c>
      <c r="B14" s="12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2" t="s">
        <v>44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6" t="s">
        <v>45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2" t="s">
        <v>46</v>
      </c>
      <c r="B17" s="12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2" t="s">
        <v>47</v>
      </c>
      <c r="B18" s="12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3" t="s">
        <v>48</v>
      </c>
      <c r="B19" s="14"/>
      <c r="C19" s="14"/>
      <c r="D19" s="14"/>
      <c r="E19" s="14"/>
      <c r="F19" s="14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7" t="s">
        <v>49</v>
      </c>
      <c r="B20" s="18"/>
      <c r="C20" s="18"/>
      <c r="D20" s="18"/>
      <c r="E20" s="18"/>
      <c r="F20" s="18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5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12" t="s">
        <v>50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12" t="s">
        <v>51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2" t="s">
        <v>52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12" t="s">
        <v>53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2" t="s">
        <v>36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12" t="s">
        <v>54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12" t="s">
        <v>55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13" t="s">
        <v>56</v>
      </c>
      <c r="B29" s="14"/>
      <c r="C29" s="14"/>
      <c r="D29" s="14"/>
      <c r="E29" s="14"/>
      <c r="F29" s="14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5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12" t="s">
        <v>52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2" t="s">
        <v>57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12" t="s">
        <v>58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12" t="s">
        <v>59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12" t="s">
        <v>53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12" t="s">
        <v>60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12" t="s">
        <v>61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13" t="s">
        <v>62</v>
      </c>
      <c r="B38" s="14"/>
      <c r="C38" s="14"/>
      <c r="D38" s="14"/>
      <c r="E38" s="14"/>
      <c r="F38" s="14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19" t="s">
        <v>63</v>
      </c>
      <c r="B39" s="20"/>
      <c r="C39" s="20"/>
      <c r="D39" s="20"/>
      <c r="E39" s="20"/>
      <c r="F39" s="20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15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12" t="s">
        <v>64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12" t="s">
        <v>65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12" t="s">
        <v>66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2" t="s">
        <v>67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19" t="s">
        <v>68</v>
      </c>
      <c r="B45" s="20"/>
      <c r="C45" s="20"/>
      <c r="D45" s="20"/>
      <c r="E45" s="20"/>
      <c r="F45" s="20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1" t="s">
        <v>69</v>
      </c>
      <c r="B46" s="22"/>
      <c r="C46" s="22"/>
      <c r="D46" s="22"/>
      <c r="E46" s="22"/>
      <c r="F46" s="22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12" t="s">
        <v>70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24"/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7" t="s">
        <v>33</v>
      </c>
      <c r="B3" s="26">
        <v>84.77</v>
      </c>
      <c r="C3" s="26">
        <v>41.57</v>
      </c>
      <c r="D3" s="26">
        <v>8.46</v>
      </c>
      <c r="E3" s="26">
        <v>9.19</v>
      </c>
      <c r="F3" s="26">
        <v>27.64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7" t="s">
        <v>71</v>
      </c>
      <c r="B4" s="26">
        <v>79.89</v>
      </c>
      <c r="C4" s="26">
        <v>60.1</v>
      </c>
      <c r="D4" s="26">
        <v>59.45</v>
      </c>
      <c r="E4" s="26">
        <v>55.82</v>
      </c>
      <c r="F4" s="26">
        <v>50.84</v>
      </c>
      <c r="G4" s="27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7" t="s">
        <v>35</v>
      </c>
      <c r="B5" s="26">
        <v>172.96</v>
      </c>
      <c r="C5" s="26">
        <v>119.17</v>
      </c>
      <c r="D5" s="26">
        <v>125.34</v>
      </c>
      <c r="E5" s="26">
        <v>108.72</v>
      </c>
      <c r="F5" s="26">
        <v>88.02</v>
      </c>
      <c r="G5" s="27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7" t="s">
        <v>36</v>
      </c>
      <c r="B6" s="26">
        <v>0.15</v>
      </c>
      <c r="C6" s="28"/>
      <c r="D6" s="28"/>
      <c r="E6" s="26">
        <v>0.0</v>
      </c>
      <c r="F6" s="26">
        <v>0.05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7" t="s">
        <v>72</v>
      </c>
      <c r="B7" s="28"/>
      <c r="C7" s="28"/>
      <c r="D7" s="28"/>
      <c r="E7" s="28"/>
      <c r="F7" s="28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2" t="s">
        <v>73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7" t="s">
        <v>74</v>
      </c>
      <c r="B9" s="26">
        <v>6.29</v>
      </c>
      <c r="C9" s="26">
        <v>3.68</v>
      </c>
      <c r="D9" s="26">
        <v>3.13</v>
      </c>
      <c r="E9" s="26">
        <v>4.17</v>
      </c>
      <c r="F9" s="26">
        <v>2.63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29" t="s">
        <v>40</v>
      </c>
      <c r="B10" s="30">
        <f t="shared" ref="B10:F10" si="1">SUM(B3:B9)</f>
        <v>344.06</v>
      </c>
      <c r="C10" s="30">
        <f t="shared" si="1"/>
        <v>224.52</v>
      </c>
      <c r="D10" s="30">
        <f t="shared" si="1"/>
        <v>196.38</v>
      </c>
      <c r="E10" s="30">
        <f t="shared" si="1"/>
        <v>177.9</v>
      </c>
      <c r="F10" s="30">
        <f t="shared" si="1"/>
        <v>169.18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5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73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42</v>
      </c>
      <c r="B13" s="26">
        <v>39.68</v>
      </c>
      <c r="C13" s="26">
        <v>40.17</v>
      </c>
      <c r="D13" s="28"/>
      <c r="E13" s="28"/>
      <c r="F13" s="28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43</v>
      </c>
      <c r="B14" s="26">
        <v>201.43</v>
      </c>
      <c r="C14" s="26">
        <v>180.4</v>
      </c>
      <c r="D14" s="26">
        <v>169.42</v>
      </c>
      <c r="E14" s="26">
        <v>157.7</v>
      </c>
      <c r="F14" s="26">
        <v>126.99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75</v>
      </c>
      <c r="B15" s="26">
        <v>63.11</v>
      </c>
      <c r="C15" s="26">
        <v>35.52</v>
      </c>
      <c r="D15" s="26">
        <v>29.58</v>
      </c>
      <c r="E15" s="26">
        <v>25.66</v>
      </c>
      <c r="F15" s="26">
        <v>24.55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6" t="s">
        <v>73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76</v>
      </c>
      <c r="B17" s="26">
        <v>9.98</v>
      </c>
      <c r="C17" s="26">
        <v>5.9</v>
      </c>
      <c r="D17" s="26">
        <v>3.72</v>
      </c>
      <c r="E17" s="26">
        <v>3.41</v>
      </c>
      <c r="F17" s="26">
        <v>2.53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73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29" t="s">
        <v>48</v>
      </c>
      <c r="B19" s="30">
        <f t="shared" ref="B19:F19" si="2">sum(B12:B18)</f>
        <v>314.2</v>
      </c>
      <c r="C19" s="30">
        <f t="shared" si="2"/>
        <v>261.99</v>
      </c>
      <c r="D19" s="30">
        <f t="shared" si="2"/>
        <v>202.72</v>
      </c>
      <c r="E19" s="30">
        <f t="shared" si="2"/>
        <v>186.77</v>
      </c>
      <c r="F19" s="30">
        <f t="shared" si="2"/>
        <v>154.07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31" t="s">
        <v>49</v>
      </c>
      <c r="B20" s="32">
        <v>658.26</v>
      </c>
      <c r="C20" s="32">
        <v>486.52</v>
      </c>
      <c r="D20" s="32">
        <v>399.1</v>
      </c>
      <c r="E20" s="32">
        <v>364.66</v>
      </c>
      <c r="F20" s="32">
        <v>323.24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5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7" t="s">
        <v>77</v>
      </c>
      <c r="B22" s="26">
        <v>73.23</v>
      </c>
      <c r="C22" s="26">
        <v>35.71</v>
      </c>
      <c r="D22" s="26">
        <v>35.88</v>
      </c>
      <c r="E22" s="26">
        <v>40.27</v>
      </c>
      <c r="F22" s="26">
        <v>35.28</v>
      </c>
      <c r="G22" s="27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51</v>
      </c>
      <c r="B23" s="28"/>
      <c r="C23" s="28"/>
      <c r="D23" s="26">
        <v>0.0</v>
      </c>
      <c r="E23" s="26">
        <v>4.0</v>
      </c>
      <c r="F23" s="26">
        <v>0.0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7" t="s">
        <v>52</v>
      </c>
      <c r="B24" s="26">
        <v>19.41</v>
      </c>
      <c r="C24" s="26">
        <v>29.9</v>
      </c>
      <c r="D24" s="26">
        <v>14.07</v>
      </c>
      <c r="E24" s="26">
        <v>13.02</v>
      </c>
      <c r="F24" s="26">
        <v>11.7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53</v>
      </c>
      <c r="B25" s="26">
        <v>5.93</v>
      </c>
      <c r="C25" s="26">
        <v>4.72</v>
      </c>
      <c r="D25" s="28"/>
      <c r="E25" s="28"/>
      <c r="F25" s="28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7" t="s">
        <v>36</v>
      </c>
      <c r="B26" s="26">
        <v>0.07</v>
      </c>
      <c r="C26" s="26">
        <v>0.01</v>
      </c>
      <c r="D26" s="26">
        <v>0.01</v>
      </c>
      <c r="E26" s="26">
        <v>0.01</v>
      </c>
      <c r="F26" s="26">
        <v>0.0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7" t="s">
        <v>78</v>
      </c>
      <c r="B27" s="26">
        <v>14.17</v>
      </c>
      <c r="C27" s="26">
        <v>2.95</v>
      </c>
      <c r="D27" s="26">
        <v>1.24</v>
      </c>
      <c r="E27" s="26">
        <v>3.32</v>
      </c>
      <c r="F27" s="26">
        <v>2.81</v>
      </c>
      <c r="G27" s="27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7" t="s">
        <v>79</v>
      </c>
      <c r="B28" s="28"/>
      <c r="C28" s="28"/>
      <c r="D28" s="28"/>
      <c r="E28" s="28"/>
      <c r="F28" s="28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29" t="s">
        <v>56</v>
      </c>
      <c r="B29" s="30">
        <f t="shared" ref="B29:F29" si="3">SUM(B22:B28)</f>
        <v>112.81</v>
      </c>
      <c r="C29" s="30">
        <f t="shared" si="3"/>
        <v>73.29</v>
      </c>
      <c r="D29" s="30">
        <f t="shared" si="3"/>
        <v>51.2</v>
      </c>
      <c r="E29" s="30">
        <f t="shared" si="3"/>
        <v>60.62</v>
      </c>
      <c r="F29" s="30">
        <f t="shared" si="3"/>
        <v>49.79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5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7" t="s">
        <v>52</v>
      </c>
      <c r="B31" s="26">
        <v>19.54</v>
      </c>
      <c r="C31" s="26">
        <v>1.16</v>
      </c>
      <c r="D31" s="26">
        <v>1.3</v>
      </c>
      <c r="E31" s="26">
        <v>0.98</v>
      </c>
      <c r="F31" s="26">
        <v>1.12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2" t="s">
        <v>73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7" t="s">
        <v>58</v>
      </c>
      <c r="B33" s="26">
        <v>0.93</v>
      </c>
      <c r="C33" s="28"/>
      <c r="D33" s="28"/>
      <c r="E33" s="28"/>
      <c r="F33" s="28"/>
      <c r="G33" s="27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7" t="s">
        <v>73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7" t="s">
        <v>53</v>
      </c>
      <c r="B35" s="26">
        <v>39.2</v>
      </c>
      <c r="C35" s="26">
        <v>39.81</v>
      </c>
      <c r="D35" s="28"/>
      <c r="E35" s="28"/>
      <c r="F35" s="28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7" t="s">
        <v>73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7" t="s">
        <v>73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29" t="s">
        <v>62</v>
      </c>
      <c r="B38" s="30">
        <f t="shared" ref="B38:F38" si="4">sum(B31:B37)</f>
        <v>59.67</v>
      </c>
      <c r="C38" s="30">
        <f t="shared" si="4"/>
        <v>40.97</v>
      </c>
      <c r="D38" s="30">
        <f t="shared" si="4"/>
        <v>1.3</v>
      </c>
      <c r="E38" s="30">
        <f t="shared" si="4"/>
        <v>0.98</v>
      </c>
      <c r="F38" s="30">
        <f t="shared" si="4"/>
        <v>1.12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33" t="s">
        <v>63</v>
      </c>
      <c r="B39" s="34">
        <f t="shared" ref="B39:F39" si="5">B29+B38</f>
        <v>172.48</v>
      </c>
      <c r="C39" s="34">
        <f t="shared" si="5"/>
        <v>114.26</v>
      </c>
      <c r="D39" s="34">
        <f t="shared" si="5"/>
        <v>52.5</v>
      </c>
      <c r="E39" s="34">
        <f t="shared" si="5"/>
        <v>61.6</v>
      </c>
      <c r="F39" s="34">
        <f t="shared" si="5"/>
        <v>50.91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15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7" t="s">
        <v>80</v>
      </c>
      <c r="B41" s="26">
        <v>170.79</v>
      </c>
      <c r="C41" s="26">
        <v>116.92</v>
      </c>
      <c r="D41" s="26">
        <v>115.18</v>
      </c>
      <c r="E41" s="26">
        <v>109.8</v>
      </c>
      <c r="F41" s="26">
        <v>107.22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7" t="s">
        <v>65</v>
      </c>
      <c r="B42" s="26">
        <v>9.52</v>
      </c>
      <c r="C42" s="26">
        <v>23.26</v>
      </c>
      <c r="D42" s="26">
        <v>22.81</v>
      </c>
      <c r="E42" s="26">
        <v>12.83</v>
      </c>
      <c r="F42" s="26">
        <v>8.01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7" t="s">
        <v>81</v>
      </c>
      <c r="B43" s="26">
        <v>305.47</v>
      </c>
      <c r="C43" s="26">
        <v>232.08</v>
      </c>
      <c r="D43" s="26">
        <v>208.61</v>
      </c>
      <c r="E43" s="26">
        <v>180.43</v>
      </c>
      <c r="F43" s="26">
        <v>157.11</v>
      </c>
      <c r="G43" s="27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2" t="s">
        <v>73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33" t="s">
        <v>68</v>
      </c>
      <c r="B45" s="34">
        <f t="shared" ref="B45:F45" si="6">SUM(B41:B44)</f>
        <v>485.78</v>
      </c>
      <c r="C45" s="34">
        <f t="shared" si="6"/>
        <v>372.26</v>
      </c>
      <c r="D45" s="34">
        <f t="shared" si="6"/>
        <v>346.6</v>
      </c>
      <c r="E45" s="34">
        <f t="shared" si="6"/>
        <v>303.06</v>
      </c>
      <c r="F45" s="34">
        <f t="shared" si="6"/>
        <v>272.34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1" t="s">
        <v>69</v>
      </c>
      <c r="B46" s="22">
        <f t="shared" ref="B46:F46" si="7">B39+B45</f>
        <v>658.26</v>
      </c>
      <c r="C46" s="22">
        <f t="shared" si="7"/>
        <v>486.52</v>
      </c>
      <c r="D46" s="22">
        <f t="shared" si="7"/>
        <v>399.1</v>
      </c>
      <c r="E46" s="22">
        <f t="shared" si="7"/>
        <v>364.66</v>
      </c>
      <c r="F46" s="22">
        <f t="shared" si="7"/>
        <v>323.25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7" t="s">
        <v>82</v>
      </c>
      <c r="B1" s="8">
        <v>44377.0</v>
      </c>
      <c r="C1" s="8">
        <v>44012.0</v>
      </c>
      <c r="D1" s="8">
        <v>43646.0</v>
      </c>
      <c r="E1" s="8">
        <v>43281.0</v>
      </c>
      <c r="F1" s="8">
        <v>42916.0</v>
      </c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36"/>
      <c r="B2" s="11" t="s">
        <v>32</v>
      </c>
      <c r="C2" s="11" t="s">
        <v>32</v>
      </c>
      <c r="D2" s="11" t="s">
        <v>32</v>
      </c>
      <c r="E2" s="11" t="s">
        <v>32</v>
      </c>
      <c r="F2" s="11" t="s">
        <v>32</v>
      </c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7" t="s">
        <v>33</v>
      </c>
      <c r="B3" s="26">
        <v>39.6</v>
      </c>
      <c r="C3" s="26">
        <v>126.3</v>
      </c>
      <c r="D3" s="26">
        <v>47.6</v>
      </c>
      <c r="E3" s="26">
        <v>40.2</v>
      </c>
      <c r="F3" s="26">
        <v>39.8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7" t="s">
        <v>83</v>
      </c>
      <c r="B4" s="26">
        <v>193.1</v>
      </c>
      <c r="C4" s="26">
        <v>164.0</v>
      </c>
      <c r="D4" s="26">
        <v>162.5</v>
      </c>
      <c r="E4" s="26">
        <v>146.7</v>
      </c>
      <c r="F4" s="26">
        <v>135.8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7" t="s">
        <v>35</v>
      </c>
      <c r="B5" s="26">
        <v>447.1</v>
      </c>
      <c r="C5" s="26">
        <v>363.0</v>
      </c>
      <c r="D5" s="26">
        <v>326.1</v>
      </c>
      <c r="E5" s="26">
        <v>287.3</v>
      </c>
      <c r="F5" s="26">
        <v>261.6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7" t="s">
        <v>36</v>
      </c>
      <c r="B6" s="26">
        <v>2.7</v>
      </c>
      <c r="C6" s="26">
        <v>0.1</v>
      </c>
      <c r="D6" s="26">
        <v>0.9</v>
      </c>
      <c r="E6" s="26">
        <v>1.7</v>
      </c>
      <c r="F6" s="26">
        <v>0.0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7" t="s">
        <v>84</v>
      </c>
      <c r="B7" s="28"/>
      <c r="C7" s="28"/>
      <c r="D7" s="28"/>
      <c r="E7" s="28"/>
      <c r="F7" s="28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7" t="s">
        <v>85</v>
      </c>
      <c r="B8" s="28"/>
      <c r="C8" s="28"/>
      <c r="D8" s="28"/>
      <c r="E8" s="26">
        <v>0.0</v>
      </c>
      <c r="F8" s="26">
        <v>178.9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7" t="s">
        <v>86</v>
      </c>
      <c r="B9" s="26">
        <v>0.3</v>
      </c>
      <c r="C9" s="26">
        <v>0.3</v>
      </c>
      <c r="D9" s="28"/>
      <c r="E9" s="28"/>
      <c r="F9" s="28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29" t="s">
        <v>40</v>
      </c>
      <c r="B10" s="30">
        <v>682.8</v>
      </c>
      <c r="C10" s="30">
        <v>653.8</v>
      </c>
      <c r="D10" s="30">
        <v>537.1</v>
      </c>
      <c r="E10" s="30">
        <v>475.9</v>
      </c>
      <c r="F10" s="30">
        <v>616.1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37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7" t="s">
        <v>83</v>
      </c>
      <c r="B12" s="28"/>
      <c r="C12" s="26">
        <v>0.0</v>
      </c>
      <c r="D12" s="26">
        <v>0.0</v>
      </c>
      <c r="E12" s="26">
        <v>0.1</v>
      </c>
      <c r="F12" s="26">
        <v>0.3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7" t="s">
        <v>42</v>
      </c>
      <c r="B13" s="26">
        <v>198.0</v>
      </c>
      <c r="C13" s="26">
        <v>158.0</v>
      </c>
      <c r="D13" s="28"/>
      <c r="E13" s="28"/>
      <c r="F13" s="28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7" t="s">
        <v>43</v>
      </c>
      <c r="B14" s="26">
        <v>100.0</v>
      </c>
      <c r="C14" s="26">
        <v>75.2</v>
      </c>
      <c r="D14" s="26">
        <v>60.7</v>
      </c>
      <c r="E14" s="26">
        <v>52.6</v>
      </c>
      <c r="F14" s="26">
        <v>49.8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7" t="s">
        <v>87</v>
      </c>
      <c r="B15" s="26">
        <v>763.9</v>
      </c>
      <c r="C15" s="26">
        <v>757.4</v>
      </c>
      <c r="D15" s="26">
        <v>734.5</v>
      </c>
      <c r="E15" s="26">
        <v>677.7</v>
      </c>
      <c r="F15" s="26">
        <v>647.8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7" t="s">
        <v>88</v>
      </c>
      <c r="B16" s="26">
        <v>8.1</v>
      </c>
      <c r="C16" s="28"/>
      <c r="D16" s="28"/>
      <c r="E16" s="28"/>
      <c r="F16" s="28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7" t="s">
        <v>89</v>
      </c>
      <c r="B17" s="26">
        <v>36.4</v>
      </c>
      <c r="C17" s="26">
        <v>34.7</v>
      </c>
      <c r="D17" s="26">
        <v>18.4</v>
      </c>
      <c r="E17" s="26">
        <v>17.8</v>
      </c>
      <c r="F17" s="26">
        <v>18.7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7" t="s">
        <v>90</v>
      </c>
      <c r="B18" s="28"/>
      <c r="C18" s="26">
        <v>0.9</v>
      </c>
      <c r="D18" s="26">
        <v>2.4</v>
      </c>
      <c r="E18" s="26">
        <v>3.4</v>
      </c>
      <c r="F18" s="26">
        <v>4.1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29" t="s">
        <v>48</v>
      </c>
      <c r="B19" s="30">
        <v>1106.4</v>
      </c>
      <c r="C19" s="30">
        <v>1026.2</v>
      </c>
      <c r="D19" s="30">
        <v>816.2</v>
      </c>
      <c r="E19" s="30">
        <v>751.6</v>
      </c>
      <c r="F19" s="30">
        <v>720.7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31" t="s">
        <v>49</v>
      </c>
      <c r="B20" s="32">
        <v>1789.2</v>
      </c>
      <c r="C20" s="32">
        <v>1680.0</v>
      </c>
      <c r="D20" s="32">
        <v>1353.3</v>
      </c>
      <c r="E20" s="32">
        <v>1227.5</v>
      </c>
      <c r="F20" s="32">
        <v>1336.7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28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7" t="s">
        <v>91</v>
      </c>
      <c r="B22" s="26">
        <v>243.2</v>
      </c>
      <c r="C22" s="26">
        <v>222.2</v>
      </c>
      <c r="D22" s="26">
        <v>183.6</v>
      </c>
      <c r="E22" s="26">
        <v>187.8</v>
      </c>
      <c r="F22" s="26">
        <v>174.8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7" t="s">
        <v>51</v>
      </c>
      <c r="B23" s="28"/>
      <c r="C23" s="28"/>
      <c r="D23" s="28"/>
      <c r="E23" s="28"/>
      <c r="F23" s="28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7" t="s">
        <v>52</v>
      </c>
      <c r="B24" s="26">
        <v>45.0</v>
      </c>
      <c r="C24" s="26">
        <v>41.9</v>
      </c>
      <c r="D24" s="26">
        <v>47.2</v>
      </c>
      <c r="E24" s="26">
        <v>52.3</v>
      </c>
      <c r="F24" s="26">
        <v>32.1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7" t="s">
        <v>53</v>
      </c>
      <c r="B25" s="26">
        <v>64.1</v>
      </c>
      <c r="C25" s="26">
        <v>58.7</v>
      </c>
      <c r="D25" s="28"/>
      <c r="E25" s="28"/>
      <c r="F25" s="28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7" t="s">
        <v>36</v>
      </c>
      <c r="B26" s="26">
        <v>1.0</v>
      </c>
      <c r="C26" s="26">
        <v>4.7</v>
      </c>
      <c r="D26" s="26">
        <v>0.5</v>
      </c>
      <c r="E26" s="26">
        <v>0.1</v>
      </c>
      <c r="F26" s="26">
        <v>1.8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7" t="s">
        <v>92</v>
      </c>
      <c r="B27" s="26">
        <v>10.4</v>
      </c>
      <c r="C27" s="26">
        <v>2.0</v>
      </c>
      <c r="D27" s="26">
        <v>2.9</v>
      </c>
      <c r="E27" s="26">
        <v>2.4</v>
      </c>
      <c r="F27" s="26">
        <v>3.5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7" t="s">
        <v>93</v>
      </c>
      <c r="B28" s="28"/>
      <c r="C28" s="28"/>
      <c r="D28" s="28"/>
      <c r="E28" s="26">
        <v>0.0</v>
      </c>
      <c r="F28" s="26">
        <v>70.8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29" t="s">
        <v>56</v>
      </c>
      <c r="B29" s="30">
        <f t="shared" ref="B29:F29" si="1">SUM(B22:B28)</f>
        <v>363.7</v>
      </c>
      <c r="C29" s="30">
        <f t="shared" si="1"/>
        <v>329.5</v>
      </c>
      <c r="D29" s="30">
        <f t="shared" si="1"/>
        <v>234.2</v>
      </c>
      <c r="E29" s="30">
        <f t="shared" si="1"/>
        <v>242.6</v>
      </c>
      <c r="F29" s="30">
        <f t="shared" si="1"/>
        <v>283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28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7" t="s">
        <v>52</v>
      </c>
      <c r="B31" s="26">
        <v>15.9</v>
      </c>
      <c r="C31" s="26">
        <v>16.3</v>
      </c>
      <c r="D31" s="26">
        <v>16.2</v>
      </c>
      <c r="E31" s="26">
        <v>15.7</v>
      </c>
      <c r="F31" s="26">
        <v>33.4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7" t="s">
        <v>51</v>
      </c>
      <c r="B32" s="26">
        <v>204.2</v>
      </c>
      <c r="C32" s="26">
        <v>229.1</v>
      </c>
      <c r="D32" s="26">
        <v>380.4</v>
      </c>
      <c r="E32" s="26">
        <v>326.5</v>
      </c>
      <c r="F32" s="26">
        <v>429.7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7" t="s">
        <v>58</v>
      </c>
      <c r="B33" s="28"/>
      <c r="C33" s="28"/>
      <c r="D33" s="28"/>
      <c r="E33" s="28"/>
      <c r="F33" s="28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7" t="s">
        <v>36</v>
      </c>
      <c r="B34" s="28"/>
      <c r="C34" s="28"/>
      <c r="D34" s="28"/>
      <c r="E34" s="28"/>
      <c r="F34" s="28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7" t="s">
        <v>53</v>
      </c>
      <c r="B35" s="26">
        <v>162.2</v>
      </c>
      <c r="C35" s="26">
        <v>123.1</v>
      </c>
      <c r="D35" s="28"/>
      <c r="E35" s="28"/>
      <c r="F35" s="28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7" t="s">
        <v>94</v>
      </c>
      <c r="B36" s="28"/>
      <c r="C36" s="26">
        <v>0.0</v>
      </c>
      <c r="D36" s="26">
        <v>0.3</v>
      </c>
      <c r="E36" s="26">
        <v>0.3</v>
      </c>
      <c r="F36" s="26">
        <v>0.6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7" t="s">
        <v>52</v>
      </c>
      <c r="B37" s="28"/>
      <c r="C37" s="28"/>
      <c r="D37" s="28"/>
      <c r="E37" s="28"/>
      <c r="F37" s="28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29" t="s">
        <v>62</v>
      </c>
      <c r="B38" s="30">
        <f t="shared" ref="B38:F38" si="2">sum(B31:B37)</f>
        <v>382.3</v>
      </c>
      <c r="C38" s="30">
        <f t="shared" si="2"/>
        <v>368.5</v>
      </c>
      <c r="D38" s="30">
        <f t="shared" si="2"/>
        <v>396.9</v>
      </c>
      <c r="E38" s="30">
        <f t="shared" si="2"/>
        <v>342.5</v>
      </c>
      <c r="F38" s="30">
        <f t="shared" si="2"/>
        <v>463.7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33" t="s">
        <v>63</v>
      </c>
      <c r="B39" s="34">
        <f t="shared" ref="B39:F39" si="3">B29+B38</f>
        <v>746</v>
      </c>
      <c r="C39" s="34">
        <f t="shared" si="3"/>
        <v>698</v>
      </c>
      <c r="D39" s="34">
        <f t="shared" si="3"/>
        <v>631.1</v>
      </c>
      <c r="E39" s="34">
        <f t="shared" si="3"/>
        <v>585.1</v>
      </c>
      <c r="F39" s="34">
        <f t="shared" si="3"/>
        <v>746.7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28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7" t="s">
        <v>95</v>
      </c>
      <c r="B41" s="26">
        <v>868.0</v>
      </c>
      <c r="C41" s="26">
        <v>869.4</v>
      </c>
      <c r="D41" s="26">
        <v>623.5</v>
      </c>
      <c r="E41" s="26">
        <v>606.5</v>
      </c>
      <c r="F41" s="26">
        <v>600.7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7" t="s">
        <v>65</v>
      </c>
      <c r="B42" s="26">
        <v>8.4</v>
      </c>
      <c r="C42" s="26">
        <v>1.4</v>
      </c>
      <c r="D42" s="26">
        <v>7.3</v>
      </c>
      <c r="E42" s="26">
        <v>-3.6</v>
      </c>
      <c r="F42" s="26">
        <v>-0.2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7" t="s">
        <v>96</v>
      </c>
      <c r="B43" s="26">
        <v>165.4</v>
      </c>
      <c r="C43" s="26">
        <v>109.4</v>
      </c>
      <c r="D43" s="26">
        <v>89.1</v>
      </c>
      <c r="E43" s="26">
        <v>37.1</v>
      </c>
      <c r="F43" s="26">
        <v>-17.1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7" t="s">
        <v>97</v>
      </c>
      <c r="B44" s="26">
        <v>1.4</v>
      </c>
      <c r="C44" s="26">
        <v>1.8</v>
      </c>
      <c r="D44" s="26">
        <v>2.2</v>
      </c>
      <c r="E44" s="26">
        <v>2.4</v>
      </c>
      <c r="F44" s="26">
        <v>6.6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33" t="s">
        <v>68</v>
      </c>
      <c r="B45" s="34">
        <f t="shared" ref="B45:F45" si="4">SUM(B41:B44)</f>
        <v>1043.2</v>
      </c>
      <c r="C45" s="34">
        <f t="shared" si="4"/>
        <v>982</v>
      </c>
      <c r="D45" s="34">
        <f t="shared" si="4"/>
        <v>722.1</v>
      </c>
      <c r="E45" s="34">
        <f t="shared" si="4"/>
        <v>642.4</v>
      </c>
      <c r="F45" s="34">
        <f t="shared" si="4"/>
        <v>590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31" t="s">
        <v>69</v>
      </c>
      <c r="B46" s="32">
        <f t="shared" ref="B46:F46" si="5">B39+B45</f>
        <v>1789.2</v>
      </c>
      <c r="C46" s="32">
        <f t="shared" si="5"/>
        <v>1680</v>
      </c>
      <c r="D46" s="32">
        <f t="shared" si="5"/>
        <v>1353.2</v>
      </c>
      <c r="E46" s="32">
        <f t="shared" si="5"/>
        <v>1227.5</v>
      </c>
      <c r="F46" s="32">
        <f t="shared" si="5"/>
        <v>1336.7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12" t="s">
        <v>98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38" t="s">
        <v>70</v>
      </c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7" t="s">
        <v>33</v>
      </c>
      <c r="B3" s="39">
        <f>(ARB_Bal!B3-ARB_Bal!C3)/ARB_Bal!C3</f>
        <v>1.039210969</v>
      </c>
      <c r="C3" s="39">
        <f>(ARB_Bal!C3-ARB_Bal!D3)/ARB_Bal!D3</f>
        <v>3.913711584</v>
      </c>
      <c r="D3" s="39">
        <f>(ARB_Bal!D3-ARB_Bal!E3)/ARB_Bal!E3</f>
        <v>-0.07943416757</v>
      </c>
      <c r="E3" s="39">
        <f>(ARB_Bal!E3-ARB_Bal!F3)/ARB_Bal!F3</f>
        <v>-0.6675108538</v>
      </c>
      <c r="F3" s="40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7" t="s">
        <v>71</v>
      </c>
      <c r="B4" s="39">
        <f>(ARB_Bal!B4-ARB_Bal!C4)/ARB_Bal!C4</f>
        <v>0.3292845258</v>
      </c>
      <c r="C4" s="39">
        <f>(ARB_Bal!C4-ARB_Bal!D4)/ARB_Bal!D4</f>
        <v>0.01093355761</v>
      </c>
      <c r="D4" s="39">
        <f>(ARB_Bal!D4-ARB_Bal!E4)/ARB_Bal!E4</f>
        <v>0.06503045503</v>
      </c>
      <c r="E4" s="39">
        <f>(ARB_Bal!E4-ARB_Bal!F4)/ARB_Bal!F4</f>
        <v>0.09795436664</v>
      </c>
      <c r="F4" s="40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7" t="s">
        <v>35</v>
      </c>
      <c r="B5" s="39">
        <f>(ARB_Bal!B5-ARB_Bal!C5)/ARB_Bal!C5</f>
        <v>0.4513719896</v>
      </c>
      <c r="C5" s="39">
        <f>(ARB_Bal!C5-ARB_Bal!D5)/ARB_Bal!D5</f>
        <v>-0.04922610499</v>
      </c>
      <c r="D5" s="39">
        <f>(ARB_Bal!D5-ARB_Bal!E5)/ARB_Bal!E5</f>
        <v>0.1528697572</v>
      </c>
      <c r="E5" s="39">
        <f>(ARB_Bal!E5-ARB_Bal!F5)/ARB_Bal!F5</f>
        <v>0.2351738241</v>
      </c>
      <c r="F5" s="40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7" t="s">
        <v>36</v>
      </c>
      <c r="B6" s="39"/>
      <c r="C6" s="39"/>
      <c r="D6" s="39"/>
      <c r="E6" s="39">
        <f>(ARB_Bal!E6-ARB_Bal!F6)/ARB_Bal!F6</f>
        <v>-1</v>
      </c>
      <c r="F6" s="40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7" t="s">
        <v>72</v>
      </c>
      <c r="B7" s="39"/>
      <c r="C7" s="39"/>
      <c r="D7" s="39"/>
      <c r="E7" s="39"/>
      <c r="F7" s="4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2" t="s">
        <v>73</v>
      </c>
      <c r="B8" s="39"/>
      <c r="C8" s="39"/>
      <c r="D8" s="39"/>
      <c r="E8" s="39"/>
      <c r="F8" s="42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7" t="s">
        <v>74</v>
      </c>
      <c r="B9" s="39">
        <f>(ARB_Bal!B9-ARB_Bal!C9)/ARB_Bal!C9</f>
        <v>0.7092391304</v>
      </c>
      <c r="C9" s="39">
        <f>(ARB_Bal!C9-ARB_Bal!D9)/ARB_Bal!D9</f>
        <v>0.1757188498</v>
      </c>
      <c r="D9" s="39">
        <f>(ARB_Bal!D9-ARB_Bal!E9)/ARB_Bal!E9</f>
        <v>-0.2494004796</v>
      </c>
      <c r="E9" s="39">
        <f>(ARB_Bal!E9-ARB_Bal!F9)/ARB_Bal!F9</f>
        <v>0.5855513308</v>
      </c>
      <c r="F9" s="40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29" t="s">
        <v>40</v>
      </c>
      <c r="B10" s="43">
        <f>(ARB_Bal!B10-ARB_Bal!C10)/ARB_Bal!C10</f>
        <v>0.5324247283</v>
      </c>
      <c r="C10" s="43">
        <f>(ARB_Bal!C10-ARB_Bal!D10)/ARB_Bal!D10</f>
        <v>0.1432936144</v>
      </c>
      <c r="D10" s="43">
        <f>(ARB_Bal!D10-ARB_Bal!E10)/ARB_Bal!E10</f>
        <v>0.1038785835</v>
      </c>
      <c r="E10" s="43">
        <f>(ARB_Bal!E10-ARB_Bal!F10)/ARB_Bal!F10</f>
        <v>0.05154273555</v>
      </c>
      <c r="F10" s="44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5"/>
      <c r="B11" s="39"/>
      <c r="C11" s="39"/>
      <c r="D11" s="39"/>
      <c r="E11" s="39"/>
      <c r="F11" s="42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73</v>
      </c>
      <c r="B12" s="39"/>
      <c r="C12" s="39"/>
      <c r="D12" s="39"/>
      <c r="E12" s="39"/>
      <c r="F12" s="42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42</v>
      </c>
      <c r="B13" s="39">
        <f>(ARB_Bal!B13-ARB_Bal!C13)/ARB_Bal!C13</f>
        <v>-0.01219815783</v>
      </c>
      <c r="C13" s="39"/>
      <c r="D13" s="39"/>
      <c r="E13" s="39"/>
      <c r="F13" s="4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43</v>
      </c>
      <c r="B14" s="39">
        <f>(ARB_Bal!B14-ARB_Bal!C14)/ARB_Bal!C14</f>
        <v>0.1165742794</v>
      </c>
      <c r="C14" s="39">
        <f>(ARB_Bal!C14-ARB_Bal!D14)/ARB_Bal!D14</f>
        <v>0.06480934955</v>
      </c>
      <c r="D14" s="39">
        <f>(ARB_Bal!D14-ARB_Bal!E14)/ARB_Bal!E14</f>
        <v>0.07431832594</v>
      </c>
      <c r="E14" s="39">
        <f>(ARB_Bal!E14-ARB_Bal!F14)/ARB_Bal!F14</f>
        <v>0.2418300654</v>
      </c>
      <c r="F14" s="40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75</v>
      </c>
      <c r="B15" s="39">
        <f>(ARB_Bal!B15-ARB_Bal!C15)/ARB_Bal!C15</f>
        <v>0.7767454955</v>
      </c>
      <c r="C15" s="39">
        <f>(ARB_Bal!C15-ARB_Bal!D15)/ARB_Bal!D15</f>
        <v>0.200811359</v>
      </c>
      <c r="D15" s="39">
        <f>(ARB_Bal!D15-ARB_Bal!E15)/ARB_Bal!E15</f>
        <v>0.1527669525</v>
      </c>
      <c r="E15" s="39">
        <f>(ARB_Bal!E15-ARB_Bal!F15)/ARB_Bal!F15</f>
        <v>0.04521384929</v>
      </c>
      <c r="F15" s="40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6" t="s">
        <v>73</v>
      </c>
      <c r="B16" s="39"/>
      <c r="C16" s="39"/>
      <c r="D16" s="39"/>
      <c r="E16" s="39"/>
      <c r="F16" s="42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76</v>
      </c>
      <c r="B17" s="39">
        <f>(ARB_Bal!B17-ARB_Bal!C17)/ARB_Bal!C17</f>
        <v>0.6915254237</v>
      </c>
      <c r="C17" s="39">
        <f>(ARB_Bal!C17-ARB_Bal!D17)/ARB_Bal!D17</f>
        <v>0.5860215054</v>
      </c>
      <c r="D17" s="39">
        <f>(ARB_Bal!D17-ARB_Bal!E17)/ARB_Bal!E17</f>
        <v>0.09090909091</v>
      </c>
      <c r="E17" s="39">
        <f>(ARB_Bal!E17-ARB_Bal!F17)/ARB_Bal!F17</f>
        <v>0.347826087</v>
      </c>
      <c r="F17" s="40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73</v>
      </c>
      <c r="B18" s="39"/>
      <c r="C18" s="39"/>
      <c r="D18" s="39"/>
      <c r="E18" s="39"/>
      <c r="F18" s="42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29" t="s">
        <v>48</v>
      </c>
      <c r="B19" s="43">
        <f>(ARB_Bal!B19-ARB_Bal!C19)/ARB_Bal!C19</f>
        <v>0.1992824154</v>
      </c>
      <c r="C19" s="43">
        <f>(ARB_Bal!C19-ARB_Bal!D19)/ARB_Bal!D19</f>
        <v>0.2923737174</v>
      </c>
      <c r="D19" s="43">
        <f>(ARB_Bal!D19-ARB_Bal!E19)/ARB_Bal!E19</f>
        <v>0.08539915404</v>
      </c>
      <c r="E19" s="43">
        <f>(ARB_Bal!E19-ARB_Bal!F19)/ARB_Bal!F19</f>
        <v>0.2122411891</v>
      </c>
      <c r="F19" s="44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31" t="s">
        <v>49</v>
      </c>
      <c r="B20" s="45">
        <f>(ARB_Bal!B20-ARB_Bal!C20)/ARB_Bal!C20</f>
        <v>0.3529967936</v>
      </c>
      <c r="C20" s="45">
        <f>(ARB_Bal!C20-ARB_Bal!D20)/ARB_Bal!D20</f>
        <v>0.2190428464</v>
      </c>
      <c r="D20" s="45">
        <f>(ARB_Bal!D20-ARB_Bal!E20)/ARB_Bal!E20</f>
        <v>0.09444413975</v>
      </c>
      <c r="E20" s="45">
        <f>(ARB_Bal!E20-ARB_Bal!F20)/ARB_Bal!F20</f>
        <v>0.1281400817</v>
      </c>
      <c r="F20" s="44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5"/>
      <c r="B21" s="39"/>
      <c r="C21" s="39"/>
      <c r="D21" s="39"/>
      <c r="E21" s="39"/>
      <c r="F21" s="42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7" t="s">
        <v>77</v>
      </c>
      <c r="B22" s="39">
        <f>(ARB_Bal!B22-ARB_Bal!C22)/ARB_Bal!C22</f>
        <v>1.050686082</v>
      </c>
      <c r="C22" s="39">
        <f>(ARB_Bal!C22-ARB_Bal!D22)/ARB_Bal!D22</f>
        <v>-0.004738015608</v>
      </c>
      <c r="D22" s="39">
        <f>(ARB_Bal!D22-ARB_Bal!E22)/ARB_Bal!E22</f>
        <v>-0.1090141545</v>
      </c>
      <c r="E22" s="39">
        <f>(ARB_Bal!E22-ARB_Bal!F22)/ARB_Bal!F22</f>
        <v>0.1414399093</v>
      </c>
      <c r="F22" s="40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51</v>
      </c>
      <c r="B23" s="39"/>
      <c r="C23" s="39"/>
      <c r="D23" s="39">
        <f>(ARB_Bal!D23-ARB_Bal!E23)/ARB_Bal!E23</f>
        <v>-1</v>
      </c>
      <c r="E23" s="39"/>
      <c r="F23" s="40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7" t="s">
        <v>52</v>
      </c>
      <c r="B24" s="39">
        <f>(ARB_Bal!B24-ARB_Bal!C24)/ARB_Bal!C24</f>
        <v>-0.3508361204</v>
      </c>
      <c r="C24" s="39">
        <f>(ARB_Bal!C24-ARB_Bal!D24)/ARB_Bal!D24</f>
        <v>1.125088842</v>
      </c>
      <c r="D24" s="39">
        <f>(ARB_Bal!D24-ARB_Bal!E24)/ARB_Bal!E24</f>
        <v>0.08064516129</v>
      </c>
      <c r="E24" s="39">
        <f>(ARB_Bal!E24-ARB_Bal!F24)/ARB_Bal!F24</f>
        <v>0.1128205128</v>
      </c>
      <c r="F24" s="40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53</v>
      </c>
      <c r="B25" s="39">
        <f>(ARB_Bal!B25-ARB_Bal!C25)/ARB_Bal!C25</f>
        <v>0.2563559322</v>
      </c>
      <c r="C25" s="39"/>
      <c r="D25" s="39"/>
      <c r="E25" s="39"/>
      <c r="F25" s="4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7" t="s">
        <v>36</v>
      </c>
      <c r="B26" s="39">
        <f>(ARB_Bal!B26-ARB_Bal!C26)/ARB_Bal!C26</f>
        <v>6</v>
      </c>
      <c r="C26" s="39">
        <f>(ARB_Bal!C26-ARB_Bal!D26)/ARB_Bal!D26</f>
        <v>0</v>
      </c>
      <c r="D26" s="39">
        <f>(ARB_Bal!D26-ARB_Bal!E26)/ARB_Bal!E26</f>
        <v>0</v>
      </c>
      <c r="E26" s="39"/>
      <c r="F26" s="40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7" t="s">
        <v>78</v>
      </c>
      <c r="B27" s="39">
        <f>(ARB_Bal!B27-ARB_Bal!C27)/ARB_Bal!C27</f>
        <v>3.803389831</v>
      </c>
      <c r="C27" s="39">
        <f>(ARB_Bal!C27-ARB_Bal!D27)/ARB_Bal!D27</f>
        <v>1.379032258</v>
      </c>
      <c r="D27" s="39">
        <f>(ARB_Bal!D27-ARB_Bal!E27)/ARB_Bal!E27</f>
        <v>-0.6265060241</v>
      </c>
      <c r="E27" s="39">
        <f>(ARB_Bal!E27-ARB_Bal!F27)/ARB_Bal!F27</f>
        <v>0.1814946619</v>
      </c>
      <c r="F27" s="40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7" t="s">
        <v>79</v>
      </c>
      <c r="B28" s="39"/>
      <c r="C28" s="39"/>
      <c r="D28" s="39"/>
      <c r="E28" s="39"/>
      <c r="F28" s="4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29" t="s">
        <v>56</v>
      </c>
      <c r="B29" s="43">
        <f>(ARB_Bal!B29-ARB_Bal!C29)/ARB_Bal!C29</f>
        <v>0.5392277255</v>
      </c>
      <c r="C29" s="43">
        <f>(ARB_Bal!C29-ARB_Bal!D29)/ARB_Bal!D29</f>
        <v>0.4314453125</v>
      </c>
      <c r="D29" s="43">
        <f>(ARB_Bal!D29-ARB_Bal!E29)/ARB_Bal!E29</f>
        <v>-0.1553942593</v>
      </c>
      <c r="E29" s="43">
        <f>(ARB_Bal!E29-ARB_Bal!F29)/ARB_Bal!F29</f>
        <v>0.2175135569</v>
      </c>
      <c r="F29" s="44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5"/>
      <c r="B30" s="39"/>
      <c r="C30" s="39"/>
      <c r="D30" s="39"/>
      <c r="E30" s="39"/>
      <c r="F30" s="42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7" t="s">
        <v>52</v>
      </c>
      <c r="B31" s="39">
        <f>(ARB_Bal!B31-ARB_Bal!C31)/ARB_Bal!C31</f>
        <v>15.84482759</v>
      </c>
      <c r="C31" s="39">
        <f>(ARB_Bal!C31-ARB_Bal!D31)/ARB_Bal!D31</f>
        <v>-0.1076923077</v>
      </c>
      <c r="D31" s="39">
        <f>(ARB_Bal!D31-ARB_Bal!E31)/ARB_Bal!E31</f>
        <v>0.3265306122</v>
      </c>
      <c r="E31" s="39">
        <f>(ARB_Bal!E31-ARB_Bal!F31)/ARB_Bal!F31</f>
        <v>-0.125</v>
      </c>
      <c r="F31" s="40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2" t="s">
        <v>73</v>
      </c>
      <c r="B32" s="39"/>
      <c r="C32" s="39"/>
      <c r="D32" s="39"/>
      <c r="E32" s="39"/>
      <c r="F32" s="42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7" t="s">
        <v>58</v>
      </c>
      <c r="B33" s="39"/>
      <c r="C33" s="39"/>
      <c r="D33" s="39"/>
      <c r="E33" s="39"/>
      <c r="F33" s="4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7" t="s">
        <v>73</v>
      </c>
      <c r="B34" s="39"/>
      <c r="C34" s="39"/>
      <c r="D34" s="39"/>
      <c r="E34" s="39"/>
      <c r="F34" s="42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7" t="s">
        <v>53</v>
      </c>
      <c r="B35" s="39">
        <f>(ARB_Bal!B35-ARB_Bal!C35)/ARB_Bal!C35</f>
        <v>-0.01532278322</v>
      </c>
      <c r="C35" s="39"/>
      <c r="D35" s="39"/>
      <c r="E35" s="39"/>
      <c r="F35" s="4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7" t="s">
        <v>73</v>
      </c>
      <c r="B36" s="39"/>
      <c r="C36" s="39"/>
      <c r="D36" s="39"/>
      <c r="E36" s="39"/>
      <c r="F36" s="42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7" t="s">
        <v>73</v>
      </c>
      <c r="B37" s="39"/>
      <c r="C37" s="39"/>
      <c r="D37" s="39"/>
      <c r="E37" s="39"/>
      <c r="F37" s="42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29" t="s">
        <v>62</v>
      </c>
      <c r="B38" s="43">
        <f>(ARB_Bal!B38-ARB_Bal!C38)/ARB_Bal!C38</f>
        <v>0.4564315353</v>
      </c>
      <c r="C38" s="43">
        <f>(ARB_Bal!C38-ARB_Bal!D38)/ARB_Bal!D38</f>
        <v>30.51538462</v>
      </c>
      <c r="D38" s="43">
        <f>(ARB_Bal!D38-ARB_Bal!E38)/ARB_Bal!E38</f>
        <v>0.3265306122</v>
      </c>
      <c r="E38" s="43">
        <f>(ARB_Bal!E38-ARB_Bal!F38)/ARB_Bal!F38</f>
        <v>-0.125</v>
      </c>
      <c r="F38" s="44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33" t="s">
        <v>63</v>
      </c>
      <c r="B39" s="46">
        <f>(ARB_Bal!B39-ARB_Bal!C39)/ARB_Bal!C39</f>
        <v>0.5095396464</v>
      </c>
      <c r="C39" s="46">
        <f>(ARB_Bal!C39-ARB_Bal!D39)/ARB_Bal!D39</f>
        <v>1.176380952</v>
      </c>
      <c r="D39" s="46">
        <f>(ARB_Bal!D39-ARB_Bal!E39)/ARB_Bal!E39</f>
        <v>-0.1477272727</v>
      </c>
      <c r="E39" s="46">
        <f>(ARB_Bal!E39-ARB_Bal!F39)/ARB_Bal!F39</f>
        <v>0.2099783932</v>
      </c>
      <c r="F39" s="44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15"/>
      <c r="B40" s="39"/>
      <c r="C40" s="39"/>
      <c r="D40" s="39"/>
      <c r="E40" s="39"/>
      <c r="F40" s="42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7" t="s">
        <v>80</v>
      </c>
      <c r="B41" s="39">
        <f>(ARB_Bal!B41-ARB_Bal!C41)/ARB_Bal!C41</f>
        <v>0.460742388</v>
      </c>
      <c r="C41" s="39">
        <f>(ARB_Bal!C41-ARB_Bal!D41)/ARB_Bal!D41</f>
        <v>0.01510678937</v>
      </c>
      <c r="D41" s="39">
        <f>(ARB_Bal!D41-ARB_Bal!E41)/ARB_Bal!E41</f>
        <v>0.04899817851</v>
      </c>
      <c r="E41" s="39">
        <f>(ARB_Bal!E41-ARB_Bal!F41)/ARB_Bal!F41</f>
        <v>0.02406267487</v>
      </c>
      <c r="F41" s="40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7" t="s">
        <v>65</v>
      </c>
      <c r="B42" s="39">
        <f>(ARB_Bal!B42-ARB_Bal!C42)/ARB_Bal!C42</f>
        <v>-0.5907136715</v>
      </c>
      <c r="C42" s="39">
        <f>(ARB_Bal!C42-ARB_Bal!D42)/ARB_Bal!D42</f>
        <v>0.01972818939</v>
      </c>
      <c r="D42" s="39">
        <f>(ARB_Bal!D42-ARB_Bal!E42)/ARB_Bal!E42</f>
        <v>0.7778643804</v>
      </c>
      <c r="E42" s="39">
        <f>(ARB_Bal!E42-ARB_Bal!F42)/ARB_Bal!F42</f>
        <v>0.6017478152</v>
      </c>
      <c r="F42" s="40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7" t="s">
        <v>81</v>
      </c>
      <c r="B43" s="39">
        <f>(ARB_Bal!B43-ARB_Bal!C43)/ARB_Bal!C43</f>
        <v>0.316227163</v>
      </c>
      <c r="C43" s="39">
        <f>(ARB_Bal!C43-ARB_Bal!D43)/ARB_Bal!D43</f>
        <v>0.1125065912</v>
      </c>
      <c r="D43" s="39">
        <f>(ARB_Bal!D43-ARB_Bal!E43)/ARB_Bal!E43</f>
        <v>0.156182453</v>
      </c>
      <c r="E43" s="39">
        <f>(ARB_Bal!E43-ARB_Bal!F43)/ARB_Bal!F43</f>
        <v>0.1484310356</v>
      </c>
      <c r="F43" s="40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2" t="s">
        <v>73</v>
      </c>
      <c r="B44" s="39"/>
      <c r="C44" s="39"/>
      <c r="D44" s="39"/>
      <c r="E44" s="39"/>
      <c r="F44" s="42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33" t="s">
        <v>68</v>
      </c>
      <c r="B45" s="46">
        <f>(ARB_Bal!B45-ARB_Bal!C45)/ARB_Bal!C45</f>
        <v>0.3049481545</v>
      </c>
      <c r="C45" s="46">
        <f>(ARB_Bal!C45-ARB_Bal!D45)/ARB_Bal!D45</f>
        <v>0.07403346797</v>
      </c>
      <c r="D45" s="46">
        <f>(ARB_Bal!D45-ARB_Bal!E45)/ARB_Bal!E45</f>
        <v>0.1436679205</v>
      </c>
      <c r="E45" s="46">
        <f>(ARB_Bal!E45-ARB_Bal!F45)/ARB_Bal!F45</f>
        <v>0.1128001763</v>
      </c>
      <c r="F45" s="44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1" t="s">
        <v>69</v>
      </c>
      <c r="B46" s="45">
        <f>(ARB_Bal!B46-ARB_Bal!C46)/ARB_Bal!C46</f>
        <v>0.3529967936</v>
      </c>
      <c r="C46" s="45">
        <f>(ARB_Bal!C46-ARB_Bal!D46)/ARB_Bal!D46</f>
        <v>0.2190428464</v>
      </c>
      <c r="D46" s="45">
        <f>(ARB_Bal!D46-ARB_Bal!E46)/ARB_Bal!E46</f>
        <v>0.09444413975</v>
      </c>
      <c r="E46" s="45">
        <f>(ARB_Bal!E46-ARB_Bal!F46)/ARB_Bal!F46</f>
        <v>0.1281051817</v>
      </c>
      <c r="F46" s="47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</sheetData>
  <hyperlinks>
    <hyperlink display="ARB Balance Sheet" location="ARB_Bal!A1" ref="A2"/>
  </hyperlin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12" t="s">
        <v>99</v>
      </c>
      <c r="B1" s="8">
        <v>44377.0</v>
      </c>
      <c r="C1" s="8">
        <v>44012.0</v>
      </c>
      <c r="D1" s="8">
        <v>43646.0</v>
      </c>
      <c r="E1" s="8">
        <v>43281.0</v>
      </c>
      <c r="F1" s="8">
        <v>42916.0</v>
      </c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48" t="s">
        <v>82</v>
      </c>
      <c r="B2" s="11" t="s">
        <v>32</v>
      </c>
      <c r="C2" s="11" t="s">
        <v>32</v>
      </c>
      <c r="D2" s="11" t="s">
        <v>32</v>
      </c>
      <c r="E2" s="11" t="s">
        <v>32</v>
      </c>
      <c r="F2" s="11" t="s">
        <v>32</v>
      </c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7" t="s">
        <v>33</v>
      </c>
      <c r="B3" s="39">
        <f>(BAP_Bal!B3-BAP_Bal!C3)/BAP_Bal!C3</f>
        <v>-0.6864608076</v>
      </c>
      <c r="C3" s="39">
        <f>(BAP_Bal!C3-BAP_Bal!D3)/BAP_Bal!D3</f>
        <v>1.653361345</v>
      </c>
      <c r="D3" s="39">
        <f>(BAP_Bal!D3-BAP_Bal!E3)/BAP_Bal!E3</f>
        <v>0.184079602</v>
      </c>
      <c r="E3" s="39">
        <f>(BAP_Bal!E3-BAP_Bal!F3)/BAP_Bal!F3</f>
        <v>0.01005025126</v>
      </c>
      <c r="F3" s="49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7" t="s">
        <v>83</v>
      </c>
      <c r="B4" s="39">
        <f>(BAP_Bal!B4-BAP_Bal!C4)/BAP_Bal!C4</f>
        <v>0.1774390244</v>
      </c>
      <c r="C4" s="39">
        <f>(BAP_Bal!C4-BAP_Bal!D4)/BAP_Bal!D4</f>
        <v>0.009230769231</v>
      </c>
      <c r="D4" s="39">
        <f>(BAP_Bal!D4-BAP_Bal!E4)/BAP_Bal!E4</f>
        <v>0.1077027948</v>
      </c>
      <c r="E4" s="39">
        <f>(BAP_Bal!E4-BAP_Bal!F4)/BAP_Bal!F4</f>
        <v>0.08026509573</v>
      </c>
      <c r="F4" s="49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7" t="s">
        <v>35</v>
      </c>
      <c r="B5" s="39">
        <f>(BAP_Bal!B5-BAP_Bal!C5)/BAP_Bal!C5</f>
        <v>0.2316804408</v>
      </c>
      <c r="C5" s="39">
        <f>(BAP_Bal!C5-BAP_Bal!D5)/BAP_Bal!D5</f>
        <v>0.1131554738</v>
      </c>
      <c r="D5" s="39">
        <f>(BAP_Bal!D5-BAP_Bal!E5)/BAP_Bal!E5</f>
        <v>0.1350504699</v>
      </c>
      <c r="E5" s="39">
        <f>(BAP_Bal!E5-BAP_Bal!F5)/BAP_Bal!F5</f>
        <v>0.09824159021</v>
      </c>
      <c r="F5" s="49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7" t="s">
        <v>36</v>
      </c>
      <c r="B6" s="39">
        <f>(BAP_Bal!B6-BAP_Bal!C6)/BAP_Bal!C6</f>
        <v>26</v>
      </c>
      <c r="C6" s="39">
        <f>(BAP_Bal!C6-BAP_Bal!D6)/BAP_Bal!D6</f>
        <v>-0.8888888889</v>
      </c>
      <c r="D6" s="39">
        <f>(BAP_Bal!D6-BAP_Bal!E6)/BAP_Bal!E6</f>
        <v>-0.4705882353</v>
      </c>
      <c r="E6" s="39"/>
      <c r="F6" s="49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7" t="s">
        <v>84</v>
      </c>
      <c r="B7" s="39"/>
      <c r="C7" s="39"/>
      <c r="D7" s="39"/>
      <c r="E7" s="39"/>
      <c r="F7" s="50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7" t="s">
        <v>85</v>
      </c>
      <c r="B8" s="39"/>
      <c r="C8" s="39"/>
      <c r="D8" s="39"/>
      <c r="E8" s="39">
        <f>(BAP_Bal!E8-BAP_Bal!F8)/BAP_Bal!F8</f>
        <v>-1</v>
      </c>
      <c r="F8" s="49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7" t="s">
        <v>86</v>
      </c>
      <c r="B9" s="39">
        <f>(BAP_Bal!B9-BAP_Bal!C9)/BAP_Bal!C9</f>
        <v>0</v>
      </c>
      <c r="C9" s="39"/>
      <c r="D9" s="39"/>
      <c r="E9" s="39"/>
      <c r="F9" s="50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29" t="s">
        <v>40</v>
      </c>
      <c r="B10" s="43">
        <f>(BAP_Bal!B10-BAP_Bal!C10)/BAP_Bal!C10</f>
        <v>0.04435607219</v>
      </c>
      <c r="C10" s="43">
        <f>(BAP_Bal!C10-BAP_Bal!D10)/BAP_Bal!D10</f>
        <v>0.2172779743</v>
      </c>
      <c r="D10" s="43">
        <f>(BAP_Bal!D10-BAP_Bal!E10)/BAP_Bal!E10</f>
        <v>0.1285984451</v>
      </c>
      <c r="E10" s="43">
        <f>(BAP_Bal!E10-BAP_Bal!F10)/BAP_Bal!F10</f>
        <v>-0.227560461</v>
      </c>
      <c r="F10" s="51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37"/>
      <c r="B11" s="39"/>
      <c r="C11" s="39"/>
      <c r="D11" s="39"/>
      <c r="E11" s="39"/>
      <c r="F11" s="52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7" t="s">
        <v>83</v>
      </c>
      <c r="B12" s="39"/>
      <c r="C12" s="39"/>
      <c r="D12" s="39">
        <f>(BAP_Bal!D12-BAP_Bal!E12)/BAP_Bal!E12</f>
        <v>-1</v>
      </c>
      <c r="E12" s="39">
        <f>(BAP_Bal!E12-BAP_Bal!F12)/BAP_Bal!F12</f>
        <v>-0.6666666667</v>
      </c>
      <c r="F12" s="49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7" t="s">
        <v>42</v>
      </c>
      <c r="B13" s="39">
        <f>(BAP_Bal!B13-BAP_Bal!C13)/BAP_Bal!C13</f>
        <v>0.253164557</v>
      </c>
      <c r="C13" s="39"/>
      <c r="D13" s="39"/>
      <c r="E13" s="39"/>
      <c r="F13" s="50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7" t="s">
        <v>43</v>
      </c>
      <c r="B14" s="39">
        <f>(BAP_Bal!B14-BAP_Bal!C14)/BAP_Bal!C14</f>
        <v>0.329787234</v>
      </c>
      <c r="C14" s="39">
        <f>(BAP_Bal!C14-BAP_Bal!D14)/BAP_Bal!D14</f>
        <v>0.2388797364</v>
      </c>
      <c r="D14" s="39">
        <f>(BAP_Bal!D14-BAP_Bal!E14)/BAP_Bal!E14</f>
        <v>0.1539923954</v>
      </c>
      <c r="E14" s="39">
        <f>(BAP_Bal!E14-BAP_Bal!F14)/BAP_Bal!F14</f>
        <v>0.0562248996</v>
      </c>
      <c r="F14" s="49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7" t="s">
        <v>87</v>
      </c>
      <c r="B15" s="39">
        <f>(BAP_Bal!B15-BAP_Bal!C15)/BAP_Bal!C15</f>
        <v>0.008581991022</v>
      </c>
      <c r="C15" s="39">
        <f>(BAP_Bal!C15-BAP_Bal!D15)/BAP_Bal!D15</f>
        <v>0.03117767189</v>
      </c>
      <c r="D15" s="39">
        <f>(BAP_Bal!D15-BAP_Bal!E15)/BAP_Bal!E15</f>
        <v>0.08381289656</v>
      </c>
      <c r="E15" s="39">
        <f>(BAP_Bal!E15-BAP_Bal!F15)/BAP_Bal!F15</f>
        <v>0.04615622106</v>
      </c>
      <c r="F15" s="49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7" t="s">
        <v>88</v>
      </c>
      <c r="B16" s="39"/>
      <c r="C16" s="39"/>
      <c r="D16" s="39"/>
      <c r="E16" s="39"/>
      <c r="F16" s="50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7" t="s">
        <v>89</v>
      </c>
      <c r="B17" s="39">
        <f>(BAP_Bal!B17-BAP_Bal!C17)/BAP_Bal!C17</f>
        <v>0.04899135447</v>
      </c>
      <c r="C17" s="39">
        <f>(BAP_Bal!C17-BAP_Bal!D17)/BAP_Bal!D17</f>
        <v>0.8858695652</v>
      </c>
      <c r="D17" s="39">
        <f>(BAP_Bal!D17-BAP_Bal!E17)/BAP_Bal!E17</f>
        <v>0.03370786517</v>
      </c>
      <c r="E17" s="39">
        <f>(BAP_Bal!E17-BAP_Bal!F17)/BAP_Bal!F17</f>
        <v>-0.04812834225</v>
      </c>
      <c r="F17" s="49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7" t="s">
        <v>90</v>
      </c>
      <c r="B18" s="39">
        <f>(BAP_Bal!B18-BAP_Bal!C18)/BAP_Bal!C18</f>
        <v>-1</v>
      </c>
      <c r="C18" s="39">
        <f>(BAP_Bal!C18-BAP_Bal!D18)/BAP_Bal!D18</f>
        <v>-0.625</v>
      </c>
      <c r="D18" s="39">
        <f>(BAP_Bal!D18-BAP_Bal!E18)/BAP_Bal!E18</f>
        <v>-0.2941176471</v>
      </c>
      <c r="E18" s="39">
        <f>(BAP_Bal!E18-BAP_Bal!F18)/BAP_Bal!F18</f>
        <v>-0.1707317073</v>
      </c>
      <c r="F18" s="49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29" t="s">
        <v>48</v>
      </c>
      <c r="B19" s="43">
        <f>(BAP_Bal!B19-BAP_Bal!C19)/BAP_Bal!C19</f>
        <v>0.07815240694</v>
      </c>
      <c r="C19" s="43">
        <f>(BAP_Bal!C19-BAP_Bal!D19)/BAP_Bal!D19</f>
        <v>0.2572898799</v>
      </c>
      <c r="D19" s="43">
        <f>(BAP_Bal!D19-BAP_Bal!E19)/BAP_Bal!E19</f>
        <v>0.08594997339</v>
      </c>
      <c r="E19" s="43">
        <f>(BAP_Bal!E19-BAP_Bal!F19)/BAP_Bal!F19</f>
        <v>0.04287498266</v>
      </c>
      <c r="F19" s="51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31" t="s">
        <v>49</v>
      </c>
      <c r="B20" s="45">
        <f>(BAP_Bal!B20-BAP_Bal!C20)/BAP_Bal!C20</f>
        <v>0.065</v>
      </c>
      <c r="C20" s="45">
        <f>(BAP_Bal!C20-BAP_Bal!D20)/BAP_Bal!D20</f>
        <v>0.2414098869</v>
      </c>
      <c r="D20" s="45">
        <f>(BAP_Bal!D20-BAP_Bal!E20)/BAP_Bal!E20</f>
        <v>0.1024847251</v>
      </c>
      <c r="E20" s="45">
        <f>(BAP_Bal!E20-BAP_Bal!F20)/BAP_Bal!F20</f>
        <v>-0.08169372335</v>
      </c>
      <c r="F20" s="51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28"/>
      <c r="B21" s="39"/>
      <c r="C21" s="39"/>
      <c r="D21" s="39"/>
      <c r="E21" s="39"/>
      <c r="F21" s="52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7" t="s">
        <v>91</v>
      </c>
      <c r="B22" s="39">
        <f>(BAP_Bal!B22-BAP_Bal!C22)/BAP_Bal!C22</f>
        <v>0.09450945095</v>
      </c>
      <c r="C22" s="39">
        <f>(BAP_Bal!C22-BAP_Bal!D22)/BAP_Bal!D22</f>
        <v>0.2102396514</v>
      </c>
      <c r="D22" s="39">
        <f>(BAP_Bal!D22-BAP_Bal!E22)/BAP_Bal!E22</f>
        <v>-0.02236421725</v>
      </c>
      <c r="E22" s="39">
        <f>(BAP_Bal!E22-BAP_Bal!F22)/BAP_Bal!F22</f>
        <v>0.07437070938</v>
      </c>
      <c r="F22" s="49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7" t="s">
        <v>51</v>
      </c>
      <c r="B23" s="39"/>
      <c r="C23" s="39"/>
      <c r="D23" s="39"/>
      <c r="E23" s="39"/>
      <c r="F23" s="50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7" t="s">
        <v>52</v>
      </c>
      <c r="B24" s="39">
        <f>(BAP_Bal!B24-BAP_Bal!C24)/BAP_Bal!C24</f>
        <v>0.07398568019</v>
      </c>
      <c r="C24" s="39">
        <f>(BAP_Bal!C24-BAP_Bal!D24)/BAP_Bal!D24</f>
        <v>-0.1122881356</v>
      </c>
      <c r="D24" s="39">
        <f>(BAP_Bal!D24-BAP_Bal!E24)/BAP_Bal!E24</f>
        <v>-0.09751434034</v>
      </c>
      <c r="E24" s="39">
        <f>(BAP_Bal!E24-BAP_Bal!F24)/BAP_Bal!F24</f>
        <v>0.6292834891</v>
      </c>
      <c r="F24" s="49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7" t="s">
        <v>53</v>
      </c>
      <c r="B25" s="39">
        <f>(BAP_Bal!B25-BAP_Bal!C25)/BAP_Bal!C25</f>
        <v>0.09199318569</v>
      </c>
      <c r="C25" s="39"/>
      <c r="D25" s="39"/>
      <c r="E25" s="39"/>
      <c r="F25" s="50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7" t="s">
        <v>36</v>
      </c>
      <c r="B26" s="39">
        <f>(BAP_Bal!B26-BAP_Bal!C26)/BAP_Bal!C26</f>
        <v>-0.7872340426</v>
      </c>
      <c r="C26" s="39">
        <f>(BAP_Bal!C26-BAP_Bal!D26)/BAP_Bal!D26</f>
        <v>8.4</v>
      </c>
      <c r="D26" s="39">
        <f>(BAP_Bal!D26-BAP_Bal!E26)/BAP_Bal!E26</f>
        <v>4</v>
      </c>
      <c r="E26" s="39">
        <f>(BAP_Bal!E26-BAP_Bal!F26)/BAP_Bal!F26</f>
        <v>-0.9444444444</v>
      </c>
      <c r="F26" s="49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7" t="s">
        <v>92</v>
      </c>
      <c r="B27" s="39">
        <f>(BAP_Bal!B27-BAP_Bal!C27)/BAP_Bal!C27</f>
        <v>4.2</v>
      </c>
      <c r="C27" s="39">
        <f>(BAP_Bal!C27-BAP_Bal!D27)/BAP_Bal!D27</f>
        <v>-0.3103448276</v>
      </c>
      <c r="D27" s="39">
        <f>(BAP_Bal!D27-BAP_Bal!E27)/BAP_Bal!E27</f>
        <v>0.2083333333</v>
      </c>
      <c r="E27" s="39">
        <f>(BAP_Bal!E27-BAP_Bal!F27)/BAP_Bal!F27</f>
        <v>-0.3142857143</v>
      </c>
      <c r="F27" s="49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7" t="s">
        <v>93</v>
      </c>
      <c r="B28" s="39"/>
      <c r="C28" s="39"/>
      <c r="D28" s="39"/>
      <c r="E28" s="39">
        <f>(BAP_Bal!E28-BAP_Bal!F28)/BAP_Bal!F28</f>
        <v>-1</v>
      </c>
      <c r="F28" s="49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29" t="s">
        <v>56</v>
      </c>
      <c r="B29" s="43">
        <f>(BAP_Bal!B29-BAP_Bal!C29)/BAP_Bal!C29</f>
        <v>0.1037936267</v>
      </c>
      <c r="C29" s="43">
        <f>(BAP_Bal!C29-BAP_Bal!D29)/BAP_Bal!D29</f>
        <v>0.4069171648</v>
      </c>
      <c r="D29" s="43">
        <f>(BAP_Bal!D29-BAP_Bal!E29)/BAP_Bal!E29</f>
        <v>-0.03462489695</v>
      </c>
      <c r="E29" s="43">
        <f>(BAP_Bal!E29-BAP_Bal!F29)/BAP_Bal!F29</f>
        <v>-0.1427561837</v>
      </c>
      <c r="F29" s="51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28"/>
      <c r="B30" s="39"/>
      <c r="C30" s="39"/>
      <c r="D30" s="39"/>
      <c r="E30" s="39"/>
      <c r="F30" s="52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7" t="s">
        <v>52</v>
      </c>
      <c r="B31" s="39">
        <f>(BAP_Bal!B31-BAP_Bal!C31)/BAP_Bal!C31</f>
        <v>-0.0245398773</v>
      </c>
      <c r="C31" s="39">
        <f>(BAP_Bal!C31-BAP_Bal!D31)/BAP_Bal!D31</f>
        <v>0.006172839506</v>
      </c>
      <c r="D31" s="39">
        <f>(BAP_Bal!D31-BAP_Bal!E31)/BAP_Bal!E31</f>
        <v>0.03184713376</v>
      </c>
      <c r="E31" s="39">
        <f>(BAP_Bal!E31-BAP_Bal!F31)/BAP_Bal!F31</f>
        <v>-0.5299401198</v>
      </c>
      <c r="F31" s="49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7" t="s">
        <v>51</v>
      </c>
      <c r="B32" s="39">
        <f>(BAP_Bal!B32-BAP_Bal!C32)/BAP_Bal!C32</f>
        <v>-0.1086861632</v>
      </c>
      <c r="C32" s="39">
        <f>(BAP_Bal!C32-BAP_Bal!D32)/BAP_Bal!D32</f>
        <v>-0.3977392219</v>
      </c>
      <c r="D32" s="39">
        <f>(BAP_Bal!D32-BAP_Bal!E32)/BAP_Bal!E32</f>
        <v>0.1650842266</v>
      </c>
      <c r="E32" s="39">
        <f>(BAP_Bal!E32-BAP_Bal!F32)/BAP_Bal!F32</f>
        <v>-0.2401675588</v>
      </c>
      <c r="F32" s="49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7" t="s">
        <v>58</v>
      </c>
      <c r="B33" s="39"/>
      <c r="C33" s="39"/>
      <c r="D33" s="39"/>
      <c r="E33" s="39"/>
      <c r="F33" s="50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7" t="s">
        <v>36</v>
      </c>
      <c r="B34" s="39"/>
      <c r="C34" s="39"/>
      <c r="D34" s="39"/>
      <c r="E34" s="39"/>
      <c r="F34" s="50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7" t="s">
        <v>53</v>
      </c>
      <c r="B35" s="39">
        <f>(BAP_Bal!B35-BAP_Bal!C35)/BAP_Bal!C35</f>
        <v>0.3176279448</v>
      </c>
      <c r="C35" s="39"/>
      <c r="D35" s="39"/>
      <c r="E35" s="39"/>
      <c r="F35" s="50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7" t="s">
        <v>94</v>
      </c>
      <c r="B36" s="39"/>
      <c r="C36" s="39">
        <f>(BAP_Bal!C36-BAP_Bal!D36)/BAP_Bal!D36</f>
        <v>-1</v>
      </c>
      <c r="D36" s="39">
        <f>(BAP_Bal!D36-BAP_Bal!E36)/BAP_Bal!E36</f>
        <v>0</v>
      </c>
      <c r="E36" s="39">
        <f>(BAP_Bal!E36-BAP_Bal!F36)/BAP_Bal!F36</f>
        <v>-0.5</v>
      </c>
      <c r="F36" s="49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7" t="s">
        <v>52</v>
      </c>
      <c r="B37" s="39"/>
      <c r="C37" s="39"/>
      <c r="D37" s="39"/>
      <c r="E37" s="39"/>
      <c r="F37" s="50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29" t="s">
        <v>62</v>
      </c>
      <c r="B38" s="43">
        <f>(BAP_Bal!B38-BAP_Bal!C38)/BAP_Bal!C38</f>
        <v>0.03744911805</v>
      </c>
      <c r="C38" s="43">
        <f>(BAP_Bal!C38-BAP_Bal!D38)/BAP_Bal!D38</f>
        <v>-0.07155454775</v>
      </c>
      <c r="D38" s="43">
        <f>(BAP_Bal!D38-BAP_Bal!E38)/BAP_Bal!E38</f>
        <v>0.1588321168</v>
      </c>
      <c r="E38" s="43">
        <f>(BAP_Bal!E38-BAP_Bal!F38)/BAP_Bal!F38</f>
        <v>-0.2613758896</v>
      </c>
      <c r="F38" s="51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33" t="s">
        <v>63</v>
      </c>
      <c r="B39" s="46">
        <f>(BAP_Bal!B39-BAP_Bal!C39)/BAP_Bal!C39</f>
        <v>0.06876790831</v>
      </c>
      <c r="C39" s="46">
        <f>(BAP_Bal!C39-BAP_Bal!D39)/BAP_Bal!D39</f>
        <v>0.1060053874</v>
      </c>
      <c r="D39" s="46">
        <f>(BAP_Bal!D39-BAP_Bal!E39)/BAP_Bal!E39</f>
        <v>0.07861903948</v>
      </c>
      <c r="E39" s="46">
        <f>(BAP_Bal!E39-BAP_Bal!F39)/BAP_Bal!F39</f>
        <v>-0.2164189099</v>
      </c>
      <c r="F39" s="51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28"/>
      <c r="B40" s="39"/>
      <c r="C40" s="39"/>
      <c r="D40" s="39"/>
      <c r="E40" s="39"/>
      <c r="F40" s="52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7" t="s">
        <v>95</v>
      </c>
      <c r="B41" s="39">
        <f>(BAP_Bal!B41-BAP_Bal!C41)/BAP_Bal!C41</f>
        <v>-0.001610305958</v>
      </c>
      <c r="C41" s="39">
        <f>(BAP_Bal!C41-BAP_Bal!D41)/BAP_Bal!D41</f>
        <v>0.3943865277</v>
      </c>
      <c r="D41" s="39">
        <f>(BAP_Bal!D41-BAP_Bal!E41)/BAP_Bal!E41</f>
        <v>0.02802967848</v>
      </c>
      <c r="E41" s="39">
        <f>(BAP_Bal!E41-BAP_Bal!F41)/BAP_Bal!F41</f>
        <v>0.009655402031</v>
      </c>
      <c r="F41" s="49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7" t="s">
        <v>65</v>
      </c>
      <c r="B42" s="39">
        <f>(BAP_Bal!B42-BAP_Bal!C42)/BAP_Bal!C42</f>
        <v>5</v>
      </c>
      <c r="C42" s="39">
        <f>(BAP_Bal!C42-BAP_Bal!D42)/BAP_Bal!D42</f>
        <v>-0.8082191781</v>
      </c>
      <c r="D42" s="39">
        <f>(BAP_Bal!D42-BAP_Bal!E42)/BAP_Bal!E42</f>
        <v>-3.027777778</v>
      </c>
      <c r="E42" s="39">
        <f>(BAP_Bal!E42-BAP_Bal!F42)/BAP_Bal!F42</f>
        <v>17</v>
      </c>
      <c r="F42" s="49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7" t="s">
        <v>96</v>
      </c>
      <c r="B43" s="39">
        <f>(BAP_Bal!B43-BAP_Bal!C43)/BAP_Bal!C43</f>
        <v>0.5118829982</v>
      </c>
      <c r="C43" s="39">
        <f>(BAP_Bal!C43-BAP_Bal!D43)/BAP_Bal!D43</f>
        <v>0.2278338945</v>
      </c>
      <c r="D43" s="39">
        <f>(BAP_Bal!D43-BAP_Bal!E43)/BAP_Bal!E43</f>
        <v>1.401617251</v>
      </c>
      <c r="E43" s="39">
        <f>(BAP_Bal!E43-BAP_Bal!F43)/BAP_Bal!F43</f>
        <v>-3.169590643</v>
      </c>
      <c r="F43" s="49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7" t="s">
        <v>97</v>
      </c>
      <c r="B44" s="39">
        <f>(BAP_Bal!B44-BAP_Bal!C44)/BAP_Bal!C44</f>
        <v>-0.2222222222</v>
      </c>
      <c r="C44" s="39">
        <f>(BAP_Bal!C44-BAP_Bal!D44)/BAP_Bal!D44</f>
        <v>-0.1818181818</v>
      </c>
      <c r="D44" s="39">
        <f>(BAP_Bal!D44-BAP_Bal!E44)/BAP_Bal!E44</f>
        <v>-0.08333333333</v>
      </c>
      <c r="E44" s="39">
        <f>(BAP_Bal!E44-BAP_Bal!F44)/BAP_Bal!F44</f>
        <v>-0.6363636364</v>
      </c>
      <c r="F44" s="49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33" t="s">
        <v>68</v>
      </c>
      <c r="B45" s="46">
        <f>(BAP_Bal!B45-BAP_Bal!C45)/BAP_Bal!C45</f>
        <v>0.06232179226</v>
      </c>
      <c r="C45" s="46">
        <f>(BAP_Bal!C45-BAP_Bal!D45)/BAP_Bal!D45</f>
        <v>0.3599224484</v>
      </c>
      <c r="D45" s="46">
        <f>(BAP_Bal!D45-BAP_Bal!E45)/BAP_Bal!E45</f>
        <v>0.1240660025</v>
      </c>
      <c r="E45" s="46">
        <f>(BAP_Bal!E45-BAP_Bal!F45)/BAP_Bal!F45</f>
        <v>0.08881355932</v>
      </c>
      <c r="F45" s="51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31" t="s">
        <v>69</v>
      </c>
      <c r="B46" s="45">
        <f>(BAP_Bal!B46-BAP_Bal!C46)/BAP_Bal!C46</f>
        <v>0.065</v>
      </c>
      <c r="C46" s="45">
        <f>(BAP_Bal!C46-BAP_Bal!D46)/BAP_Bal!D46</f>
        <v>0.2415016258</v>
      </c>
      <c r="D46" s="45">
        <f>(BAP_Bal!D46-BAP_Bal!E46)/BAP_Bal!E46</f>
        <v>0.1024032587</v>
      </c>
      <c r="E46" s="45">
        <f>(BAP_Bal!E46-BAP_Bal!F46)/BAP_Bal!F46</f>
        <v>-0.08169372335</v>
      </c>
      <c r="F46" s="51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</sheetData>
  <hyperlinks>
    <hyperlink display="BAP Balance Sheet" location="BAP_Bal!A1" ref="A2"/>
  </hyperlin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12" t="s">
        <v>100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38" t="s">
        <v>70</v>
      </c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7" t="s">
        <v>33</v>
      </c>
      <c r="B3" s="39">
        <f>ARB_Bal!B3/ARB_Bal!B$20</f>
        <v>0.128778902</v>
      </c>
      <c r="C3" s="39">
        <f>ARB_Bal!C3/ARB_Bal!C$20</f>
        <v>0.08544355833</v>
      </c>
      <c r="D3" s="39">
        <f>ARB_Bal!D3/ARB_Bal!D$20</f>
        <v>0.02119769481</v>
      </c>
      <c r="E3" s="39">
        <f>ARB_Bal!E3/ARB_Bal!E$20</f>
        <v>0.02520155762</v>
      </c>
      <c r="F3" s="39">
        <f>ARB_Bal!F3/ARB_Bal!F$20</f>
        <v>0.08550921916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7" t="s">
        <v>71</v>
      </c>
      <c r="B4" s="39">
        <f>ARB_Bal!B4/ARB_Bal!B$20</f>
        <v>0.1213654179</v>
      </c>
      <c r="C4" s="39">
        <f>ARB_Bal!C4/ARB_Bal!C$20</f>
        <v>0.123530379</v>
      </c>
      <c r="D4" s="39">
        <f>ARB_Bal!D4/ARB_Bal!D$20</f>
        <v>0.1489601604</v>
      </c>
      <c r="E4" s="39">
        <f>ARB_Bal!E4/ARB_Bal!E$20</f>
        <v>0.1530740964</v>
      </c>
      <c r="F4" s="39">
        <f>ARB_Bal!F4/ARB_Bal!F$20</f>
        <v>0.1572825145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7" t="s">
        <v>35</v>
      </c>
      <c r="B5" s="39">
        <f>ARB_Bal!B5/ARB_Bal!B$20</f>
        <v>0.2627533194</v>
      </c>
      <c r="C5" s="39">
        <f>ARB_Bal!C5/ARB_Bal!C$20</f>
        <v>0.2449436817</v>
      </c>
      <c r="D5" s="39">
        <f>ARB_Bal!D5/ARB_Bal!D$20</f>
        <v>0.3140566274</v>
      </c>
      <c r="E5" s="39">
        <f>ARB_Bal!E5/ARB_Bal!E$20</f>
        <v>0.2981407338</v>
      </c>
      <c r="F5" s="39">
        <f>ARB_Bal!F5/ARB_Bal!F$20</f>
        <v>0.2723054077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7" t="s">
        <v>36</v>
      </c>
      <c r="B6" s="39">
        <f>ARB_Bal!B6/ARB_Bal!B$20</f>
        <v>0.0002278734846</v>
      </c>
      <c r="C6" s="39">
        <f>ARB_Bal!C6/ARB_Bal!C$20</f>
        <v>0</v>
      </c>
      <c r="D6" s="39">
        <f>ARB_Bal!D6/ARB_Bal!D$20</f>
        <v>0</v>
      </c>
      <c r="E6" s="39">
        <f>ARB_Bal!E6/ARB_Bal!E$20</f>
        <v>0</v>
      </c>
      <c r="F6" s="39">
        <f>ARB_Bal!F6/ARB_Bal!F$20</f>
        <v>0.0001546838263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7" t="s">
        <v>72</v>
      </c>
      <c r="B7" s="39">
        <f>ARB_Bal!B7/ARB_Bal!B$20</f>
        <v>0</v>
      </c>
      <c r="C7" s="39">
        <f>ARB_Bal!C7/ARB_Bal!C$20</f>
        <v>0</v>
      </c>
      <c r="D7" s="39">
        <f>ARB_Bal!D7/ARB_Bal!D$20</f>
        <v>0</v>
      </c>
      <c r="E7" s="39">
        <f>ARB_Bal!E7/ARB_Bal!E$20</f>
        <v>0</v>
      </c>
      <c r="F7" s="39">
        <f>ARB_Bal!F7/ARB_Bal!F$20</f>
        <v>0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2" t="s">
        <v>73</v>
      </c>
      <c r="B8" s="39"/>
      <c r="C8" s="39"/>
      <c r="D8" s="39"/>
      <c r="E8" s="39"/>
      <c r="F8" s="3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7" t="s">
        <v>74</v>
      </c>
      <c r="B9" s="39">
        <f>ARB_Bal!B9/ARB_Bal!B$20</f>
        <v>0.009555494789</v>
      </c>
      <c r="C9" s="39">
        <f>ARB_Bal!C9/ARB_Bal!C$20</f>
        <v>0.007563923374</v>
      </c>
      <c r="D9" s="39">
        <f>ARB_Bal!D9/ARB_Bal!D$20</f>
        <v>0.007842645953</v>
      </c>
      <c r="E9" s="39">
        <f>ARB_Bal!E9/ARB_Bal!E$20</f>
        <v>0.0114353096</v>
      </c>
      <c r="F9" s="39">
        <f>ARB_Bal!F9/ARB_Bal!F$20</f>
        <v>0.008136369261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29" t="s">
        <v>40</v>
      </c>
      <c r="B10" s="43">
        <f>ARB_Bal!B10/ARB_Bal!B$20</f>
        <v>0.5226810075</v>
      </c>
      <c r="C10" s="43">
        <f>ARB_Bal!C10/ARB_Bal!C$20</f>
        <v>0.4614815424</v>
      </c>
      <c r="D10" s="43">
        <f>ARB_Bal!D10/ARB_Bal!D$20</f>
        <v>0.4920571285</v>
      </c>
      <c r="E10" s="43">
        <f>ARB_Bal!E10/ARB_Bal!E$20</f>
        <v>0.4878516975</v>
      </c>
      <c r="F10" s="43">
        <f>ARB_Bal!F10/ARB_Bal!F$20</f>
        <v>0.5233881945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5"/>
      <c r="B11" s="39"/>
      <c r="C11" s="39"/>
      <c r="D11" s="39"/>
      <c r="E11" s="39"/>
      <c r="F11" s="3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73</v>
      </c>
      <c r="B12" s="39"/>
      <c r="C12" s="39"/>
      <c r="D12" s="39"/>
      <c r="E12" s="39"/>
      <c r="F12" s="3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42</v>
      </c>
      <c r="B13" s="39">
        <f>ARB_Bal!B13/ARB_Bal!B$20</f>
        <v>0.06028013247</v>
      </c>
      <c r="C13" s="39">
        <f>ARB_Bal!C13/ARB_Bal!C$20</f>
        <v>0.08256597879</v>
      </c>
      <c r="D13" s="39">
        <f>ARB_Bal!D13/ARB_Bal!D$20</f>
        <v>0</v>
      </c>
      <c r="E13" s="39">
        <f>ARB_Bal!E13/ARB_Bal!E$20</f>
        <v>0</v>
      </c>
      <c r="F13" s="39">
        <f>ARB_Bal!F13/ARB_Bal!F$20</f>
        <v>0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43</v>
      </c>
      <c r="B14" s="39">
        <f>ARB_Bal!B14/ARB_Bal!B$20</f>
        <v>0.3060037067</v>
      </c>
      <c r="C14" s="39">
        <f>ARB_Bal!C14/ARB_Bal!C$20</f>
        <v>0.3707966785</v>
      </c>
      <c r="D14" s="39">
        <f>ARB_Bal!D14/ARB_Bal!D$20</f>
        <v>0.4245051366</v>
      </c>
      <c r="E14" s="39">
        <f>ARB_Bal!E14/ARB_Bal!E$20</f>
        <v>0.4324576318</v>
      </c>
      <c r="F14" s="39">
        <f>ARB_Bal!F14/ARB_Bal!F$20</f>
        <v>0.3928659819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75</v>
      </c>
      <c r="B15" s="39">
        <f>ARB_Bal!B15/ARB_Bal!B$20</f>
        <v>0.09587397077</v>
      </c>
      <c r="C15" s="39">
        <f>ARB_Bal!C15/ARB_Bal!C$20</f>
        <v>0.07300830387</v>
      </c>
      <c r="D15" s="39">
        <f>ARB_Bal!D15/ARB_Bal!D$20</f>
        <v>0.07411676272</v>
      </c>
      <c r="E15" s="39">
        <f>ARB_Bal!E15/ARB_Bal!E$20</f>
        <v>0.07036691713</v>
      </c>
      <c r="F15" s="39">
        <f>ARB_Bal!F15/ARB_Bal!F$20</f>
        <v>0.07594975869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6" t="s">
        <v>73</v>
      </c>
      <c r="B16" s="39"/>
      <c r="C16" s="39"/>
      <c r="D16" s="39"/>
      <c r="E16" s="39"/>
      <c r="F16" s="3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76</v>
      </c>
      <c r="B17" s="39">
        <f>ARB_Bal!B17/ARB_Bal!B$20</f>
        <v>0.01516118251</v>
      </c>
      <c r="C17" s="39">
        <f>ARB_Bal!C17/ARB_Bal!C$20</f>
        <v>0.01212694237</v>
      </c>
      <c r="D17" s="39">
        <f>ARB_Bal!D17/ARB_Bal!D$20</f>
        <v>0.009320972187</v>
      </c>
      <c r="E17" s="39">
        <f>ARB_Bal!E17/ARB_Bal!E$20</f>
        <v>0.009351176438</v>
      </c>
      <c r="F17" s="39">
        <f>ARB_Bal!F17/ARB_Bal!F$20</f>
        <v>0.007827001609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73</v>
      </c>
      <c r="B18" s="39"/>
      <c r="C18" s="39"/>
      <c r="D18" s="39"/>
      <c r="E18" s="39"/>
      <c r="F18" s="3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29" t="s">
        <v>48</v>
      </c>
      <c r="B19" s="43">
        <f>ARB_Bal!B19/ARB_Bal!B$20</f>
        <v>0.4773189925</v>
      </c>
      <c r="C19" s="43">
        <f>ARB_Bal!C19/ARB_Bal!C$20</f>
        <v>0.5384979035</v>
      </c>
      <c r="D19" s="43">
        <f>ARB_Bal!D19/ARB_Bal!D$20</f>
        <v>0.5079428715</v>
      </c>
      <c r="E19" s="43">
        <f>ARB_Bal!E19/ARB_Bal!E$20</f>
        <v>0.5121757253</v>
      </c>
      <c r="F19" s="43">
        <f>ARB_Bal!F19/ARB_Bal!F$20</f>
        <v>0.4766427422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31" t="s">
        <v>49</v>
      </c>
      <c r="B20" s="53">
        <f>ARB_Bal!B20/ARB_Bal!B$20</f>
        <v>1</v>
      </c>
      <c r="C20" s="53">
        <f>ARB_Bal!C20/ARB_Bal!C$20</f>
        <v>1</v>
      </c>
      <c r="D20" s="53">
        <f>ARB_Bal!D20/ARB_Bal!D$20</f>
        <v>1</v>
      </c>
      <c r="E20" s="53">
        <f>ARB_Bal!E20/ARB_Bal!E$20</f>
        <v>1</v>
      </c>
      <c r="F20" s="53">
        <f>ARB_Bal!F20/ARB_Bal!F$20</f>
        <v>1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5"/>
      <c r="B21" s="39"/>
      <c r="C21" s="39"/>
      <c r="D21" s="39"/>
      <c r="E21" s="39"/>
      <c r="F21" s="3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7" t="s">
        <v>77</v>
      </c>
      <c r="B22" s="39">
        <f>ARB_Bal!B22/ARB_Bal!B$20</f>
        <v>0.1112478352</v>
      </c>
      <c r="C22" s="39">
        <f>ARB_Bal!C22/ARB_Bal!C$20</f>
        <v>0.07339883252</v>
      </c>
      <c r="D22" s="39">
        <f>ARB_Bal!D22/ARB_Bal!D$20</f>
        <v>0.08990228013</v>
      </c>
      <c r="E22" s="39">
        <f>ARB_Bal!E22/ARB_Bal!E$20</f>
        <v>0.1104316349</v>
      </c>
      <c r="F22" s="39">
        <f>ARB_Bal!F22/ARB_Bal!F$20</f>
        <v>0.1091449078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51</v>
      </c>
      <c r="B23" s="39">
        <f>ARB_Bal!B23/ARB_Bal!B$20</f>
        <v>0</v>
      </c>
      <c r="C23" s="39">
        <f>ARB_Bal!C23/ARB_Bal!C$20</f>
        <v>0</v>
      </c>
      <c r="D23" s="39">
        <f>ARB_Bal!D23/ARB_Bal!D$20</f>
        <v>0</v>
      </c>
      <c r="E23" s="39">
        <f>ARB_Bal!E23/ARB_Bal!E$20</f>
        <v>0.01096912192</v>
      </c>
      <c r="F23" s="39">
        <f>ARB_Bal!F23/ARB_Bal!F$20</f>
        <v>0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7" t="s">
        <v>52</v>
      </c>
      <c r="B24" s="39">
        <f>ARB_Bal!B24/ARB_Bal!B$20</f>
        <v>0.02948682891</v>
      </c>
      <c r="C24" s="39">
        <f>ARB_Bal!C24/ARB_Bal!C$20</f>
        <v>0.06145687742</v>
      </c>
      <c r="D24" s="39">
        <f>ARB_Bal!D24/ARB_Bal!D$20</f>
        <v>0.03525432223</v>
      </c>
      <c r="E24" s="39">
        <f>ARB_Bal!E24/ARB_Bal!E$20</f>
        <v>0.03570449186</v>
      </c>
      <c r="F24" s="39">
        <f>ARB_Bal!F24/ARB_Bal!F$20</f>
        <v>0.03619601534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53</v>
      </c>
      <c r="B25" s="39">
        <f>ARB_Bal!B25/ARB_Bal!B$20</f>
        <v>0.009008598426</v>
      </c>
      <c r="C25" s="39">
        <f>ARB_Bal!C25/ARB_Bal!C$20</f>
        <v>0.009701553893</v>
      </c>
      <c r="D25" s="39">
        <f>ARB_Bal!D25/ARB_Bal!D$20</f>
        <v>0</v>
      </c>
      <c r="E25" s="39">
        <f>ARB_Bal!E25/ARB_Bal!E$20</f>
        <v>0</v>
      </c>
      <c r="F25" s="39">
        <f>ARB_Bal!F25/ARB_Bal!F$20</f>
        <v>0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7" t="s">
        <v>36</v>
      </c>
      <c r="B26" s="39">
        <f>ARB_Bal!B26/ARB_Bal!B$20</f>
        <v>0.0001063409595</v>
      </c>
      <c r="C26" s="39">
        <f>ARB_Bal!C26/ARB_Bal!C$20</f>
        <v>0.0000205541396</v>
      </c>
      <c r="D26" s="39">
        <f>ARB_Bal!D26/ARB_Bal!D$20</f>
        <v>0.00002505637685</v>
      </c>
      <c r="E26" s="39">
        <f>ARB_Bal!E26/ARB_Bal!E$20</f>
        <v>0.0000274228048</v>
      </c>
      <c r="F26" s="39">
        <f>ARB_Bal!F26/ARB_Bal!F$20</f>
        <v>0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7" t="s">
        <v>78</v>
      </c>
      <c r="B27" s="39">
        <f>ARB_Bal!B27/ARB_Bal!B$20</f>
        <v>0.02152644852</v>
      </c>
      <c r="C27" s="39">
        <f>ARB_Bal!C27/ARB_Bal!C$20</f>
        <v>0.006063471183</v>
      </c>
      <c r="D27" s="39">
        <f>ARB_Bal!D27/ARB_Bal!D$20</f>
        <v>0.003106990729</v>
      </c>
      <c r="E27" s="39">
        <f>ARB_Bal!E27/ARB_Bal!E$20</f>
        <v>0.009104371195</v>
      </c>
      <c r="F27" s="39">
        <f>ARB_Bal!F27/ARB_Bal!F$20</f>
        <v>0.008693231036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7" t="s">
        <v>79</v>
      </c>
      <c r="B28" s="39">
        <f>ARB_Bal!B28/ARB_Bal!B$20</f>
        <v>0</v>
      </c>
      <c r="C28" s="39">
        <f>ARB_Bal!C28/ARB_Bal!C$20</f>
        <v>0</v>
      </c>
      <c r="D28" s="39">
        <f>ARB_Bal!D28/ARB_Bal!D$20</f>
        <v>0</v>
      </c>
      <c r="E28" s="39">
        <f>ARB_Bal!E28/ARB_Bal!E$20</f>
        <v>0</v>
      </c>
      <c r="F28" s="39">
        <f>ARB_Bal!F28/ARB_Bal!F$20</f>
        <v>0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29" t="s">
        <v>56</v>
      </c>
      <c r="B29" s="43">
        <f>ARB_Bal!B29/ARB_Bal!B$20</f>
        <v>0.171376052</v>
      </c>
      <c r="C29" s="43">
        <f>ARB_Bal!C29/ARB_Bal!C$20</f>
        <v>0.1506412892</v>
      </c>
      <c r="D29" s="43">
        <f>ARB_Bal!D29/ARB_Bal!D$20</f>
        <v>0.1282886495</v>
      </c>
      <c r="E29" s="43">
        <f>ARB_Bal!E29/ARB_Bal!E$20</f>
        <v>0.1662370427</v>
      </c>
      <c r="F29" s="43">
        <f>ARB_Bal!F29/ARB_Bal!F$20</f>
        <v>0.1540341542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5"/>
      <c r="B30" s="39"/>
      <c r="C30" s="39"/>
      <c r="D30" s="39"/>
      <c r="E30" s="39"/>
      <c r="F30" s="3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7" t="s">
        <v>52</v>
      </c>
      <c r="B31" s="39">
        <f>ARB_Bal!B31/ARB_Bal!B$20</f>
        <v>0.02968431927</v>
      </c>
      <c r="C31" s="39">
        <f>ARB_Bal!C31/ARB_Bal!C$20</f>
        <v>0.002384280194</v>
      </c>
      <c r="D31" s="39">
        <f>ARB_Bal!D31/ARB_Bal!D$20</f>
        <v>0.00325732899</v>
      </c>
      <c r="E31" s="39">
        <f>ARB_Bal!E31/ARB_Bal!E$20</f>
        <v>0.002687434871</v>
      </c>
      <c r="F31" s="39">
        <f>ARB_Bal!F31/ARB_Bal!F$20</f>
        <v>0.003464917708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2" t="s">
        <v>73</v>
      </c>
      <c r="B32" s="39"/>
      <c r="C32" s="39"/>
      <c r="D32" s="39"/>
      <c r="E32" s="39"/>
      <c r="F32" s="3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7" t="s">
        <v>58</v>
      </c>
      <c r="B33" s="39">
        <f>ARB_Bal!B33/ARB_Bal!B$20</f>
        <v>0.001412815605</v>
      </c>
      <c r="C33" s="39">
        <f>ARB_Bal!C33/ARB_Bal!C$20</f>
        <v>0</v>
      </c>
      <c r="D33" s="39">
        <f>ARB_Bal!D33/ARB_Bal!D$20</f>
        <v>0</v>
      </c>
      <c r="E33" s="39">
        <f>ARB_Bal!E33/ARB_Bal!E$20</f>
        <v>0</v>
      </c>
      <c r="F33" s="39">
        <f>ARB_Bal!F33/ARB_Bal!F$20</f>
        <v>0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7" t="s">
        <v>73</v>
      </c>
      <c r="B34" s="39"/>
      <c r="C34" s="39"/>
      <c r="D34" s="39"/>
      <c r="E34" s="39"/>
      <c r="F34" s="3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7" t="s">
        <v>53</v>
      </c>
      <c r="B35" s="39">
        <f>ARB_Bal!B35/ARB_Bal!B$20</f>
        <v>0.05955093732</v>
      </c>
      <c r="C35" s="39">
        <f>ARB_Bal!C35/ARB_Bal!C$20</f>
        <v>0.08182602976</v>
      </c>
      <c r="D35" s="39">
        <f>ARB_Bal!D35/ARB_Bal!D$20</f>
        <v>0</v>
      </c>
      <c r="E35" s="39">
        <f>ARB_Bal!E35/ARB_Bal!E$20</f>
        <v>0</v>
      </c>
      <c r="F35" s="39">
        <f>ARB_Bal!F35/ARB_Bal!F$20</f>
        <v>0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7" t="s">
        <v>73</v>
      </c>
      <c r="B36" s="39"/>
      <c r="C36" s="39"/>
      <c r="D36" s="39"/>
      <c r="E36" s="39"/>
      <c r="F36" s="3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7" t="s">
        <v>73</v>
      </c>
      <c r="B37" s="39"/>
      <c r="C37" s="39"/>
      <c r="D37" s="39"/>
      <c r="E37" s="39"/>
      <c r="F37" s="3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29" t="s">
        <v>62</v>
      </c>
      <c r="B38" s="43">
        <f>ARB_Bal!B38/ARB_Bal!B$20</f>
        <v>0.09064807219</v>
      </c>
      <c r="C38" s="43">
        <f>ARB_Bal!C38/ARB_Bal!C$20</f>
        <v>0.08421030996</v>
      </c>
      <c r="D38" s="43">
        <f>ARB_Bal!D38/ARB_Bal!D$20</f>
        <v>0.00325732899</v>
      </c>
      <c r="E38" s="43">
        <f>ARB_Bal!E38/ARB_Bal!E$20</f>
        <v>0.002687434871</v>
      </c>
      <c r="F38" s="43">
        <f>ARB_Bal!F38/ARB_Bal!F$20</f>
        <v>0.003464917708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33" t="s">
        <v>63</v>
      </c>
      <c r="B39" s="46">
        <f>ARB_Bal!B39/ARB_Bal!B$20</f>
        <v>0.2620241242</v>
      </c>
      <c r="C39" s="46">
        <f>ARB_Bal!C39/ARB_Bal!C$20</f>
        <v>0.2348515991</v>
      </c>
      <c r="D39" s="46">
        <f>ARB_Bal!D39/ARB_Bal!D$20</f>
        <v>0.1315459785</v>
      </c>
      <c r="E39" s="46">
        <f>ARB_Bal!E39/ARB_Bal!E$20</f>
        <v>0.1689244776</v>
      </c>
      <c r="F39" s="46">
        <f>ARB_Bal!F39/ARB_Bal!F$20</f>
        <v>0.1574990719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15"/>
      <c r="B40" s="39"/>
      <c r="C40" s="39"/>
      <c r="D40" s="39"/>
      <c r="E40" s="39"/>
      <c r="F40" s="3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7" t="s">
        <v>80</v>
      </c>
      <c r="B41" s="39">
        <f>ARB_Bal!B41/ARB_Bal!B$20</f>
        <v>0.2594567496</v>
      </c>
      <c r="C41" s="39">
        <f>ARB_Bal!C41/ARB_Bal!C$20</f>
        <v>0.2403190002</v>
      </c>
      <c r="D41" s="39">
        <f>ARB_Bal!D41/ARB_Bal!D$20</f>
        <v>0.2885993485</v>
      </c>
      <c r="E41" s="39">
        <f>ARB_Bal!E41/ARB_Bal!E$20</f>
        <v>0.3011023968</v>
      </c>
      <c r="F41" s="39">
        <f>ARB_Bal!F41/ARB_Bal!F$20</f>
        <v>0.331703997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7" t="s">
        <v>65</v>
      </c>
      <c r="B42" s="39">
        <f>ARB_Bal!B42/ARB_Bal!B$20</f>
        <v>0.01446237049</v>
      </c>
      <c r="C42" s="39">
        <f>ARB_Bal!C42/ARB_Bal!C$20</f>
        <v>0.04780892872</v>
      </c>
      <c r="D42" s="39">
        <f>ARB_Bal!D42/ARB_Bal!D$20</f>
        <v>0.05715359559</v>
      </c>
      <c r="E42" s="39">
        <f>ARB_Bal!E42/ARB_Bal!E$20</f>
        <v>0.03518345856</v>
      </c>
      <c r="F42" s="39">
        <f>ARB_Bal!F42/ARB_Bal!F$20</f>
        <v>0.02478034897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7" t="s">
        <v>81</v>
      </c>
      <c r="B43" s="39">
        <f>ARB_Bal!B43/ARB_Bal!B$20</f>
        <v>0.4640567557</v>
      </c>
      <c r="C43" s="39">
        <f>ARB_Bal!C43/ARB_Bal!C$20</f>
        <v>0.4770204719</v>
      </c>
      <c r="D43" s="39">
        <f>ARB_Bal!D43/ARB_Bal!D$20</f>
        <v>0.5227010774</v>
      </c>
      <c r="E43" s="39">
        <f>ARB_Bal!E43/ARB_Bal!E$20</f>
        <v>0.4947896671</v>
      </c>
      <c r="F43" s="39">
        <f>ARB_Bal!F43/ARB_Bal!F$20</f>
        <v>0.4860475189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2" t="s">
        <v>73</v>
      </c>
      <c r="B44" s="39"/>
      <c r="C44" s="39"/>
      <c r="D44" s="39"/>
      <c r="E44" s="39"/>
      <c r="F44" s="3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33" t="s">
        <v>68</v>
      </c>
      <c r="B45" s="46">
        <f>ARB_Bal!B45/ARB_Bal!B$20</f>
        <v>0.7379758758</v>
      </c>
      <c r="C45" s="46">
        <f>ARB_Bal!C45/ARB_Bal!C$20</f>
        <v>0.7651484009</v>
      </c>
      <c r="D45" s="46">
        <f>ARB_Bal!D45/ARB_Bal!D$20</f>
        <v>0.8684540215</v>
      </c>
      <c r="E45" s="46">
        <f>ARB_Bal!E45/ARB_Bal!E$20</f>
        <v>0.8310755224</v>
      </c>
      <c r="F45" s="46">
        <f>ARB_Bal!F45/ARB_Bal!F$20</f>
        <v>0.8425318649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1" t="s">
        <v>69</v>
      </c>
      <c r="B46" s="53">
        <f>ARB_Bal!B46/ARB_Bal!B$20</f>
        <v>1</v>
      </c>
      <c r="C46" s="53">
        <f>ARB_Bal!C46/ARB_Bal!C$20</f>
        <v>1</v>
      </c>
      <c r="D46" s="53">
        <f>ARB_Bal!D46/ARB_Bal!D$20</f>
        <v>1</v>
      </c>
      <c r="E46" s="53">
        <f>ARB_Bal!E46/ARB_Bal!E$20</f>
        <v>1</v>
      </c>
      <c r="F46" s="53">
        <f>ARB_Bal!F46/ARB_Bal!F$20</f>
        <v>1.000030937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</sheetData>
  <hyperlinks>
    <hyperlink display="ARB Balance Sheet" location="ARB_Bal!A1" ref="A2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12" t="s">
        <v>101</v>
      </c>
      <c r="B1" s="8">
        <v>44377.0</v>
      </c>
      <c r="C1" s="8">
        <v>44012.0</v>
      </c>
      <c r="D1" s="8">
        <v>43646.0</v>
      </c>
      <c r="E1" s="8">
        <v>43281.0</v>
      </c>
      <c r="F1" s="8">
        <v>42916.0</v>
      </c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38" t="s">
        <v>82</v>
      </c>
      <c r="B2" s="11" t="s">
        <v>32</v>
      </c>
      <c r="C2" s="11" t="s">
        <v>32</v>
      </c>
      <c r="D2" s="11" t="s">
        <v>32</v>
      </c>
      <c r="E2" s="11" t="s">
        <v>32</v>
      </c>
      <c r="F2" s="11" t="s">
        <v>32</v>
      </c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7" t="s">
        <v>33</v>
      </c>
      <c r="B3" s="39">
        <f>BAP_Bal!B3/BAP_Bal!B$20</f>
        <v>0.02213279678</v>
      </c>
      <c r="C3" s="39">
        <f>BAP_Bal!C3/BAP_Bal!C$20</f>
        <v>0.07517857143</v>
      </c>
      <c r="D3" s="39">
        <f>BAP_Bal!D3/BAP_Bal!D$20</f>
        <v>0.03517328013</v>
      </c>
      <c r="E3" s="39">
        <f>BAP_Bal!E3/BAP_Bal!E$20</f>
        <v>0.03274949084</v>
      </c>
      <c r="F3" s="39">
        <f>BAP_Bal!F3/BAP_Bal!F$20</f>
        <v>0.02977481858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7" t="s">
        <v>83</v>
      </c>
      <c r="B4" s="39">
        <f>BAP_Bal!B4/BAP_Bal!B$20</f>
        <v>0.1079253298</v>
      </c>
      <c r="C4" s="39">
        <f>BAP_Bal!C4/BAP_Bal!C$20</f>
        <v>0.09761904762</v>
      </c>
      <c r="D4" s="39">
        <f>BAP_Bal!D4/BAP_Bal!D$20</f>
        <v>0.1200768492</v>
      </c>
      <c r="E4" s="39">
        <f>BAP_Bal!E4/BAP_Bal!E$20</f>
        <v>0.1195112016</v>
      </c>
      <c r="F4" s="39">
        <f>BAP_Bal!F4/BAP_Bal!F$20</f>
        <v>0.1015934765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7" t="s">
        <v>35</v>
      </c>
      <c r="B5" s="39">
        <f>BAP_Bal!B5/BAP_Bal!B$20</f>
        <v>0.2498882182</v>
      </c>
      <c r="C5" s="39">
        <f>BAP_Bal!C5/BAP_Bal!C$20</f>
        <v>0.2160714286</v>
      </c>
      <c r="D5" s="39">
        <f>BAP_Bal!D5/BAP_Bal!D$20</f>
        <v>0.2409665263</v>
      </c>
      <c r="E5" s="39">
        <f>BAP_Bal!E5/BAP_Bal!E$20</f>
        <v>0.2340529532</v>
      </c>
      <c r="F5" s="39">
        <f>BAP_Bal!F5/BAP_Bal!F$20</f>
        <v>0.1957058427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7" t="s">
        <v>36</v>
      </c>
      <c r="B6" s="39">
        <f>BAP_Bal!B6/BAP_Bal!B$20</f>
        <v>0.001509054326</v>
      </c>
      <c r="C6" s="39">
        <f>BAP_Bal!C6/BAP_Bal!C$20</f>
        <v>0.00005952380952</v>
      </c>
      <c r="D6" s="39">
        <f>BAP_Bal!D6/BAP_Bal!D$20</f>
        <v>0.0006650410109</v>
      </c>
      <c r="E6" s="39">
        <f>BAP_Bal!E6/BAP_Bal!E$20</f>
        <v>0.001384928717</v>
      </c>
      <c r="F6" s="39">
        <f>BAP_Bal!F6/BAP_Bal!F$20</f>
        <v>0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7" t="s">
        <v>84</v>
      </c>
      <c r="B7" s="39">
        <f>BAP_Bal!B7/BAP_Bal!B$20</f>
        <v>0</v>
      </c>
      <c r="C7" s="39">
        <f>BAP_Bal!C7/BAP_Bal!C$20</f>
        <v>0</v>
      </c>
      <c r="D7" s="39">
        <f>BAP_Bal!D7/BAP_Bal!D$20</f>
        <v>0</v>
      </c>
      <c r="E7" s="39">
        <f>BAP_Bal!E7/BAP_Bal!E$20</f>
        <v>0</v>
      </c>
      <c r="F7" s="39">
        <f>BAP_Bal!F7/BAP_Bal!F$20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7" t="s">
        <v>85</v>
      </c>
      <c r="B8" s="39">
        <f>BAP_Bal!B8/BAP_Bal!B$20</f>
        <v>0</v>
      </c>
      <c r="C8" s="39">
        <f>BAP_Bal!C8/BAP_Bal!C$20</f>
        <v>0</v>
      </c>
      <c r="D8" s="39">
        <f>BAP_Bal!D8/BAP_Bal!D$20</f>
        <v>0</v>
      </c>
      <c r="E8" s="39">
        <f>BAP_Bal!E8/BAP_Bal!E$20</f>
        <v>0</v>
      </c>
      <c r="F8" s="39">
        <f>BAP_Bal!F8/BAP_Bal!F$20</f>
        <v>0.1338370614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7" t="s">
        <v>86</v>
      </c>
      <c r="B9" s="39">
        <f>BAP_Bal!B9/BAP_Bal!B$20</f>
        <v>0.0001676727029</v>
      </c>
      <c r="C9" s="39">
        <f>BAP_Bal!C9/BAP_Bal!C$20</f>
        <v>0.0001785714286</v>
      </c>
      <c r="D9" s="39">
        <f>BAP_Bal!D9/BAP_Bal!D$20</f>
        <v>0</v>
      </c>
      <c r="E9" s="39">
        <f>BAP_Bal!E9/BAP_Bal!E$20</f>
        <v>0</v>
      </c>
      <c r="F9" s="39">
        <f>BAP_Bal!F9/BAP_Bal!F$20</f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29" t="s">
        <v>40</v>
      </c>
      <c r="B10" s="43">
        <f>BAP_Bal!B10/BAP_Bal!B$20</f>
        <v>0.3816230718</v>
      </c>
      <c r="C10" s="43">
        <f>BAP_Bal!C10/BAP_Bal!C$20</f>
        <v>0.3891666667</v>
      </c>
      <c r="D10" s="43">
        <f>BAP_Bal!D10/BAP_Bal!D$20</f>
        <v>0.3968816966</v>
      </c>
      <c r="E10" s="43">
        <f>BAP_Bal!E10/BAP_Bal!E$20</f>
        <v>0.3876985743</v>
      </c>
      <c r="F10" s="43">
        <f>BAP_Bal!F10/BAP_Bal!F$20</f>
        <v>0.4609111992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37"/>
      <c r="B11" s="39"/>
      <c r="C11" s="39"/>
      <c r="D11" s="39"/>
      <c r="E11" s="39"/>
      <c r="F11" s="39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7" t="s">
        <v>83</v>
      </c>
      <c r="B12" s="39">
        <f>BAP_Bal!B12/BAP_Bal!B$20</f>
        <v>0</v>
      </c>
      <c r="C12" s="39">
        <f>BAP_Bal!C12/BAP_Bal!C$20</f>
        <v>0</v>
      </c>
      <c r="D12" s="39">
        <f>BAP_Bal!D12/BAP_Bal!D$20</f>
        <v>0</v>
      </c>
      <c r="E12" s="39">
        <f>BAP_Bal!E12/BAP_Bal!E$20</f>
        <v>0.00008146639511</v>
      </c>
      <c r="F12" s="39">
        <f>BAP_Bal!F12/BAP_Bal!F$20</f>
        <v>0.0002244333059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7" t="s">
        <v>42</v>
      </c>
      <c r="B13" s="39">
        <f>BAP_Bal!B13/BAP_Bal!B$20</f>
        <v>0.1106639839</v>
      </c>
      <c r="C13" s="39">
        <f>BAP_Bal!C13/BAP_Bal!C$20</f>
        <v>0.09404761905</v>
      </c>
      <c r="D13" s="39">
        <f>BAP_Bal!D13/BAP_Bal!D$20</f>
        <v>0</v>
      </c>
      <c r="E13" s="39">
        <f>BAP_Bal!E13/BAP_Bal!E$20</f>
        <v>0</v>
      </c>
      <c r="F13" s="39">
        <f>BAP_Bal!F13/BAP_Bal!F$20</f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7" t="s">
        <v>43</v>
      </c>
      <c r="B14" s="39">
        <f>BAP_Bal!B14/BAP_Bal!B$20</f>
        <v>0.05589090096</v>
      </c>
      <c r="C14" s="39">
        <f>BAP_Bal!C14/BAP_Bal!C$20</f>
        <v>0.04476190476</v>
      </c>
      <c r="D14" s="39">
        <f>BAP_Bal!D14/BAP_Bal!D$20</f>
        <v>0.04485332151</v>
      </c>
      <c r="E14" s="39">
        <f>BAP_Bal!E14/BAP_Bal!E$20</f>
        <v>0.04285132383</v>
      </c>
      <c r="F14" s="39">
        <f>BAP_Bal!F14/BAP_Bal!F$20</f>
        <v>0.03725592878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7" t="s">
        <v>87</v>
      </c>
      <c r="B15" s="39">
        <f>BAP_Bal!B15/BAP_Bal!B$20</f>
        <v>0.4269505924</v>
      </c>
      <c r="C15" s="39">
        <f>BAP_Bal!C15/BAP_Bal!C$20</f>
        <v>0.4508333333</v>
      </c>
      <c r="D15" s="39">
        <f>BAP_Bal!D15/BAP_Bal!D$20</f>
        <v>0.5427473583</v>
      </c>
      <c r="E15" s="39">
        <f>BAP_Bal!E15/BAP_Bal!E$20</f>
        <v>0.5520977597</v>
      </c>
      <c r="F15" s="39">
        <f>BAP_Bal!F15/BAP_Bal!F$20</f>
        <v>0.4846263185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7" t="s">
        <v>88</v>
      </c>
      <c r="B16" s="39">
        <f>BAP_Bal!B16/BAP_Bal!B$20</f>
        <v>0.004527162978</v>
      </c>
      <c r="C16" s="39">
        <f>BAP_Bal!C16/BAP_Bal!C$20</f>
        <v>0</v>
      </c>
      <c r="D16" s="39">
        <f>BAP_Bal!D16/BAP_Bal!D$20</f>
        <v>0</v>
      </c>
      <c r="E16" s="39">
        <f>BAP_Bal!E16/BAP_Bal!E$20</f>
        <v>0</v>
      </c>
      <c r="F16" s="39">
        <f>BAP_Bal!F16/BAP_Bal!F$20</f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7" t="s">
        <v>89</v>
      </c>
      <c r="B17" s="39">
        <f>BAP_Bal!B17/BAP_Bal!B$20</f>
        <v>0.02034428795</v>
      </c>
      <c r="C17" s="39">
        <f>BAP_Bal!C17/BAP_Bal!C$20</f>
        <v>0.0206547619</v>
      </c>
      <c r="D17" s="39">
        <f>BAP_Bal!D17/BAP_Bal!D$20</f>
        <v>0.013596394</v>
      </c>
      <c r="E17" s="39">
        <f>BAP_Bal!E17/BAP_Bal!E$20</f>
        <v>0.01450101833</v>
      </c>
      <c r="F17" s="39">
        <f>BAP_Bal!F17/BAP_Bal!F$20</f>
        <v>0.01398967607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7" t="s">
        <v>90</v>
      </c>
      <c r="B18" s="39">
        <f>BAP_Bal!B18/BAP_Bal!B$20</f>
        <v>0</v>
      </c>
      <c r="C18" s="39">
        <f>BAP_Bal!C18/BAP_Bal!C$20</f>
        <v>0.0005357142857</v>
      </c>
      <c r="D18" s="39">
        <f>BAP_Bal!D18/BAP_Bal!D$20</f>
        <v>0.001773442696</v>
      </c>
      <c r="E18" s="39">
        <f>BAP_Bal!E18/BAP_Bal!E$20</f>
        <v>0.002769857434</v>
      </c>
      <c r="F18" s="39">
        <f>BAP_Bal!F18/BAP_Bal!F$20</f>
        <v>0.003067255181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29" t="s">
        <v>48</v>
      </c>
      <c r="B19" s="43">
        <f>BAP_Bal!B19/BAP_Bal!B$20</f>
        <v>0.6183769282</v>
      </c>
      <c r="C19" s="43">
        <f>BAP_Bal!C19/BAP_Bal!C$20</f>
        <v>0.6108333333</v>
      </c>
      <c r="D19" s="43">
        <f>BAP_Bal!D19/BAP_Bal!D$20</f>
        <v>0.6031183034</v>
      </c>
      <c r="E19" s="43">
        <f>BAP_Bal!E19/BAP_Bal!E$20</f>
        <v>0.6123014257</v>
      </c>
      <c r="F19" s="43">
        <f>BAP_Bal!F19/BAP_Bal!F$20</f>
        <v>0.5391636119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31" t="s">
        <v>49</v>
      </c>
      <c r="B20" s="53">
        <f>BAP_Bal!B20/BAP_Bal!B$20</f>
        <v>1</v>
      </c>
      <c r="C20" s="53">
        <f>BAP_Bal!C20/BAP_Bal!C$20</f>
        <v>1</v>
      </c>
      <c r="D20" s="53">
        <f>BAP_Bal!D20/BAP_Bal!D$20</f>
        <v>1</v>
      </c>
      <c r="E20" s="53">
        <f>BAP_Bal!E20/BAP_Bal!E$20</f>
        <v>1</v>
      </c>
      <c r="F20" s="53">
        <f>BAP_Bal!F20/BAP_Bal!F$20</f>
        <v>1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28"/>
      <c r="B21" s="39"/>
      <c r="C21" s="39"/>
      <c r="D21" s="39"/>
      <c r="E21" s="39"/>
      <c r="F21" s="39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7" t="s">
        <v>91</v>
      </c>
      <c r="B22" s="39">
        <f>BAP_Bal!B22/BAP_Bal!B$20</f>
        <v>0.1359266711</v>
      </c>
      <c r="C22" s="39">
        <f>BAP_Bal!C22/BAP_Bal!C$20</f>
        <v>0.1322619048</v>
      </c>
      <c r="D22" s="39">
        <f>BAP_Bal!D22/BAP_Bal!D$20</f>
        <v>0.1356683662</v>
      </c>
      <c r="E22" s="39">
        <f>BAP_Bal!E22/BAP_Bal!E$20</f>
        <v>0.15299389</v>
      </c>
      <c r="F22" s="39">
        <f>BAP_Bal!F22/BAP_Bal!F$20</f>
        <v>0.1307698062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7" t="s">
        <v>51</v>
      </c>
      <c r="B23" s="39">
        <f>BAP_Bal!B23/BAP_Bal!B$20</f>
        <v>0</v>
      </c>
      <c r="C23" s="39">
        <f>BAP_Bal!C23/BAP_Bal!C$20</f>
        <v>0</v>
      </c>
      <c r="D23" s="39">
        <f>BAP_Bal!D23/BAP_Bal!D$20</f>
        <v>0</v>
      </c>
      <c r="E23" s="39">
        <f>BAP_Bal!E23/BAP_Bal!E$20</f>
        <v>0</v>
      </c>
      <c r="F23" s="39">
        <f>BAP_Bal!F23/BAP_Bal!F$20</f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7" t="s">
        <v>52</v>
      </c>
      <c r="B24" s="39">
        <f>BAP_Bal!B24/BAP_Bal!B$20</f>
        <v>0.02515090543</v>
      </c>
      <c r="C24" s="39">
        <f>BAP_Bal!C24/BAP_Bal!C$20</f>
        <v>0.02494047619</v>
      </c>
      <c r="D24" s="39">
        <f>BAP_Bal!D24/BAP_Bal!D$20</f>
        <v>0.03487770635</v>
      </c>
      <c r="E24" s="39">
        <f>BAP_Bal!E24/BAP_Bal!E$20</f>
        <v>0.04260692464</v>
      </c>
      <c r="F24" s="39">
        <f>BAP_Bal!F24/BAP_Bal!F$20</f>
        <v>0.02401436373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7" t="s">
        <v>53</v>
      </c>
      <c r="B25" s="39">
        <f>BAP_Bal!B25/BAP_Bal!B$20</f>
        <v>0.03582606752</v>
      </c>
      <c r="C25" s="39">
        <f>BAP_Bal!C25/BAP_Bal!C$20</f>
        <v>0.03494047619</v>
      </c>
      <c r="D25" s="39">
        <f>BAP_Bal!D25/BAP_Bal!D$20</f>
        <v>0</v>
      </c>
      <c r="E25" s="39">
        <f>BAP_Bal!E25/BAP_Bal!E$20</f>
        <v>0</v>
      </c>
      <c r="F25" s="39">
        <f>BAP_Bal!F25/BAP_Bal!F$20</f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7" t="s">
        <v>36</v>
      </c>
      <c r="B26" s="39">
        <f>BAP_Bal!B26/BAP_Bal!B$20</f>
        <v>0.0005589090096</v>
      </c>
      <c r="C26" s="39">
        <f>BAP_Bal!C26/BAP_Bal!C$20</f>
        <v>0.002797619048</v>
      </c>
      <c r="D26" s="39">
        <f>BAP_Bal!D26/BAP_Bal!D$20</f>
        <v>0.0003694672283</v>
      </c>
      <c r="E26" s="39">
        <f>BAP_Bal!E26/BAP_Bal!E$20</f>
        <v>0.00008146639511</v>
      </c>
      <c r="F26" s="39">
        <f>BAP_Bal!F26/BAP_Bal!F$20</f>
        <v>0.001346599835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7" t="s">
        <v>92</v>
      </c>
      <c r="B27" s="39">
        <f>BAP_Bal!B27/BAP_Bal!B$20</f>
        <v>0.0058126537</v>
      </c>
      <c r="C27" s="39">
        <f>BAP_Bal!C27/BAP_Bal!C$20</f>
        <v>0.00119047619</v>
      </c>
      <c r="D27" s="39">
        <f>BAP_Bal!D27/BAP_Bal!D$20</f>
        <v>0.002142909924</v>
      </c>
      <c r="E27" s="39">
        <f>BAP_Bal!E27/BAP_Bal!E$20</f>
        <v>0.001955193483</v>
      </c>
      <c r="F27" s="39">
        <f>BAP_Bal!F27/BAP_Bal!F$20</f>
        <v>0.002618388569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7" t="s">
        <v>93</v>
      </c>
      <c r="B28" s="39">
        <f>BAP_Bal!B28/BAP_Bal!B$20</f>
        <v>0</v>
      </c>
      <c r="C28" s="39">
        <f>BAP_Bal!C28/BAP_Bal!C$20</f>
        <v>0</v>
      </c>
      <c r="D28" s="39">
        <f>BAP_Bal!D28/BAP_Bal!D$20</f>
        <v>0</v>
      </c>
      <c r="E28" s="39">
        <f>BAP_Bal!E28/BAP_Bal!E$20</f>
        <v>0</v>
      </c>
      <c r="F28" s="39">
        <f>BAP_Bal!F28/BAP_Bal!F$20</f>
        <v>0.05296626019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29" t="s">
        <v>56</v>
      </c>
      <c r="B29" s="43">
        <f>BAP_Bal!B29/BAP_Bal!B$20</f>
        <v>0.2032752068</v>
      </c>
      <c r="C29" s="43">
        <f>BAP_Bal!C29/BAP_Bal!C$20</f>
        <v>0.1961309524</v>
      </c>
      <c r="D29" s="43">
        <f>BAP_Bal!D29/BAP_Bal!D$20</f>
        <v>0.1730584497</v>
      </c>
      <c r="E29" s="43">
        <f>BAP_Bal!E29/BAP_Bal!E$20</f>
        <v>0.1976374745</v>
      </c>
      <c r="F29" s="43">
        <f>BAP_Bal!F29/BAP_Bal!F$20</f>
        <v>0.2117154186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28"/>
      <c r="B30" s="39"/>
      <c r="C30" s="39"/>
      <c r="D30" s="39"/>
      <c r="E30" s="39"/>
      <c r="F30" s="39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7" t="s">
        <v>52</v>
      </c>
      <c r="B31" s="39">
        <f>BAP_Bal!B31/BAP_Bal!B$20</f>
        <v>0.008886653253</v>
      </c>
      <c r="C31" s="39">
        <f>BAP_Bal!C31/BAP_Bal!C$20</f>
        <v>0.009702380952</v>
      </c>
      <c r="D31" s="39">
        <f>BAP_Bal!D31/BAP_Bal!D$20</f>
        <v>0.0119707382</v>
      </c>
      <c r="E31" s="39">
        <f>BAP_Bal!E31/BAP_Bal!E$20</f>
        <v>0.01279022403</v>
      </c>
      <c r="F31" s="39">
        <f>BAP_Bal!F31/BAP_Bal!F$20</f>
        <v>0.02498690806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7" t="s">
        <v>51</v>
      </c>
      <c r="B32" s="39">
        <f>BAP_Bal!B32/BAP_Bal!B$20</f>
        <v>0.1141292198</v>
      </c>
      <c r="C32" s="39">
        <f>BAP_Bal!C32/BAP_Bal!C$20</f>
        <v>0.1363690476</v>
      </c>
      <c r="D32" s="39">
        <f>BAP_Bal!D32/BAP_Bal!D$20</f>
        <v>0.2810906673</v>
      </c>
      <c r="E32" s="39">
        <f>BAP_Bal!E32/BAP_Bal!E$20</f>
        <v>0.26598778</v>
      </c>
      <c r="F32" s="39">
        <f>BAP_Bal!F32/BAP_Bal!F$20</f>
        <v>0.3214633052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7" t="s">
        <v>58</v>
      </c>
      <c r="B33" s="39">
        <f>BAP_Bal!B33/BAP_Bal!B$20</f>
        <v>0</v>
      </c>
      <c r="C33" s="39">
        <f>BAP_Bal!C33/BAP_Bal!C$20</f>
        <v>0</v>
      </c>
      <c r="D33" s="39">
        <f>BAP_Bal!D33/BAP_Bal!D$20</f>
        <v>0</v>
      </c>
      <c r="E33" s="39">
        <f>BAP_Bal!E33/BAP_Bal!E$20</f>
        <v>0</v>
      </c>
      <c r="F33" s="39">
        <f>BAP_Bal!F33/BAP_Bal!F$20</f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7" t="s">
        <v>36</v>
      </c>
      <c r="B34" s="39">
        <f>BAP_Bal!B34/BAP_Bal!B$20</f>
        <v>0</v>
      </c>
      <c r="C34" s="39">
        <f>BAP_Bal!C34/BAP_Bal!C$20</f>
        <v>0</v>
      </c>
      <c r="D34" s="39">
        <f>BAP_Bal!D34/BAP_Bal!D$20</f>
        <v>0</v>
      </c>
      <c r="E34" s="39">
        <f>BAP_Bal!E34/BAP_Bal!E$20</f>
        <v>0</v>
      </c>
      <c r="F34" s="39">
        <f>BAP_Bal!F34/BAP_Bal!F$20</f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7" t="s">
        <v>53</v>
      </c>
      <c r="B35" s="39">
        <f>BAP_Bal!B35/BAP_Bal!B$20</f>
        <v>0.09065504136</v>
      </c>
      <c r="C35" s="39">
        <f>BAP_Bal!C35/BAP_Bal!C$20</f>
        <v>0.07327380952</v>
      </c>
      <c r="D35" s="39">
        <f>BAP_Bal!D35/BAP_Bal!D$20</f>
        <v>0</v>
      </c>
      <c r="E35" s="39">
        <f>BAP_Bal!E35/BAP_Bal!E$20</f>
        <v>0</v>
      </c>
      <c r="F35" s="39">
        <f>BAP_Bal!F35/BAP_Bal!F$20</f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7" t="s">
        <v>94</v>
      </c>
      <c r="B36" s="39">
        <f>BAP_Bal!B36/BAP_Bal!B$20</f>
        <v>0</v>
      </c>
      <c r="C36" s="39">
        <f>BAP_Bal!C36/BAP_Bal!C$20</f>
        <v>0</v>
      </c>
      <c r="D36" s="39">
        <f>BAP_Bal!D36/BAP_Bal!D$20</f>
        <v>0.000221680337</v>
      </c>
      <c r="E36" s="39">
        <f>BAP_Bal!E36/BAP_Bal!E$20</f>
        <v>0.0002443991853</v>
      </c>
      <c r="F36" s="39">
        <f>BAP_Bal!F36/BAP_Bal!F$20</f>
        <v>0.0004488666118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7" t="s">
        <v>52</v>
      </c>
      <c r="B37" s="39">
        <f>BAP_Bal!B37/BAP_Bal!B$20</f>
        <v>0</v>
      </c>
      <c r="C37" s="39">
        <f>BAP_Bal!C37/BAP_Bal!C$20</f>
        <v>0</v>
      </c>
      <c r="D37" s="39">
        <f>BAP_Bal!D37/BAP_Bal!D$20</f>
        <v>0</v>
      </c>
      <c r="E37" s="39">
        <f>BAP_Bal!E37/BAP_Bal!E$20</f>
        <v>0</v>
      </c>
      <c r="F37" s="39">
        <f>BAP_Bal!F37/BAP_Bal!F$20</f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29" t="s">
        <v>62</v>
      </c>
      <c r="B38" s="43">
        <f>BAP_Bal!B38/BAP_Bal!B$20</f>
        <v>0.2136709144</v>
      </c>
      <c r="C38" s="43">
        <f>BAP_Bal!C38/BAP_Bal!C$20</f>
        <v>0.2193452381</v>
      </c>
      <c r="D38" s="43">
        <f>BAP_Bal!D38/BAP_Bal!D$20</f>
        <v>0.2932830858</v>
      </c>
      <c r="E38" s="43">
        <f>BAP_Bal!E38/BAP_Bal!E$20</f>
        <v>0.2790224033</v>
      </c>
      <c r="F38" s="43">
        <f>BAP_Bal!F38/BAP_Bal!F$20</f>
        <v>0.3468990798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33" t="s">
        <v>63</v>
      </c>
      <c r="B39" s="46">
        <f>BAP_Bal!B39/BAP_Bal!B$20</f>
        <v>0.4169461212</v>
      </c>
      <c r="C39" s="46">
        <f>BAP_Bal!C39/BAP_Bal!C$20</f>
        <v>0.4154761905</v>
      </c>
      <c r="D39" s="46">
        <f>BAP_Bal!D39/BAP_Bal!D$20</f>
        <v>0.4663415355</v>
      </c>
      <c r="E39" s="46">
        <f>BAP_Bal!E39/BAP_Bal!E$20</f>
        <v>0.4766598778</v>
      </c>
      <c r="F39" s="46">
        <f>BAP_Bal!F39/BAP_Bal!F$20</f>
        <v>0.5586144984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28"/>
      <c r="B40" s="39"/>
      <c r="C40" s="39"/>
      <c r="D40" s="39"/>
      <c r="E40" s="39"/>
      <c r="F40" s="39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7" t="s">
        <v>95</v>
      </c>
      <c r="B41" s="39">
        <f>BAP_Bal!B41/BAP_Bal!B$20</f>
        <v>0.4851330203</v>
      </c>
      <c r="C41" s="39">
        <f>BAP_Bal!C41/BAP_Bal!C$20</f>
        <v>0.5175</v>
      </c>
      <c r="D41" s="39">
        <f>BAP_Bal!D41/BAP_Bal!D$20</f>
        <v>0.4607256336</v>
      </c>
      <c r="E41" s="39">
        <f>BAP_Bal!E41/BAP_Bal!E$20</f>
        <v>0.4940936864</v>
      </c>
      <c r="F41" s="39">
        <f>BAP_Bal!F41/BAP_Bal!F$20</f>
        <v>0.4493902895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7" t="s">
        <v>65</v>
      </c>
      <c r="B42" s="39">
        <f>BAP_Bal!B42/BAP_Bal!B$20</f>
        <v>0.004694835681</v>
      </c>
      <c r="C42" s="39">
        <f>BAP_Bal!C42/BAP_Bal!C$20</f>
        <v>0.0008333333333</v>
      </c>
      <c r="D42" s="39">
        <f>BAP_Bal!D42/BAP_Bal!D$20</f>
        <v>0.005394221533</v>
      </c>
      <c r="E42" s="39">
        <f>BAP_Bal!E42/BAP_Bal!E$20</f>
        <v>-0.002932790224</v>
      </c>
      <c r="F42" s="39">
        <f>BAP_Bal!F42/BAP_Bal!F$20</f>
        <v>-0.0001496222039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7" t="s">
        <v>96</v>
      </c>
      <c r="B43" s="39">
        <f>BAP_Bal!B43/BAP_Bal!B$20</f>
        <v>0.09244355019</v>
      </c>
      <c r="C43" s="39">
        <f>BAP_Bal!C43/BAP_Bal!C$20</f>
        <v>0.06511904762</v>
      </c>
      <c r="D43" s="39">
        <f>BAP_Bal!D43/BAP_Bal!D$20</f>
        <v>0.06583906008</v>
      </c>
      <c r="E43" s="39">
        <f>BAP_Bal!E43/BAP_Bal!E$20</f>
        <v>0.03022403259</v>
      </c>
      <c r="F43" s="39">
        <f>BAP_Bal!F43/BAP_Bal!F$20</f>
        <v>-0.01279269844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7" t="s">
        <v>97</v>
      </c>
      <c r="B44" s="39">
        <f>BAP_Bal!B44/BAP_Bal!B$20</f>
        <v>0.0007824726135</v>
      </c>
      <c r="C44" s="39">
        <f>BAP_Bal!C44/BAP_Bal!C$20</f>
        <v>0.001071428571</v>
      </c>
      <c r="D44" s="39">
        <f>BAP_Bal!D44/BAP_Bal!D$20</f>
        <v>0.001625655804</v>
      </c>
      <c r="E44" s="39">
        <f>BAP_Bal!E44/BAP_Bal!E$20</f>
        <v>0.001955193483</v>
      </c>
      <c r="F44" s="39">
        <f>BAP_Bal!F44/BAP_Bal!F$20</f>
        <v>0.00493753273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33" t="s">
        <v>68</v>
      </c>
      <c r="B45" s="46">
        <f>BAP_Bal!B45/BAP_Bal!B$20</f>
        <v>0.5830538788</v>
      </c>
      <c r="C45" s="46">
        <f>BAP_Bal!C45/BAP_Bal!C$20</f>
        <v>0.5845238095</v>
      </c>
      <c r="D45" s="46">
        <f>BAP_Bal!D45/BAP_Bal!D$20</f>
        <v>0.533584571</v>
      </c>
      <c r="E45" s="46">
        <f>BAP_Bal!E45/BAP_Bal!E$20</f>
        <v>0.5233401222</v>
      </c>
      <c r="F45" s="46">
        <f>BAP_Bal!F45/BAP_Bal!F$20</f>
        <v>0.4413855016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31" t="s">
        <v>69</v>
      </c>
      <c r="B46" s="53">
        <f>BAP_Bal!B46/BAP_Bal!B$20</f>
        <v>1</v>
      </c>
      <c r="C46" s="53">
        <f>BAP_Bal!C46/BAP_Bal!C$20</f>
        <v>1</v>
      </c>
      <c r="D46" s="53">
        <f>BAP_Bal!D46/BAP_Bal!D$20</f>
        <v>0.9999261066</v>
      </c>
      <c r="E46" s="53">
        <f>BAP_Bal!E46/BAP_Bal!E$20</f>
        <v>1</v>
      </c>
      <c r="F46" s="53">
        <f>BAP_Bal!F46/BAP_Bal!F$20</f>
        <v>1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</sheetData>
  <hyperlinks>
    <hyperlink display="BAP Balance Sheet" location="BAP_Bal!A1" ref="A2"/>
  </hyperlin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6" width="12.63"/>
  </cols>
  <sheetData>
    <row r="1">
      <c r="A1" s="12" t="s">
        <v>102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 t="s">
        <v>31</v>
      </c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4" t="s">
        <v>103</v>
      </c>
      <c r="B3" s="55"/>
      <c r="C3" s="55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2" t="s">
        <v>104</v>
      </c>
      <c r="B4" s="55"/>
      <c r="C4" s="55"/>
      <c r="D4" s="55"/>
      <c r="E4" s="55"/>
      <c r="F4" s="55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105</v>
      </c>
      <c r="B5" s="55"/>
      <c r="C5" s="55"/>
      <c r="D5" s="55"/>
      <c r="E5" s="55"/>
      <c r="F5" s="55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2" t="s">
        <v>106</v>
      </c>
      <c r="B6" s="55"/>
      <c r="C6" s="55"/>
      <c r="D6" s="55"/>
      <c r="E6" s="55"/>
      <c r="F6" s="55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" t="s">
        <v>107</v>
      </c>
      <c r="B7" s="56"/>
      <c r="C7" s="56"/>
      <c r="D7" s="57"/>
      <c r="E7" s="57"/>
      <c r="F7" s="57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5"/>
      <c r="B8" s="9"/>
      <c r="C8" s="55"/>
      <c r="D8" s="55"/>
      <c r="E8" s="55"/>
      <c r="F8" s="55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4" t="s">
        <v>108</v>
      </c>
      <c r="B9" s="55"/>
      <c r="C9" s="55"/>
      <c r="D9" s="55"/>
      <c r="E9" s="55"/>
      <c r="F9" s="55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2" t="s">
        <v>109</v>
      </c>
      <c r="B10" s="55"/>
      <c r="C10" s="55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3" t="s">
        <v>110</v>
      </c>
      <c r="B11" s="56"/>
      <c r="C11" s="56"/>
      <c r="D11" s="57"/>
      <c r="E11" s="57"/>
      <c r="F11" s="57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2" t="s">
        <v>111</v>
      </c>
      <c r="B12" s="55"/>
      <c r="C12" s="55"/>
      <c r="D12" s="55"/>
      <c r="E12" s="55"/>
      <c r="F12" s="55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2" t="s">
        <v>112</v>
      </c>
      <c r="B13" s="55"/>
      <c r="C13" s="55"/>
      <c r="D13" s="55"/>
      <c r="E13" s="55"/>
      <c r="F13" s="55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2" t="s">
        <v>113</v>
      </c>
      <c r="B14" s="55"/>
      <c r="C14" s="55"/>
      <c r="D14" s="55"/>
      <c r="E14" s="55"/>
      <c r="F14" s="55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2" t="s">
        <v>114</v>
      </c>
      <c r="B15" s="55"/>
      <c r="C15" s="55"/>
      <c r="D15" s="55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2" t="s">
        <v>115</v>
      </c>
      <c r="B16" s="55"/>
      <c r="C16" s="55"/>
      <c r="D16" s="55"/>
      <c r="E16" s="55"/>
      <c r="F16" s="55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2" t="s">
        <v>116</v>
      </c>
      <c r="B17" s="55"/>
      <c r="C17" s="55"/>
      <c r="D17" s="55"/>
      <c r="E17" s="55"/>
      <c r="F17" s="55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2" t="s">
        <v>117</v>
      </c>
      <c r="B18" s="55"/>
      <c r="C18" s="55"/>
      <c r="D18" s="55"/>
      <c r="E18" s="55"/>
      <c r="F18" s="55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8" t="s">
        <v>118</v>
      </c>
      <c r="B19" s="57"/>
      <c r="C19" s="57"/>
      <c r="D19" s="57"/>
      <c r="E19" s="57"/>
      <c r="F19" s="57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9" t="s">
        <v>119</v>
      </c>
      <c r="B20" s="60"/>
      <c r="C20" s="60"/>
      <c r="D20" s="60"/>
      <c r="E20" s="60"/>
      <c r="F20" s="60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2" t="s">
        <v>120</v>
      </c>
      <c r="B21" s="55"/>
      <c r="C21" s="55"/>
      <c r="D21" s="55"/>
      <c r="E21" s="55"/>
      <c r="F21" s="55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1" t="s">
        <v>121</v>
      </c>
      <c r="B22" s="61"/>
      <c r="C22" s="61"/>
      <c r="D22" s="61"/>
      <c r="E22" s="61"/>
      <c r="F22" s="6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12" t="s">
        <v>122</v>
      </c>
      <c r="B23" s="55"/>
      <c r="C23" s="55"/>
      <c r="D23" s="55"/>
      <c r="E23" s="55"/>
      <c r="F23" s="55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9" t="s">
        <v>123</v>
      </c>
      <c r="B24" s="62"/>
      <c r="C24" s="62"/>
      <c r="D24" s="62"/>
      <c r="E24" s="62"/>
      <c r="F24" s="62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12" t="s">
        <v>124</v>
      </c>
      <c r="B25" s="55"/>
      <c r="C25" s="55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125</v>
      </c>
      <c r="B26" s="61"/>
      <c r="C26" s="61"/>
      <c r="D26" s="22"/>
      <c r="E26" s="22"/>
      <c r="F26" s="22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63" t="s">
        <v>126</v>
      </c>
      <c r="B27" s="64"/>
      <c r="C27" s="64"/>
      <c r="D27" s="65"/>
      <c r="E27" s="65"/>
      <c r="F27" s="65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6" width="12.63"/>
  </cols>
  <sheetData>
    <row r="1">
      <c r="A1" s="12" t="s">
        <v>127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/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4" t="s">
        <v>103</v>
      </c>
      <c r="B3" s="55"/>
      <c r="C3" s="55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7" t="s">
        <v>128</v>
      </c>
      <c r="B4" s="26">
        <v>623.07</v>
      </c>
      <c r="C4" s="26">
        <v>465.38</v>
      </c>
      <c r="D4" s="26">
        <v>443.89</v>
      </c>
      <c r="E4" s="26">
        <v>423.98</v>
      </c>
      <c r="F4" s="26">
        <v>382.6</v>
      </c>
      <c r="G4" s="27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73</v>
      </c>
      <c r="B5" s="55"/>
      <c r="C5" s="55"/>
      <c r="D5" s="55"/>
      <c r="E5" s="55"/>
      <c r="F5" s="55"/>
      <c r="G5" s="27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7" t="s">
        <v>129</v>
      </c>
      <c r="B6" s="26">
        <v>2.79</v>
      </c>
      <c r="C6" s="26">
        <v>1.61</v>
      </c>
      <c r="D6" s="26">
        <v>2.68</v>
      </c>
      <c r="E6" s="26">
        <v>2.47</v>
      </c>
      <c r="F6" s="26">
        <v>2.32</v>
      </c>
      <c r="G6" s="27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" t="s">
        <v>107</v>
      </c>
      <c r="B7" s="58">
        <v>625.86</v>
      </c>
      <c r="C7" s="58">
        <v>466.99</v>
      </c>
      <c r="D7" s="66">
        <v>446.57</v>
      </c>
      <c r="E7" s="66">
        <v>426.44</v>
      </c>
      <c r="F7" s="66">
        <v>384.92</v>
      </c>
      <c r="G7" s="27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5"/>
      <c r="B8" s="9"/>
      <c r="C8" s="55"/>
      <c r="D8" s="55"/>
      <c r="E8" s="55"/>
      <c r="F8" s="55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4" t="s">
        <v>108</v>
      </c>
      <c r="B9" s="55"/>
      <c r="C9" s="55"/>
      <c r="D9" s="55"/>
      <c r="E9" s="55"/>
      <c r="F9" s="55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7" t="s">
        <v>130</v>
      </c>
      <c r="B10" s="26">
        <v>-278.88</v>
      </c>
      <c r="C10" s="26">
        <v>-216.13</v>
      </c>
      <c r="D10" s="26">
        <v>-197.05</v>
      </c>
      <c r="E10" s="26">
        <v>-188.17</v>
      </c>
      <c r="F10" s="26">
        <v>-173.6</v>
      </c>
      <c r="G10" s="27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3" t="s">
        <v>110</v>
      </c>
      <c r="B11" s="56">
        <f t="shared" ref="B11:F11" si="1">B7+B10</f>
        <v>346.98</v>
      </c>
      <c r="C11" s="56">
        <f t="shared" si="1"/>
        <v>250.86</v>
      </c>
      <c r="D11" s="56">
        <f t="shared" si="1"/>
        <v>249.52</v>
      </c>
      <c r="E11" s="56">
        <f t="shared" si="1"/>
        <v>238.27</v>
      </c>
      <c r="F11" s="56">
        <f t="shared" si="1"/>
        <v>211.32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111</v>
      </c>
      <c r="B12" s="26">
        <v>-129.09</v>
      </c>
      <c r="C12" s="26">
        <v>-115.21</v>
      </c>
      <c r="D12" s="26">
        <v>-109.56</v>
      </c>
      <c r="E12" s="26">
        <v>-101.79</v>
      </c>
      <c r="F12" s="26">
        <v>-89.78</v>
      </c>
      <c r="G12" s="27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131</v>
      </c>
      <c r="B13" s="26">
        <v>-5.98</v>
      </c>
      <c r="C13" s="26">
        <v>-6.95</v>
      </c>
      <c r="D13" s="26">
        <v>-7.73</v>
      </c>
      <c r="E13" s="26">
        <v>-7.07</v>
      </c>
      <c r="F13" s="26">
        <v>-6.79</v>
      </c>
      <c r="G13" s="27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132</v>
      </c>
      <c r="B14" s="26">
        <v>-14.47</v>
      </c>
      <c r="C14" s="26">
        <v>-10.55</v>
      </c>
      <c r="D14" s="26">
        <v>-10.4</v>
      </c>
      <c r="E14" s="26">
        <v>-9.83</v>
      </c>
      <c r="F14" s="26">
        <v>-8.56</v>
      </c>
      <c r="G14" s="27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133</v>
      </c>
      <c r="B15" s="26">
        <v>9.82</v>
      </c>
      <c r="C15" s="26">
        <v>9.48</v>
      </c>
      <c r="D15" s="67"/>
      <c r="E15" s="28"/>
      <c r="F15" s="28"/>
      <c r="G15" s="27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7" t="s">
        <v>134</v>
      </c>
      <c r="B16" s="26">
        <v>-13.82</v>
      </c>
      <c r="C16" s="26">
        <v>-11.68</v>
      </c>
      <c r="D16" s="26">
        <v>-15.7</v>
      </c>
      <c r="E16" s="26">
        <v>-15.42</v>
      </c>
      <c r="F16" s="26">
        <v>-13.2</v>
      </c>
      <c r="G16" s="27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135</v>
      </c>
      <c r="B17" s="26">
        <v>-5.07</v>
      </c>
      <c r="C17" s="26">
        <v>-4.03</v>
      </c>
      <c r="D17" s="26">
        <v>-4.5</v>
      </c>
      <c r="E17" s="67"/>
      <c r="F17" s="67"/>
      <c r="G17" s="27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117</v>
      </c>
      <c r="B18" s="26">
        <v>-12.84</v>
      </c>
      <c r="C18" s="26">
        <v>-10.36</v>
      </c>
      <c r="D18" s="26">
        <v>-9.78</v>
      </c>
      <c r="E18" s="26">
        <v>-16.58</v>
      </c>
      <c r="F18" s="26">
        <v>-13.93</v>
      </c>
      <c r="G18" s="27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8" t="s">
        <v>118</v>
      </c>
      <c r="B19" s="57">
        <f t="shared" ref="B19:F19" si="2">sum(B12:B18)</f>
        <v>-171.45</v>
      </c>
      <c r="C19" s="57">
        <f t="shared" si="2"/>
        <v>-149.3</v>
      </c>
      <c r="D19" s="57">
        <f t="shared" si="2"/>
        <v>-157.67</v>
      </c>
      <c r="E19" s="57">
        <f t="shared" si="2"/>
        <v>-150.69</v>
      </c>
      <c r="F19" s="57">
        <f t="shared" si="2"/>
        <v>-132.26</v>
      </c>
      <c r="G19" s="27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9" t="s">
        <v>119</v>
      </c>
      <c r="B20" s="60">
        <f t="shared" ref="B20:F20" si="3">B11+B19</f>
        <v>175.53</v>
      </c>
      <c r="C20" s="60">
        <f t="shared" si="3"/>
        <v>101.56</v>
      </c>
      <c r="D20" s="60">
        <f t="shared" si="3"/>
        <v>91.85</v>
      </c>
      <c r="E20" s="60">
        <f t="shared" si="3"/>
        <v>87.58</v>
      </c>
      <c r="F20" s="60">
        <f t="shared" si="3"/>
        <v>79.06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7" t="s">
        <v>120</v>
      </c>
      <c r="B21" s="26">
        <v>-23.51</v>
      </c>
      <c r="C21" s="26">
        <v>-21.73</v>
      </c>
      <c r="D21" s="26">
        <v>-13.88</v>
      </c>
      <c r="E21" s="26">
        <v>-12.9</v>
      </c>
      <c r="F21" s="26">
        <v>-11.55</v>
      </c>
      <c r="G21" s="27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1" t="s">
        <v>121</v>
      </c>
      <c r="B22" s="61">
        <f t="shared" ref="B22:F22" si="4">B20+B21</f>
        <v>152.02</v>
      </c>
      <c r="C22" s="61">
        <f t="shared" si="4"/>
        <v>79.83</v>
      </c>
      <c r="D22" s="61">
        <f t="shared" si="4"/>
        <v>77.97</v>
      </c>
      <c r="E22" s="61">
        <f t="shared" si="4"/>
        <v>74.68</v>
      </c>
      <c r="F22" s="61">
        <f t="shared" si="4"/>
        <v>67.51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136</v>
      </c>
      <c r="B23" s="26">
        <v>-2.0</v>
      </c>
      <c r="C23" s="26">
        <v>-1.72</v>
      </c>
      <c r="D23" s="26">
        <v>-0.28</v>
      </c>
      <c r="E23" s="26">
        <v>-0.32</v>
      </c>
      <c r="F23" s="26">
        <v>-0.01</v>
      </c>
      <c r="G23" s="27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9" t="s">
        <v>137</v>
      </c>
      <c r="B24" s="59">
        <v>150.02</v>
      </c>
      <c r="C24" s="59">
        <f>C22+C23</f>
        <v>78.11</v>
      </c>
      <c r="D24" s="59">
        <v>77.69</v>
      </c>
      <c r="E24" s="59">
        <v>74.36</v>
      </c>
      <c r="F24" s="59">
        <v>67.5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124</v>
      </c>
      <c r="B25" s="26">
        <v>-37.13</v>
      </c>
      <c r="C25" s="26">
        <v>-20.8</v>
      </c>
      <c r="D25" s="26">
        <v>-20.56</v>
      </c>
      <c r="E25" s="26">
        <v>-23.4</v>
      </c>
      <c r="F25" s="26">
        <v>-18.35</v>
      </c>
      <c r="G25" s="27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138</v>
      </c>
      <c r="B26" s="21">
        <v>112.89</v>
      </c>
      <c r="C26" s="21">
        <v>57.29</v>
      </c>
      <c r="D26" s="68">
        <v>57.14</v>
      </c>
      <c r="E26" s="68">
        <v>50.97</v>
      </c>
      <c r="F26" s="68">
        <v>49.15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63" t="s">
        <v>126</v>
      </c>
      <c r="B27" s="69">
        <v>81.5</v>
      </c>
      <c r="C27" s="69">
        <v>79.8</v>
      </c>
      <c r="D27" s="70">
        <v>79.7</v>
      </c>
      <c r="E27" s="70">
        <v>79.3</v>
      </c>
      <c r="F27" s="70">
        <v>79.2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27"/>
      <c r="B28" s="27"/>
      <c r="C28" s="27"/>
      <c r="D28" s="27"/>
      <c r="E28" s="27"/>
      <c r="F28" s="27"/>
      <c r="G28" s="27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27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6" width="12.63"/>
  </cols>
  <sheetData>
    <row r="1">
      <c r="A1" s="12" t="s">
        <v>139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/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4" t="s">
        <v>103</v>
      </c>
      <c r="B3" s="55"/>
      <c r="C3" s="55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2" t="s">
        <v>140</v>
      </c>
      <c r="B4" s="27">
        <v>1761.7</v>
      </c>
      <c r="C4" s="27">
        <v>1462.7</v>
      </c>
      <c r="D4" s="27">
        <v>1296.6</v>
      </c>
      <c r="E4" s="27">
        <v>1236.7</v>
      </c>
      <c r="F4" s="27">
        <v>1013.6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141</v>
      </c>
      <c r="B5" s="27">
        <v>0.1</v>
      </c>
      <c r="C5" s="55"/>
      <c r="D5" s="55"/>
      <c r="E5" s="55"/>
      <c r="F5" s="55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2" t="s">
        <v>142</v>
      </c>
      <c r="B6" s="27">
        <v>2.4</v>
      </c>
      <c r="C6" s="27">
        <v>3.2</v>
      </c>
      <c r="D6" s="27">
        <v>4.1</v>
      </c>
      <c r="E6" s="55"/>
      <c r="F6" s="55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" t="s">
        <v>107</v>
      </c>
      <c r="B7" s="58">
        <f t="shared" ref="B7:F7" si="1">sum(B4:B6)</f>
        <v>1764.2</v>
      </c>
      <c r="C7" s="58">
        <f t="shared" si="1"/>
        <v>1465.9</v>
      </c>
      <c r="D7" s="58">
        <f t="shared" si="1"/>
        <v>1300.7</v>
      </c>
      <c r="E7" s="58">
        <f t="shared" si="1"/>
        <v>1236.7</v>
      </c>
      <c r="F7" s="58">
        <f t="shared" si="1"/>
        <v>1013.6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5"/>
      <c r="B8" s="9"/>
      <c r="C8" s="55"/>
      <c r="D8" s="55"/>
      <c r="E8" s="55"/>
      <c r="F8" s="55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4" t="s">
        <v>108</v>
      </c>
      <c r="B9" s="55"/>
      <c r="C9" s="55"/>
      <c r="D9" s="55"/>
      <c r="E9" s="55"/>
      <c r="F9" s="55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7" t="s">
        <v>143</v>
      </c>
      <c r="B10" s="26">
        <v>-949.3</v>
      </c>
      <c r="C10" s="26">
        <v>-782.5</v>
      </c>
      <c r="D10" s="26">
        <v>-688.8</v>
      </c>
      <c r="E10" s="26">
        <v>-667.3</v>
      </c>
      <c r="F10" s="26">
        <v>-552.7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3" t="s">
        <v>110</v>
      </c>
      <c r="B11" s="56">
        <f t="shared" ref="B11:F11" si="2">B7+B10</f>
        <v>814.9</v>
      </c>
      <c r="C11" s="56">
        <f t="shared" si="2"/>
        <v>683.4</v>
      </c>
      <c r="D11" s="56">
        <f t="shared" si="2"/>
        <v>611.9</v>
      </c>
      <c r="E11" s="56">
        <f t="shared" si="2"/>
        <v>569.4</v>
      </c>
      <c r="F11" s="56">
        <f t="shared" si="2"/>
        <v>460.9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111</v>
      </c>
      <c r="B12" s="26">
        <v>-373.1</v>
      </c>
      <c r="C12" s="26">
        <v>-321.6</v>
      </c>
      <c r="D12" s="26">
        <v>-276.5</v>
      </c>
      <c r="E12" s="26">
        <v>-260.1</v>
      </c>
      <c r="F12" s="26">
        <v>-209.0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144</v>
      </c>
      <c r="B13" s="26">
        <v>-37.0</v>
      </c>
      <c r="C13" s="26">
        <v>-30.9</v>
      </c>
      <c r="D13" s="26">
        <v>-27.6</v>
      </c>
      <c r="E13" s="26">
        <v>-23.8</v>
      </c>
      <c r="F13" s="26">
        <v>-23.8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145</v>
      </c>
      <c r="B14" s="26">
        <v>-26.4</v>
      </c>
      <c r="C14" s="26">
        <v>-21.8</v>
      </c>
      <c r="D14" s="26">
        <v>-19.6</v>
      </c>
      <c r="E14" s="26">
        <v>-20.2</v>
      </c>
      <c r="F14" s="26">
        <v>-18.0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146</v>
      </c>
      <c r="B15" s="26">
        <v>-4.4</v>
      </c>
      <c r="C15" s="67"/>
      <c r="D15" s="67"/>
      <c r="E15" s="28"/>
      <c r="F15" s="28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7" t="s">
        <v>147</v>
      </c>
      <c r="B16" s="26">
        <v>-20.6</v>
      </c>
      <c r="C16" s="26">
        <v>-18.4</v>
      </c>
      <c r="D16" s="26">
        <v>-14.1</v>
      </c>
      <c r="E16" s="26">
        <v>-13.0</v>
      </c>
      <c r="F16" s="26">
        <v>-10.4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148</v>
      </c>
      <c r="B17" s="26">
        <v>-11.4</v>
      </c>
      <c r="C17" s="26">
        <v>-12.0</v>
      </c>
      <c r="D17" s="26">
        <v>-12.1</v>
      </c>
      <c r="E17" s="26">
        <v>-10.8</v>
      </c>
      <c r="F17" s="26">
        <v>-9.1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117</v>
      </c>
      <c r="B18" s="26">
        <v>-70.1</v>
      </c>
      <c r="C18" s="26">
        <v>-67.6</v>
      </c>
      <c r="D18" s="26">
        <v>-94.9</v>
      </c>
      <c r="E18" s="26">
        <v>-94.4</v>
      </c>
      <c r="F18" s="26">
        <v>-87.5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8" t="s">
        <v>118</v>
      </c>
      <c r="B19" s="57">
        <f t="shared" ref="B19:F19" si="3">sum(B12:B18)</f>
        <v>-543</v>
      </c>
      <c r="C19" s="57">
        <f t="shared" si="3"/>
        <v>-472.3</v>
      </c>
      <c r="D19" s="57">
        <f t="shared" si="3"/>
        <v>-444.8</v>
      </c>
      <c r="E19" s="57">
        <f t="shared" si="3"/>
        <v>-422.3</v>
      </c>
      <c r="F19" s="57">
        <f t="shared" si="3"/>
        <v>-357.8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9" t="s">
        <v>119</v>
      </c>
      <c r="B20" s="60">
        <f t="shared" ref="B20:F20" si="4">B11+B19</f>
        <v>271.9</v>
      </c>
      <c r="C20" s="60">
        <f t="shared" si="4"/>
        <v>211.1</v>
      </c>
      <c r="D20" s="60">
        <f t="shared" si="4"/>
        <v>167.1</v>
      </c>
      <c r="E20" s="60">
        <f t="shared" si="4"/>
        <v>147.1</v>
      </c>
      <c r="F20" s="60">
        <f t="shared" si="4"/>
        <v>103.1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7" t="s">
        <v>120</v>
      </c>
      <c r="B21" s="26">
        <v>-85.4</v>
      </c>
      <c r="C21" s="26">
        <v>-80.1</v>
      </c>
      <c r="D21" s="26">
        <v>-17.1</v>
      </c>
      <c r="E21" s="26">
        <v>-15.6</v>
      </c>
      <c r="F21" s="26">
        <v>-13.5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1" t="s">
        <v>121</v>
      </c>
      <c r="B22" s="21">
        <f t="shared" ref="B22:F22" si="5">B20+B21</f>
        <v>186.5</v>
      </c>
      <c r="C22" s="21">
        <f t="shared" si="5"/>
        <v>131</v>
      </c>
      <c r="D22" s="21">
        <f t="shared" si="5"/>
        <v>150</v>
      </c>
      <c r="E22" s="21">
        <f t="shared" si="5"/>
        <v>131.5</v>
      </c>
      <c r="F22" s="21">
        <f t="shared" si="5"/>
        <v>89.6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149</v>
      </c>
      <c r="B23" s="26">
        <v>-15.2</v>
      </c>
      <c r="C23" s="26">
        <v>-19.8</v>
      </c>
      <c r="D23" s="26">
        <v>-15.3</v>
      </c>
      <c r="E23" s="26">
        <v>-13.5</v>
      </c>
      <c r="F23" s="26">
        <v>-9.8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9" t="s">
        <v>150</v>
      </c>
      <c r="B24" s="62">
        <f t="shared" ref="B24:F24" si="6">B22+B23</f>
        <v>171.3</v>
      </c>
      <c r="C24" s="62">
        <f t="shared" si="6"/>
        <v>111.2</v>
      </c>
      <c r="D24" s="62">
        <f t="shared" si="6"/>
        <v>134.7</v>
      </c>
      <c r="E24" s="62">
        <f t="shared" si="6"/>
        <v>118</v>
      </c>
      <c r="F24" s="62">
        <f t="shared" si="6"/>
        <v>79.8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124</v>
      </c>
      <c r="B25" s="26">
        <v>-52.9</v>
      </c>
      <c r="C25" s="26">
        <v>-32.7</v>
      </c>
      <c r="D25" s="26">
        <v>-38.1</v>
      </c>
      <c r="E25" s="26">
        <v>-33.7</v>
      </c>
      <c r="F25" s="26">
        <v>-26.0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151</v>
      </c>
      <c r="B26" s="61">
        <f t="shared" ref="B26:F26" si="7">B24+B25</f>
        <v>118.4</v>
      </c>
      <c r="C26" s="61">
        <f t="shared" si="7"/>
        <v>78.5</v>
      </c>
      <c r="D26" s="61">
        <f t="shared" si="7"/>
        <v>96.6</v>
      </c>
      <c r="E26" s="61">
        <f t="shared" si="7"/>
        <v>84.3</v>
      </c>
      <c r="F26" s="61">
        <f t="shared" si="7"/>
        <v>53.8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63" t="s">
        <v>126</v>
      </c>
      <c r="B27" s="69">
        <v>339.4</v>
      </c>
      <c r="C27" s="69">
        <v>339.4</v>
      </c>
      <c r="D27" s="70">
        <v>283.5</v>
      </c>
      <c r="E27" s="70">
        <v>280.2</v>
      </c>
      <c r="F27" s="70">
        <v>278.4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6" width="12.63"/>
  </cols>
  <sheetData>
    <row r="1">
      <c r="A1" s="12" t="s">
        <v>152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38" t="s">
        <v>127</v>
      </c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4" t="s">
        <v>103</v>
      </c>
      <c r="B3" s="55"/>
      <c r="C3" s="55"/>
      <c r="D3" s="9"/>
      <c r="E3" s="9"/>
      <c r="F3" s="71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7" t="s">
        <v>128</v>
      </c>
      <c r="B4" s="39">
        <f>(ARB_Inc!B4-ARB_Inc!C4)/ARB_Inc!C4</f>
        <v>0.3388413769</v>
      </c>
      <c r="C4" s="39">
        <f>(ARB_Inc!C4-ARB_Inc!D4)/ARB_Inc!D4</f>
        <v>0.04841289509</v>
      </c>
      <c r="D4" s="39">
        <f>(ARB_Inc!D4-ARB_Inc!E4)/ARB_Inc!E4</f>
        <v>0.04695976225</v>
      </c>
      <c r="E4" s="39">
        <f>(ARB_Inc!E4-ARB_Inc!F4)/ARB_Inc!F4</f>
        <v>0.1081547308</v>
      </c>
      <c r="F4" s="4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73</v>
      </c>
      <c r="B5" s="39"/>
      <c r="C5" s="39"/>
      <c r="D5" s="39"/>
      <c r="E5" s="39"/>
      <c r="F5" s="72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7" t="s">
        <v>129</v>
      </c>
      <c r="B6" s="39">
        <f>(ARB_Inc!B6-ARB_Inc!C6)/ARB_Inc!C6</f>
        <v>0.7329192547</v>
      </c>
      <c r="C6" s="39">
        <f>(ARB_Inc!C6-ARB_Inc!D6)/ARB_Inc!D6</f>
        <v>-0.3992537313</v>
      </c>
      <c r="D6" s="39">
        <f>(ARB_Inc!D6-ARB_Inc!E6)/ARB_Inc!E6</f>
        <v>0.08502024291</v>
      </c>
      <c r="E6" s="39">
        <f>(ARB_Inc!E6-ARB_Inc!F6)/ARB_Inc!F6</f>
        <v>0.06465517241</v>
      </c>
      <c r="F6" s="4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" t="s">
        <v>107</v>
      </c>
      <c r="B7" s="43">
        <f>(ARB_Inc!B7-ARB_Inc!C7)/ARB_Inc!C7</f>
        <v>0.3402000043</v>
      </c>
      <c r="C7" s="43">
        <f>(ARB_Inc!C7-ARB_Inc!D7)/ARB_Inc!D7</f>
        <v>0.0457263139</v>
      </c>
      <c r="D7" s="43">
        <f>(ARB_Inc!D7-ARB_Inc!E7)/ARB_Inc!E7</f>
        <v>0.04720476503</v>
      </c>
      <c r="E7" s="43">
        <f>(ARB_Inc!E7-ARB_Inc!F7)/ARB_Inc!F7</f>
        <v>0.1078665697</v>
      </c>
      <c r="F7" s="73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5"/>
      <c r="B8" s="39"/>
      <c r="C8" s="39"/>
      <c r="D8" s="39"/>
      <c r="E8" s="39"/>
      <c r="F8" s="72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4" t="s">
        <v>108</v>
      </c>
      <c r="B9" s="39"/>
      <c r="C9" s="39"/>
      <c r="D9" s="39"/>
      <c r="E9" s="39"/>
      <c r="F9" s="72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7" t="s">
        <v>130</v>
      </c>
      <c r="B10" s="39">
        <f>(ARB_Inc!B10-ARB_Inc!C10)/ARB_Inc!C10</f>
        <v>0.2903345209</v>
      </c>
      <c r="C10" s="39">
        <f>(ARB_Inc!C10-ARB_Inc!D10)/ARB_Inc!D10</f>
        <v>0.09682821619</v>
      </c>
      <c r="D10" s="39">
        <f>(ARB_Inc!D10-ARB_Inc!E10)/ARB_Inc!E10</f>
        <v>0.04719136951</v>
      </c>
      <c r="E10" s="39">
        <f>(ARB_Inc!E10-ARB_Inc!F10)/ARB_Inc!F10</f>
        <v>0.08392857143</v>
      </c>
      <c r="F10" s="4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3" t="s">
        <v>110</v>
      </c>
      <c r="B11" s="43">
        <f>(ARB_Inc!B11-ARB_Inc!C11)/ARB_Inc!C11</f>
        <v>0.383161923</v>
      </c>
      <c r="C11" s="43">
        <f>(ARB_Inc!C11-ARB_Inc!D11)/ARB_Inc!D11</f>
        <v>0.005370310997</v>
      </c>
      <c r="D11" s="43">
        <f>(ARB_Inc!D11-ARB_Inc!E11)/ARB_Inc!E11</f>
        <v>0.04721534394</v>
      </c>
      <c r="E11" s="43">
        <f>(ARB_Inc!E11-ARB_Inc!F11)/ARB_Inc!F11</f>
        <v>0.1275317055</v>
      </c>
      <c r="F11" s="74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111</v>
      </c>
      <c r="B12" s="39">
        <f>(ARB_Inc!B12-ARB_Inc!C12)/ARB_Inc!C12</f>
        <v>0.1204756532</v>
      </c>
      <c r="C12" s="39">
        <f>(ARB_Inc!C12-ARB_Inc!D12)/ARB_Inc!D12</f>
        <v>0.05156991603</v>
      </c>
      <c r="D12" s="39">
        <f>(ARB_Inc!D12-ARB_Inc!E12)/ARB_Inc!E12</f>
        <v>0.07633362806</v>
      </c>
      <c r="E12" s="39">
        <f>(ARB_Inc!E12-ARB_Inc!F12)/ARB_Inc!F12</f>
        <v>0.1337714413</v>
      </c>
      <c r="F12" s="4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131</v>
      </c>
      <c r="B13" s="39">
        <f>(ARB_Inc!B13-ARB_Inc!C13)/ARB_Inc!C13</f>
        <v>-0.1395683453</v>
      </c>
      <c r="C13" s="39">
        <f>(ARB_Inc!C13-ARB_Inc!D13)/ARB_Inc!D13</f>
        <v>-0.1009055627</v>
      </c>
      <c r="D13" s="39">
        <f>(ARB_Inc!D13-ARB_Inc!E13)/ARB_Inc!E13</f>
        <v>0.09335219236</v>
      </c>
      <c r="E13" s="39">
        <f>(ARB_Inc!E13-ARB_Inc!F13)/ARB_Inc!F13</f>
        <v>0.0412371134</v>
      </c>
      <c r="F13" s="4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132</v>
      </c>
      <c r="B14" s="39">
        <f>(ARB_Inc!B14-ARB_Inc!C14)/ARB_Inc!C14</f>
        <v>0.371563981</v>
      </c>
      <c r="C14" s="39">
        <f>(ARB_Inc!C14-ARB_Inc!D14)/ARB_Inc!D14</f>
        <v>0.01442307692</v>
      </c>
      <c r="D14" s="39">
        <f>(ARB_Inc!D14-ARB_Inc!E14)/ARB_Inc!E14</f>
        <v>0.05798575788</v>
      </c>
      <c r="E14" s="39">
        <f>(ARB_Inc!E14-ARB_Inc!F14)/ARB_Inc!F14</f>
        <v>0.148364486</v>
      </c>
      <c r="F14" s="4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133</v>
      </c>
      <c r="B15" s="39">
        <f>(ARB_Inc!B15-ARB_Inc!C15)/ARB_Inc!C15</f>
        <v>0.0358649789</v>
      </c>
      <c r="C15" s="39"/>
      <c r="D15" s="39"/>
      <c r="E15" s="39"/>
      <c r="F15" s="50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7" t="s">
        <v>134</v>
      </c>
      <c r="B16" s="39">
        <f>(ARB_Inc!B16-ARB_Inc!C16)/ARB_Inc!C16</f>
        <v>0.1832191781</v>
      </c>
      <c r="C16" s="39">
        <f>(ARB_Inc!C16-ARB_Inc!D16)/ARB_Inc!D16</f>
        <v>-0.2560509554</v>
      </c>
      <c r="D16" s="39">
        <f>(ARB_Inc!D16-ARB_Inc!E16)/ARB_Inc!E16</f>
        <v>0.01815823606</v>
      </c>
      <c r="E16" s="39">
        <f>(ARB_Inc!E16-ARB_Inc!F16)/ARB_Inc!F16</f>
        <v>0.1681818182</v>
      </c>
      <c r="F16" s="4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135</v>
      </c>
      <c r="B17" s="39">
        <f>(ARB_Inc!B17-ARB_Inc!C17)/ARB_Inc!C17</f>
        <v>0.2580645161</v>
      </c>
      <c r="C17" s="39">
        <f>(ARB_Inc!C17-ARB_Inc!D17)/ARB_Inc!D17</f>
        <v>-0.1044444444</v>
      </c>
      <c r="D17" s="39"/>
      <c r="E17" s="39"/>
      <c r="F17" s="75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117</v>
      </c>
      <c r="B18" s="39">
        <f>(ARB_Inc!B18-ARB_Inc!C18)/ARB_Inc!C18</f>
        <v>0.2393822394</v>
      </c>
      <c r="C18" s="39">
        <f>(ARB_Inc!C18-ARB_Inc!D18)/ARB_Inc!D18</f>
        <v>0.05930470348</v>
      </c>
      <c r="D18" s="39">
        <f>(ARB_Inc!D18-ARB_Inc!E18)/ARB_Inc!E18</f>
        <v>-0.41013269</v>
      </c>
      <c r="E18" s="39">
        <f>(ARB_Inc!E18-ARB_Inc!F18)/ARB_Inc!F18</f>
        <v>0.1902368988</v>
      </c>
      <c r="F18" s="4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8" t="s">
        <v>118</v>
      </c>
      <c r="B19" s="43">
        <f>(ARB_Inc!B19-ARB_Inc!C19)/ARB_Inc!C19</f>
        <v>0.1483590087</v>
      </c>
      <c r="C19" s="43">
        <f>(ARB_Inc!C19-ARB_Inc!D19)/ARB_Inc!D19</f>
        <v>-0.05308555844</v>
      </c>
      <c r="D19" s="43">
        <f>(ARB_Inc!D19-ARB_Inc!E19)/ARB_Inc!E19</f>
        <v>0.04632026014</v>
      </c>
      <c r="E19" s="43">
        <f>(ARB_Inc!E19-ARB_Inc!F19)/ARB_Inc!F19</f>
        <v>0.1393467413</v>
      </c>
      <c r="F19" s="76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9" t="s">
        <v>119</v>
      </c>
      <c r="B20" s="46">
        <f>(ARB_Inc!B20-ARB_Inc!C20)/ARB_Inc!C20</f>
        <v>0.7283379283</v>
      </c>
      <c r="C20" s="46">
        <f>(ARB_Inc!C20-ARB_Inc!D20)/ARB_Inc!D20</f>
        <v>0.105715841</v>
      </c>
      <c r="D20" s="46">
        <f>(ARB_Inc!D20-ARB_Inc!E20)/ARB_Inc!E20</f>
        <v>0.04875542361</v>
      </c>
      <c r="E20" s="46">
        <f>(ARB_Inc!E20-ARB_Inc!F20)/ARB_Inc!F20</f>
        <v>0.1077662535</v>
      </c>
      <c r="F20" s="76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7" t="s">
        <v>120</v>
      </c>
      <c r="B21" s="39">
        <f>(ARB_Inc!B21-ARB_Inc!C21)/ARB_Inc!C21</f>
        <v>0.08191440405</v>
      </c>
      <c r="C21" s="39">
        <f>(ARB_Inc!C21-ARB_Inc!D21)/ARB_Inc!D21</f>
        <v>0.5655619597</v>
      </c>
      <c r="D21" s="39">
        <f>(ARB_Inc!D21-ARB_Inc!E21)/ARB_Inc!E21</f>
        <v>0.07596899225</v>
      </c>
      <c r="E21" s="39">
        <f>(ARB_Inc!E21-ARB_Inc!F21)/ARB_Inc!F21</f>
        <v>0.1168831169</v>
      </c>
      <c r="F21" s="4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1" t="s">
        <v>121</v>
      </c>
      <c r="B22" s="45">
        <f>(ARB_Inc!B22-ARB_Inc!C22)/ARB_Inc!C22</f>
        <v>0.9042966303</v>
      </c>
      <c r="C22" s="45">
        <f>(ARB_Inc!C22-ARB_Inc!D22)/ARB_Inc!D22</f>
        <v>0.02385532897</v>
      </c>
      <c r="D22" s="45">
        <f>(ARB_Inc!D22-ARB_Inc!E22)/ARB_Inc!E22</f>
        <v>0.0440546331</v>
      </c>
      <c r="E22" s="45">
        <f>(ARB_Inc!E22-ARB_Inc!F22)/ARB_Inc!F22</f>
        <v>0.1062064879</v>
      </c>
      <c r="F22" s="74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136</v>
      </c>
      <c r="B23" s="39">
        <f>(ARB_Inc!B23-ARB_Inc!C23)/ARB_Inc!C23</f>
        <v>0.1627906977</v>
      </c>
      <c r="C23" s="39">
        <f>(ARB_Inc!C23-ARB_Inc!D23)/ARB_Inc!D23</f>
        <v>5.142857143</v>
      </c>
      <c r="D23" s="39">
        <f>(ARB_Inc!D23-ARB_Inc!E23)/ARB_Inc!E23</f>
        <v>-0.125</v>
      </c>
      <c r="E23" s="39">
        <f>(ARB_Inc!E23-ARB_Inc!F23)/ARB_Inc!F23</f>
        <v>31</v>
      </c>
      <c r="F23" s="4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9" t="s">
        <v>137</v>
      </c>
      <c r="B24" s="46">
        <f>(ARB_Inc!B24-ARB_Inc!C24)/ARB_Inc!C24</f>
        <v>0.92062476</v>
      </c>
      <c r="C24" s="46">
        <f>(ARB_Inc!C24-ARB_Inc!D24)/ARB_Inc!D24</f>
        <v>0.005406101171</v>
      </c>
      <c r="D24" s="46">
        <f>(ARB_Inc!D24-ARB_Inc!E24)/ARB_Inc!E24</f>
        <v>0.04478214094</v>
      </c>
      <c r="E24" s="46">
        <f>(ARB_Inc!E24-ARB_Inc!F24)/ARB_Inc!F24</f>
        <v>0.1016296296</v>
      </c>
      <c r="F24" s="77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124</v>
      </c>
      <c r="B25" s="39">
        <f>(ARB_Inc!B25-ARB_Inc!C25)/ARB_Inc!C25</f>
        <v>0.7850961538</v>
      </c>
      <c r="C25" s="39">
        <f>(ARB_Inc!C25-ARB_Inc!D25)/ARB_Inc!D25</f>
        <v>0.01167315175</v>
      </c>
      <c r="D25" s="39">
        <f>(ARB_Inc!D25-ARB_Inc!E25)/ARB_Inc!E25</f>
        <v>-0.1213675214</v>
      </c>
      <c r="E25" s="39">
        <f>(ARB_Inc!E25-ARB_Inc!F25)/ARB_Inc!F25</f>
        <v>0.2752043597</v>
      </c>
      <c r="F25" s="4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138</v>
      </c>
      <c r="B26" s="45">
        <f>(ARB_Inc!B26-ARB_Inc!C26)/ARB_Inc!C26</f>
        <v>0.97050096</v>
      </c>
      <c r="C26" s="45">
        <f>(ARB_Inc!C26-ARB_Inc!D26)/ARB_Inc!D26</f>
        <v>0.002625131257</v>
      </c>
      <c r="D26" s="45">
        <f>(ARB_Inc!D26-ARB_Inc!E26)/ARB_Inc!E26</f>
        <v>0.121051599</v>
      </c>
      <c r="E26" s="45">
        <f>(ARB_Inc!E26-ARB_Inc!F26)/ARB_Inc!F26</f>
        <v>0.03702950153</v>
      </c>
      <c r="F26" s="73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63" t="s">
        <v>126</v>
      </c>
      <c r="B27" s="78">
        <f>(ARB_Inc!B27-ARB_Inc!C27)/ARB_Inc!C27</f>
        <v>0.02130325815</v>
      </c>
      <c r="C27" s="78">
        <f>(ARB_Inc!C27-ARB_Inc!D27)/ARB_Inc!D27</f>
        <v>0.001254705144</v>
      </c>
      <c r="D27" s="78">
        <f>(ARB_Inc!D27-ARB_Inc!E27)/ARB_Inc!E27</f>
        <v>0.005044136192</v>
      </c>
      <c r="E27" s="78">
        <f>(ARB_Inc!E27-ARB_Inc!F27)/ARB_Inc!F27</f>
        <v>0.001262626263</v>
      </c>
      <c r="F27" s="7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display="ARB Income Statement" location="ARB_Inc!A1" ref="A2"/>
  </hyperlin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6" width="12.63"/>
  </cols>
  <sheetData>
    <row r="1">
      <c r="A1" s="12" t="s">
        <v>153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38" t="s">
        <v>139</v>
      </c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4" t="s">
        <v>103</v>
      </c>
      <c r="B3" s="55"/>
      <c r="C3" s="55"/>
      <c r="D3" s="9"/>
      <c r="E3" s="9"/>
      <c r="F3" s="71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2" t="s">
        <v>140</v>
      </c>
      <c r="B4" s="80">
        <f>(BAP_Inc!B4-BAP_Inc!C4)/BAP_Inc!C4</f>
        <v>0.2044164901</v>
      </c>
      <c r="C4" s="80">
        <f>(BAP_Inc!C4-BAP_Inc!D4)/BAP_Inc!D4</f>
        <v>0.1281042727</v>
      </c>
      <c r="D4" s="80">
        <f>(BAP_Inc!D4-BAP_Inc!E4)/BAP_Inc!E4</f>
        <v>0.04843535215</v>
      </c>
      <c r="E4" s="80">
        <f>(BAP_Inc!E4-BAP_Inc!F4)/BAP_Inc!F4</f>
        <v>0.2201065509</v>
      </c>
      <c r="F4" s="81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141</v>
      </c>
      <c r="B5" s="80"/>
      <c r="C5" s="80"/>
      <c r="D5" s="80"/>
      <c r="E5" s="80"/>
      <c r="F5" s="72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2" t="s">
        <v>142</v>
      </c>
      <c r="B6" s="80">
        <f>(BAP_Inc!B6-BAP_Inc!C6)/BAP_Inc!C6</f>
        <v>-0.25</v>
      </c>
      <c r="C6" s="80">
        <f>(BAP_Inc!C6-BAP_Inc!D6)/BAP_Inc!D6</f>
        <v>-0.2195121951</v>
      </c>
      <c r="D6" s="80"/>
      <c r="E6" s="80"/>
      <c r="F6" s="72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" t="s">
        <v>107</v>
      </c>
      <c r="B7" s="82">
        <f>(BAP_Inc!B7-BAP_Inc!C7)/BAP_Inc!C7</f>
        <v>0.2034927348</v>
      </c>
      <c r="C7" s="82">
        <f>(BAP_Inc!C7-BAP_Inc!D7)/BAP_Inc!D7</f>
        <v>0.1270085339</v>
      </c>
      <c r="D7" s="82">
        <f>(BAP_Inc!D7-BAP_Inc!E7)/BAP_Inc!E7</f>
        <v>0.05175062667</v>
      </c>
      <c r="E7" s="82">
        <f>(BAP_Inc!E7-BAP_Inc!F7)/BAP_Inc!F7</f>
        <v>0.2201065509</v>
      </c>
      <c r="F7" s="77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5"/>
      <c r="B8" s="80"/>
      <c r="C8" s="80"/>
      <c r="D8" s="80"/>
      <c r="E8" s="80"/>
      <c r="F8" s="72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4" t="s">
        <v>108</v>
      </c>
      <c r="B9" s="80"/>
      <c r="C9" s="80"/>
      <c r="D9" s="80"/>
      <c r="E9" s="80"/>
      <c r="F9" s="72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7" t="s">
        <v>143</v>
      </c>
      <c r="B10" s="80">
        <f>(BAP_Inc!B10-BAP_Inc!C10)/BAP_Inc!C10</f>
        <v>0.2131629393</v>
      </c>
      <c r="C10" s="80">
        <f>(BAP_Inc!C10-BAP_Inc!D10)/BAP_Inc!D10</f>
        <v>0.1360336818</v>
      </c>
      <c r="D10" s="80">
        <f>(BAP_Inc!D10-BAP_Inc!E10)/BAP_Inc!E10</f>
        <v>0.03221939158</v>
      </c>
      <c r="E10" s="80">
        <f>(BAP_Inc!E10-BAP_Inc!F10)/BAP_Inc!F10</f>
        <v>0.2073457572</v>
      </c>
      <c r="F10" s="4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3" t="s">
        <v>110</v>
      </c>
      <c r="B11" s="82">
        <f>(BAP_Inc!B11-BAP_Inc!C11)/BAP_Inc!C11</f>
        <v>0.1924202517</v>
      </c>
      <c r="C11" s="82">
        <f>(BAP_Inc!C11-BAP_Inc!D11)/BAP_Inc!D11</f>
        <v>0.1168491584</v>
      </c>
      <c r="D11" s="82">
        <f>(BAP_Inc!D11-BAP_Inc!E11)/BAP_Inc!E11</f>
        <v>0.0746399719</v>
      </c>
      <c r="E11" s="82">
        <f>(BAP_Inc!E11-BAP_Inc!F11)/BAP_Inc!F11</f>
        <v>0.2354089824</v>
      </c>
      <c r="F11" s="74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111</v>
      </c>
      <c r="B12" s="80">
        <f>(BAP_Inc!B12-BAP_Inc!C12)/BAP_Inc!C12</f>
        <v>0.1601368159</v>
      </c>
      <c r="C12" s="80">
        <f>(BAP_Inc!C12-BAP_Inc!D12)/BAP_Inc!D12</f>
        <v>0.1631103074</v>
      </c>
      <c r="D12" s="80">
        <f>(BAP_Inc!D12-BAP_Inc!E12)/BAP_Inc!E12</f>
        <v>0.06305267205</v>
      </c>
      <c r="E12" s="80">
        <f>(BAP_Inc!E12-BAP_Inc!F12)/BAP_Inc!F12</f>
        <v>0.2444976077</v>
      </c>
      <c r="F12" s="4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144</v>
      </c>
      <c r="B13" s="80">
        <f>(BAP_Inc!B13-BAP_Inc!C13)/BAP_Inc!C13</f>
        <v>0.1974110032</v>
      </c>
      <c r="C13" s="80">
        <f>(BAP_Inc!C13-BAP_Inc!D13)/BAP_Inc!D13</f>
        <v>0.1195652174</v>
      </c>
      <c r="D13" s="80">
        <f>(BAP_Inc!D13-BAP_Inc!E13)/BAP_Inc!E13</f>
        <v>0.1596638655</v>
      </c>
      <c r="E13" s="80">
        <f>(BAP_Inc!E13-BAP_Inc!F13)/BAP_Inc!F13</f>
        <v>0</v>
      </c>
      <c r="F13" s="4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145</v>
      </c>
      <c r="B14" s="80">
        <f>(BAP_Inc!B14-BAP_Inc!C14)/BAP_Inc!C14</f>
        <v>0.2110091743</v>
      </c>
      <c r="C14" s="80">
        <f>(BAP_Inc!C14-BAP_Inc!D14)/BAP_Inc!D14</f>
        <v>0.112244898</v>
      </c>
      <c r="D14" s="80">
        <f>(BAP_Inc!D14-BAP_Inc!E14)/BAP_Inc!E14</f>
        <v>-0.0297029703</v>
      </c>
      <c r="E14" s="80">
        <f>(BAP_Inc!E14-BAP_Inc!F14)/BAP_Inc!F14</f>
        <v>0.1222222222</v>
      </c>
      <c r="F14" s="4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146</v>
      </c>
      <c r="B15" s="80"/>
      <c r="C15" s="80"/>
      <c r="D15" s="80"/>
      <c r="E15" s="80"/>
      <c r="F15" s="50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7" t="s">
        <v>147</v>
      </c>
      <c r="B16" s="80">
        <f>(BAP_Inc!B16-BAP_Inc!C16)/BAP_Inc!C16</f>
        <v>0.1195652174</v>
      </c>
      <c r="C16" s="80">
        <f>(BAP_Inc!C16-BAP_Inc!D16)/BAP_Inc!D16</f>
        <v>0.304964539</v>
      </c>
      <c r="D16" s="80">
        <f>(BAP_Inc!D16-BAP_Inc!E16)/BAP_Inc!E16</f>
        <v>0.08461538462</v>
      </c>
      <c r="E16" s="80">
        <f>(BAP_Inc!E16-BAP_Inc!F16)/BAP_Inc!F16</f>
        <v>0.25</v>
      </c>
      <c r="F16" s="4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148</v>
      </c>
      <c r="B17" s="80">
        <f>(BAP_Inc!B17-BAP_Inc!C17)/BAP_Inc!C17</f>
        <v>-0.05</v>
      </c>
      <c r="C17" s="80">
        <f>(BAP_Inc!C17-BAP_Inc!D17)/BAP_Inc!D17</f>
        <v>-0.00826446281</v>
      </c>
      <c r="D17" s="80">
        <f>(BAP_Inc!D17-BAP_Inc!E17)/BAP_Inc!E17</f>
        <v>0.1203703704</v>
      </c>
      <c r="E17" s="80">
        <f>(BAP_Inc!E17-BAP_Inc!F17)/BAP_Inc!F17</f>
        <v>0.1868131868</v>
      </c>
      <c r="F17" s="4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117</v>
      </c>
      <c r="B18" s="80">
        <f>(BAP_Inc!B18-BAP_Inc!C18)/BAP_Inc!C18</f>
        <v>0.03698224852</v>
      </c>
      <c r="C18" s="80">
        <f>(BAP_Inc!C18-BAP_Inc!D18)/BAP_Inc!D18</f>
        <v>-0.2876712329</v>
      </c>
      <c r="D18" s="80">
        <f>(BAP_Inc!D18-BAP_Inc!E18)/BAP_Inc!E18</f>
        <v>0.005296610169</v>
      </c>
      <c r="E18" s="80">
        <f>(BAP_Inc!E18-BAP_Inc!F18)/BAP_Inc!F18</f>
        <v>0.07885714286</v>
      </c>
      <c r="F18" s="4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8" t="s">
        <v>118</v>
      </c>
      <c r="B19" s="82">
        <f>(BAP_Inc!B19-BAP_Inc!C19)/BAP_Inc!C19</f>
        <v>0.1496929917</v>
      </c>
      <c r="C19" s="82">
        <f>(BAP_Inc!C19-BAP_Inc!D19)/BAP_Inc!D19</f>
        <v>0.06182553957</v>
      </c>
      <c r="D19" s="82">
        <f>(BAP_Inc!D19-BAP_Inc!E19)/BAP_Inc!E19</f>
        <v>0.05327965901</v>
      </c>
      <c r="E19" s="82">
        <f>(BAP_Inc!E19-BAP_Inc!F19)/BAP_Inc!F19</f>
        <v>0.1802683063</v>
      </c>
      <c r="F19" s="76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9" t="s">
        <v>119</v>
      </c>
      <c r="B20" s="83">
        <f>(BAP_Inc!B20-BAP_Inc!C20)/BAP_Inc!C20</f>
        <v>0.2880151587</v>
      </c>
      <c r="C20" s="83">
        <f>(BAP_Inc!C20-BAP_Inc!D20)/BAP_Inc!D20</f>
        <v>0.26331538</v>
      </c>
      <c r="D20" s="83">
        <f>(BAP_Inc!D20-BAP_Inc!E20)/BAP_Inc!E20</f>
        <v>0.1359619307</v>
      </c>
      <c r="E20" s="83">
        <f>(BAP_Inc!E20-BAP_Inc!F20)/BAP_Inc!F20</f>
        <v>0.4267701261</v>
      </c>
      <c r="F20" s="76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7" t="s">
        <v>120</v>
      </c>
      <c r="B21" s="80">
        <f>(BAP_Inc!B21-BAP_Inc!C21)/BAP_Inc!C21</f>
        <v>0.06616729089</v>
      </c>
      <c r="C21" s="80">
        <f>(BAP_Inc!C21-BAP_Inc!D21)/BAP_Inc!D21</f>
        <v>3.684210526</v>
      </c>
      <c r="D21" s="80">
        <f>(BAP_Inc!D21-BAP_Inc!E21)/BAP_Inc!E21</f>
        <v>0.09615384615</v>
      </c>
      <c r="E21" s="80">
        <f>(BAP_Inc!E21-BAP_Inc!F21)/BAP_Inc!F21</f>
        <v>0.1555555556</v>
      </c>
      <c r="F21" s="4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1" t="s">
        <v>121</v>
      </c>
      <c r="B22" s="84">
        <f>(BAP_Inc!B22-BAP_Inc!C22)/BAP_Inc!C22</f>
        <v>0.4236641221</v>
      </c>
      <c r="C22" s="84">
        <f>(BAP_Inc!C22-BAP_Inc!D22)/BAP_Inc!D22</f>
        <v>-0.1266666667</v>
      </c>
      <c r="D22" s="84">
        <f>(BAP_Inc!D22-BAP_Inc!E22)/BAP_Inc!E22</f>
        <v>0.1406844106</v>
      </c>
      <c r="E22" s="84">
        <f>(BAP_Inc!E22-BAP_Inc!F22)/BAP_Inc!F22</f>
        <v>0.4676339286</v>
      </c>
      <c r="F22" s="77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149</v>
      </c>
      <c r="B23" s="80">
        <f>(BAP_Inc!B23-BAP_Inc!C23)/BAP_Inc!C23</f>
        <v>-0.2323232323</v>
      </c>
      <c r="C23" s="80">
        <f>(BAP_Inc!C23-BAP_Inc!D23)/BAP_Inc!D23</f>
        <v>0.2941176471</v>
      </c>
      <c r="D23" s="80">
        <f>(BAP_Inc!D23-BAP_Inc!E23)/BAP_Inc!E23</f>
        <v>0.1333333333</v>
      </c>
      <c r="E23" s="80">
        <f>(BAP_Inc!E23-BAP_Inc!F23)/BAP_Inc!F23</f>
        <v>0.3775510204</v>
      </c>
      <c r="F23" s="4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9" t="s">
        <v>150</v>
      </c>
      <c r="B24" s="83">
        <f>(BAP_Inc!B24-BAP_Inc!C24)/BAP_Inc!C24</f>
        <v>0.5404676259</v>
      </c>
      <c r="C24" s="83">
        <f>(BAP_Inc!C24-BAP_Inc!D24)/BAP_Inc!D24</f>
        <v>-0.1744617669</v>
      </c>
      <c r="D24" s="83">
        <f>(BAP_Inc!D24-BAP_Inc!E24)/BAP_Inc!E24</f>
        <v>0.1415254237</v>
      </c>
      <c r="E24" s="83">
        <f>(BAP_Inc!E24-BAP_Inc!F24)/BAP_Inc!F24</f>
        <v>0.4786967419</v>
      </c>
      <c r="F24" s="74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124</v>
      </c>
      <c r="B25" s="80">
        <f>(BAP_Inc!B25-BAP_Inc!C25)/BAP_Inc!C25</f>
        <v>0.6177370031</v>
      </c>
      <c r="C25" s="80">
        <f>(BAP_Inc!C25-BAP_Inc!D25)/BAP_Inc!D25</f>
        <v>-0.1417322835</v>
      </c>
      <c r="D25" s="80">
        <f>(BAP_Inc!D25-BAP_Inc!E25)/BAP_Inc!E25</f>
        <v>0.1305637982</v>
      </c>
      <c r="E25" s="80">
        <f>(BAP_Inc!E25-BAP_Inc!F25)/BAP_Inc!F25</f>
        <v>0.2961538462</v>
      </c>
      <c r="F25" s="4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151</v>
      </c>
      <c r="B26" s="84">
        <f>(BAP_Inc!B26-BAP_Inc!C26)/BAP_Inc!C26</f>
        <v>0.5082802548</v>
      </c>
      <c r="C26" s="84">
        <f>(BAP_Inc!C26-BAP_Inc!D26)/BAP_Inc!D26</f>
        <v>-0.1873706004</v>
      </c>
      <c r="D26" s="84">
        <f>(BAP_Inc!D26-BAP_Inc!E26)/BAP_Inc!E26</f>
        <v>0.1459074733</v>
      </c>
      <c r="E26" s="84">
        <f>(BAP_Inc!E26-BAP_Inc!F26)/BAP_Inc!F26</f>
        <v>0.5669144981</v>
      </c>
      <c r="F26" s="74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63" t="s">
        <v>126</v>
      </c>
      <c r="B27" s="85">
        <f>(BAP_Inc!B27-BAP_Inc!C27)/BAP_Inc!C27</f>
        <v>0</v>
      </c>
      <c r="C27" s="85">
        <f>(BAP_Inc!C27-BAP_Inc!D27)/BAP_Inc!D27</f>
        <v>0.1971781305</v>
      </c>
      <c r="D27" s="85">
        <f>(BAP_Inc!D27-BAP_Inc!E27)/BAP_Inc!E27</f>
        <v>0.01177730193</v>
      </c>
      <c r="E27" s="85">
        <f>(BAP_Inc!E27-BAP_Inc!F27)/BAP_Inc!F27</f>
        <v>0.006465517241</v>
      </c>
      <c r="F27" s="7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display="BAP Income Statement" location="BAP_Inc!A1" ref="A2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6" width="12.63"/>
  </cols>
  <sheetData>
    <row r="1">
      <c r="A1" s="12" t="s">
        <v>154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38" t="s">
        <v>127</v>
      </c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4" t="s">
        <v>103</v>
      </c>
      <c r="B3" s="55"/>
      <c r="C3" s="55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7" t="s">
        <v>128</v>
      </c>
      <c r="B4" s="86">
        <f>ARB_Inc!B4/ARB_Inc!B$7</f>
        <v>0.995542134</v>
      </c>
      <c r="C4" s="86">
        <f>ARB_Inc!C4/ARB_Inc!C$7</f>
        <v>0.9965523887</v>
      </c>
      <c r="D4" s="86">
        <f>ARB_Inc!D4/ARB_Inc!D$7</f>
        <v>0.9939987012</v>
      </c>
      <c r="E4" s="86">
        <f>ARB_Inc!E4/ARB_Inc!E$7</f>
        <v>0.9942313104</v>
      </c>
      <c r="F4" s="86">
        <f>ARB_Inc!F4/ARB_Inc!F$7</f>
        <v>0.9939727736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73</v>
      </c>
      <c r="B5" s="86"/>
      <c r="C5" s="86"/>
      <c r="D5" s="86"/>
      <c r="E5" s="86"/>
      <c r="F5" s="86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7" t="s">
        <v>129</v>
      </c>
      <c r="B6" s="86">
        <f>ARB_Inc!B6/ARB_Inc!B$7</f>
        <v>0.004457865976</v>
      </c>
      <c r="C6" s="86">
        <f>ARB_Inc!C6/ARB_Inc!C$7</f>
        <v>0.003447611298</v>
      </c>
      <c r="D6" s="86">
        <f>ARB_Inc!D6/ARB_Inc!D$7</f>
        <v>0.006001298789</v>
      </c>
      <c r="E6" s="86">
        <f>ARB_Inc!E6/ARB_Inc!E$7</f>
        <v>0.005792139574</v>
      </c>
      <c r="F6" s="86">
        <f>ARB_Inc!F6/ARB_Inc!F$7</f>
        <v>0.006027226437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" t="s">
        <v>107</v>
      </c>
      <c r="B7" s="87">
        <f>ARB_Inc!B7/ARB_Inc!B$7</f>
        <v>1</v>
      </c>
      <c r="C7" s="87">
        <f>ARB_Inc!C7/ARB_Inc!C$7</f>
        <v>1</v>
      </c>
      <c r="D7" s="87">
        <f>ARB_Inc!D7/ARB_Inc!D$7</f>
        <v>1</v>
      </c>
      <c r="E7" s="87">
        <f>ARB_Inc!E7/ARB_Inc!E$7</f>
        <v>1</v>
      </c>
      <c r="F7" s="87">
        <f>ARB_Inc!F7/ARB_Inc!F$7</f>
        <v>1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5"/>
      <c r="B8" s="86"/>
      <c r="C8" s="86"/>
      <c r="D8" s="86"/>
      <c r="E8" s="86"/>
      <c r="F8" s="86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4" t="s">
        <v>108</v>
      </c>
      <c r="B9" s="86"/>
      <c r="C9" s="86"/>
      <c r="D9" s="86"/>
      <c r="E9" s="86"/>
      <c r="F9" s="86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7" t="s">
        <v>130</v>
      </c>
      <c r="B10" s="86">
        <f>ARB_Inc!B10/ARB_Inc!B$7</f>
        <v>-0.4455948615</v>
      </c>
      <c r="C10" s="86">
        <f>ARB_Inc!C10/ARB_Inc!C$7</f>
        <v>-0.4628150496</v>
      </c>
      <c r="D10" s="86">
        <f>ARB_Inc!D10/ARB_Inc!D$7</f>
        <v>-0.4412522113</v>
      </c>
      <c r="E10" s="86">
        <f>ARB_Inc!E10/ARB_Inc!E$7</f>
        <v>-0.4412578557</v>
      </c>
      <c r="F10" s="86">
        <f>ARB_Inc!F10/ARB_Inc!F$7</f>
        <v>-0.4510028058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3" t="s">
        <v>110</v>
      </c>
      <c r="B11" s="88">
        <f>ARB_Inc!B11/ARB_Inc!B$7</f>
        <v>0.5544051385</v>
      </c>
      <c r="C11" s="88">
        <f>ARB_Inc!C11/ARB_Inc!C$7</f>
        <v>0.5371849504</v>
      </c>
      <c r="D11" s="88">
        <f>ARB_Inc!D11/ARB_Inc!D$7</f>
        <v>0.5587477887</v>
      </c>
      <c r="E11" s="88">
        <f>ARB_Inc!E11/ARB_Inc!E$7</f>
        <v>0.5587421443</v>
      </c>
      <c r="F11" s="88">
        <f>ARB_Inc!F11/ARB_Inc!F$7</f>
        <v>0.5489971942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111</v>
      </c>
      <c r="B12" s="86">
        <f>ARB_Inc!B12/ARB_Inc!B$7</f>
        <v>-0.206260186</v>
      </c>
      <c r="C12" s="86">
        <f>ARB_Inc!C12/ARB_Inc!C$7</f>
        <v>-0.2467076383</v>
      </c>
      <c r="D12" s="86">
        <f>ARB_Inc!D12/ARB_Inc!D$7</f>
        <v>-0.2453366773</v>
      </c>
      <c r="E12" s="86">
        <f>ARB_Inc!E12/ARB_Inc!E$7</f>
        <v>-0.2386971203</v>
      </c>
      <c r="F12" s="86">
        <f>ARB_Inc!F12/ARB_Inc!F$7</f>
        <v>-0.2332432713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131</v>
      </c>
      <c r="B13" s="86">
        <f>ARB_Inc!B13/ARB_Inc!B$7</f>
        <v>-0.009554852523</v>
      </c>
      <c r="C13" s="86">
        <f>ARB_Inc!C13/ARB_Inc!C$7</f>
        <v>-0.01488254566</v>
      </c>
      <c r="D13" s="86">
        <f>ARB_Inc!D13/ARB_Inc!D$7</f>
        <v>-0.01730971628</v>
      </c>
      <c r="E13" s="86">
        <f>ARB_Inc!E13/ARB_Inc!E$7</f>
        <v>-0.01657912016</v>
      </c>
      <c r="F13" s="86">
        <f>ARB_Inc!F13/ARB_Inc!F$7</f>
        <v>-0.0176400291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132</v>
      </c>
      <c r="B14" s="86">
        <f>ARB_Inc!B14/ARB_Inc!B$7</f>
        <v>-0.02312018662</v>
      </c>
      <c r="C14" s="86">
        <f>ARB_Inc!C14/ARB_Inc!C$7</f>
        <v>-0.02259149018</v>
      </c>
      <c r="D14" s="86">
        <f>ARB_Inc!D14/ARB_Inc!D$7</f>
        <v>-0.02328862216</v>
      </c>
      <c r="E14" s="86">
        <f>ARB_Inc!E14/ARB_Inc!E$7</f>
        <v>-0.02305130851</v>
      </c>
      <c r="F14" s="86">
        <f>ARB_Inc!F14/ARB_Inc!F$7</f>
        <v>-0.0222383872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133</v>
      </c>
      <c r="B15" s="86">
        <f>ARB_Inc!B15/ARB_Inc!B$7</f>
        <v>0.01569041</v>
      </c>
      <c r="C15" s="86">
        <f>ARB_Inc!C15/ARB_Inc!C$7</f>
        <v>0.02030022056</v>
      </c>
      <c r="D15" s="86">
        <f>ARB_Inc!D15/ARB_Inc!D$7</f>
        <v>0</v>
      </c>
      <c r="E15" s="86">
        <f>ARB_Inc!E15/ARB_Inc!E$7</f>
        <v>0</v>
      </c>
      <c r="F15" s="86">
        <f>ARB_Inc!F15/ARB_Inc!F$7</f>
        <v>0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7" t="s">
        <v>134</v>
      </c>
      <c r="B16" s="86">
        <f>ARB_Inc!B16/ARB_Inc!B$7</f>
        <v>-0.0220816157</v>
      </c>
      <c r="C16" s="86">
        <f>ARB_Inc!C16/ARB_Inc!C$7</f>
        <v>-0.02501124221</v>
      </c>
      <c r="D16" s="86">
        <f>ARB_Inc!D16/ARB_Inc!D$7</f>
        <v>-0.03515686231</v>
      </c>
      <c r="E16" s="86">
        <f>ARB_Inc!E16/ARB_Inc!E$7</f>
        <v>-0.03615983491</v>
      </c>
      <c r="F16" s="86">
        <f>ARB_Inc!F16/ARB_Inc!F$7</f>
        <v>-0.03429284007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135</v>
      </c>
      <c r="B17" s="86">
        <f>ARB_Inc!B17/ARB_Inc!B$7</f>
        <v>-0.008100853226</v>
      </c>
      <c r="C17" s="86">
        <f>ARB_Inc!C17/ARB_Inc!C$7</f>
        <v>-0.008629735112</v>
      </c>
      <c r="D17" s="86">
        <f>ARB_Inc!D17/ARB_Inc!D$7</f>
        <v>-0.01007680767</v>
      </c>
      <c r="E17" s="86">
        <f>ARB_Inc!E17/ARB_Inc!E$7</f>
        <v>0</v>
      </c>
      <c r="F17" s="86">
        <f>ARB_Inc!F17/ARB_Inc!F$7</f>
        <v>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117</v>
      </c>
      <c r="B18" s="86">
        <f>ARB_Inc!B18/ARB_Inc!B$7</f>
        <v>-0.0205157703</v>
      </c>
      <c r="C18" s="86">
        <f>ARB_Inc!C18/ARB_Inc!C$7</f>
        <v>-0.02218462922</v>
      </c>
      <c r="D18" s="86">
        <f>ARB_Inc!D18/ARB_Inc!D$7</f>
        <v>-0.021900262</v>
      </c>
      <c r="E18" s="86">
        <f>ARB_Inc!E18/ARB_Inc!E$7</f>
        <v>-0.03888003002</v>
      </c>
      <c r="F18" s="86">
        <f>ARB_Inc!F18/ARB_Inc!F$7</f>
        <v>-0.03618933804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8" t="s">
        <v>118</v>
      </c>
      <c r="B19" s="88">
        <f>ARB_Inc!B19/ARB_Inc!B$7</f>
        <v>-0.2739430544</v>
      </c>
      <c r="C19" s="88">
        <f>ARB_Inc!C19/ARB_Inc!C$7</f>
        <v>-0.3197070601</v>
      </c>
      <c r="D19" s="88">
        <f>ARB_Inc!D19/ARB_Inc!D$7</f>
        <v>-0.3530689478</v>
      </c>
      <c r="E19" s="88">
        <f>ARB_Inc!E19/ARB_Inc!E$7</f>
        <v>-0.3533674139</v>
      </c>
      <c r="F19" s="88">
        <f>ARB_Inc!F19/ARB_Inc!F$7</f>
        <v>-0.3436038657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9" t="s">
        <v>119</v>
      </c>
      <c r="B20" s="89">
        <f>ARB_Inc!B20/ARB_Inc!B$7</f>
        <v>0.2804620842</v>
      </c>
      <c r="C20" s="89">
        <f>ARB_Inc!C20/ARB_Inc!C$7</f>
        <v>0.2174778903</v>
      </c>
      <c r="D20" s="89">
        <f>ARB_Inc!D20/ARB_Inc!D$7</f>
        <v>0.2056788409</v>
      </c>
      <c r="E20" s="89">
        <f>ARB_Inc!E20/ARB_Inc!E$7</f>
        <v>0.2053747303</v>
      </c>
      <c r="F20" s="89">
        <f>ARB_Inc!F20/ARB_Inc!F$7</f>
        <v>0.2053933285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7" t="s">
        <v>120</v>
      </c>
      <c r="B21" s="86">
        <f>ARB_Inc!B21/ARB_Inc!B$7</f>
        <v>-0.03756431151</v>
      </c>
      <c r="C21" s="86">
        <f>ARB_Inc!C21/ARB_Inc!C$7</f>
        <v>-0.04653204565</v>
      </c>
      <c r="D21" s="86">
        <f>ARB_Inc!D21/ARB_Inc!D$7</f>
        <v>-0.03108135343</v>
      </c>
      <c r="E21" s="86">
        <f>ARB_Inc!E21/ARB_Inc!E$7</f>
        <v>-0.03025044555</v>
      </c>
      <c r="F21" s="86">
        <f>ARB_Inc!F21/ARB_Inc!F$7</f>
        <v>-0.03000623506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1" t="s">
        <v>121</v>
      </c>
      <c r="B22" s="90">
        <f>ARB_Inc!B22/ARB_Inc!B$7</f>
        <v>0.2428977727</v>
      </c>
      <c r="C22" s="90">
        <f>ARB_Inc!C22/ARB_Inc!C$7</f>
        <v>0.1709458447</v>
      </c>
      <c r="D22" s="90">
        <f>ARB_Inc!D22/ARB_Inc!D$7</f>
        <v>0.1745974875</v>
      </c>
      <c r="E22" s="90">
        <f>ARB_Inc!E22/ARB_Inc!E$7</f>
        <v>0.1751242848</v>
      </c>
      <c r="F22" s="90">
        <f>ARB_Inc!F22/ARB_Inc!F$7</f>
        <v>0.1753870934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136</v>
      </c>
      <c r="B23" s="86">
        <f>ARB_Inc!B23/ARB_Inc!B$7</f>
        <v>-0.00319560285</v>
      </c>
      <c r="C23" s="86">
        <f>ARB_Inc!C23/ARB_Inc!C$7</f>
        <v>-0.00368316238</v>
      </c>
      <c r="D23" s="86">
        <f>ARB_Inc!D23/ARB_Inc!D$7</f>
        <v>-0.000627001366</v>
      </c>
      <c r="E23" s="86">
        <f>ARB_Inc!E23/ARB_Inc!E$7</f>
        <v>-0.0007503986493</v>
      </c>
      <c r="F23" s="86">
        <f>ARB_Inc!F23/ARB_Inc!F$7</f>
        <v>-0.0000259794243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9" t="s">
        <v>137</v>
      </c>
      <c r="B24" s="89">
        <f>ARB_Inc!B24/ARB_Inc!B$7</f>
        <v>0.2397021698</v>
      </c>
      <c r="C24" s="89">
        <f>ARB_Inc!C24/ARB_Inc!C$7</f>
        <v>0.1672626823</v>
      </c>
      <c r="D24" s="89">
        <f>ARB_Inc!D24/ARB_Inc!D$7</f>
        <v>0.1739704861</v>
      </c>
      <c r="E24" s="89">
        <f>ARB_Inc!E24/ARB_Inc!E$7</f>
        <v>0.1743738861</v>
      </c>
      <c r="F24" s="89">
        <f>ARB_Inc!F24/ARB_Inc!F$7</f>
        <v>0.175361114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124</v>
      </c>
      <c r="B25" s="86">
        <f>ARB_Inc!B25/ARB_Inc!B$7</f>
        <v>-0.05932636692</v>
      </c>
      <c r="C25" s="86">
        <f>ARB_Inc!C25/ARB_Inc!C$7</f>
        <v>-0.04454056832</v>
      </c>
      <c r="D25" s="86">
        <f>ARB_Inc!D25/ARB_Inc!D$7</f>
        <v>-0.04603981459</v>
      </c>
      <c r="E25" s="86">
        <f>ARB_Inc!E25/ARB_Inc!E$7</f>
        <v>-0.05487290123</v>
      </c>
      <c r="F25" s="86">
        <f>ARB_Inc!F25/ARB_Inc!F$7</f>
        <v>-0.04767224358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138</v>
      </c>
      <c r="B26" s="90">
        <f>ARB_Inc!B26/ARB_Inc!B$7</f>
        <v>0.1803758029</v>
      </c>
      <c r="C26" s="90">
        <f>ARB_Inc!C26/ARB_Inc!C$7</f>
        <v>0.1226792865</v>
      </c>
      <c r="D26" s="90">
        <f>ARB_Inc!D26/ARB_Inc!D$7</f>
        <v>0.1279530645</v>
      </c>
      <c r="E26" s="90">
        <f>ARB_Inc!E26/ARB_Inc!E$7</f>
        <v>0.1195244349</v>
      </c>
      <c r="F26" s="90">
        <f>ARB_Inc!F26/ARB_Inc!F$7</f>
        <v>0.1276888704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63" t="s">
        <v>126</v>
      </c>
      <c r="B27" s="91">
        <f>ARB_Inc!B27</f>
        <v>81.5</v>
      </c>
      <c r="C27" s="91">
        <f>ARB_Inc!C27</f>
        <v>79.8</v>
      </c>
      <c r="D27" s="91">
        <f>ARB_Inc!D27</f>
        <v>79.7</v>
      </c>
      <c r="E27" s="91">
        <f>ARB_Inc!E27</f>
        <v>79.3</v>
      </c>
      <c r="F27" s="91">
        <f>ARB_Inc!F27</f>
        <v>79.2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display="ARB Income Statement" location="ARB_Inc!A1" ref="A2"/>
  </hyperlin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  <col customWidth="1" min="2" max="6" width="12.63"/>
  </cols>
  <sheetData>
    <row r="1">
      <c r="A1" s="12" t="s">
        <v>155</v>
      </c>
      <c r="B1" s="23">
        <v>44377.0</v>
      </c>
      <c r="C1" s="23">
        <v>44012.0</v>
      </c>
      <c r="D1" s="23">
        <v>43646.0</v>
      </c>
      <c r="E1" s="23">
        <v>43281.0</v>
      </c>
      <c r="F1" s="23">
        <v>42916.0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38" t="s">
        <v>139</v>
      </c>
      <c r="B2" s="25" t="s">
        <v>32</v>
      </c>
      <c r="C2" s="25" t="s">
        <v>32</v>
      </c>
      <c r="D2" s="25" t="s">
        <v>32</v>
      </c>
      <c r="E2" s="25" t="s">
        <v>32</v>
      </c>
      <c r="F2" s="25" t="s">
        <v>32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54" t="s">
        <v>103</v>
      </c>
      <c r="B3" s="55"/>
      <c r="C3" s="55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2" t="s">
        <v>140</v>
      </c>
      <c r="B4" s="80">
        <f>BAP_Inc!B4/BAP_Inc!B$7</f>
        <v>0.9985829271</v>
      </c>
      <c r="C4" s="80">
        <f>BAP_Inc!C4/BAP_Inc!C$7</f>
        <v>0.9978170407</v>
      </c>
      <c r="D4" s="80">
        <f>BAP_Inc!D4/BAP_Inc!D$7</f>
        <v>0.9968478512</v>
      </c>
      <c r="E4" s="80">
        <f>BAP_Inc!E4/BAP_Inc!E$7</f>
        <v>1</v>
      </c>
      <c r="F4" s="80">
        <f>BAP_Inc!F4/BAP_Inc!F$7</f>
        <v>1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2" t="s">
        <v>141</v>
      </c>
      <c r="B5" s="80">
        <f>BAP_Inc!B5/BAP_Inc!B$7</f>
        <v>0.00005668291577</v>
      </c>
      <c r="C5" s="80">
        <f>BAP_Inc!C5/BAP_Inc!C$7</f>
        <v>0</v>
      </c>
      <c r="D5" s="80">
        <f>BAP_Inc!D5/BAP_Inc!D$7</f>
        <v>0</v>
      </c>
      <c r="E5" s="80">
        <f>BAP_Inc!E5/BAP_Inc!E$7</f>
        <v>0</v>
      </c>
      <c r="F5" s="80">
        <f>BAP_Inc!F5/BAP_Inc!F$7</f>
        <v>0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2" t="s">
        <v>142</v>
      </c>
      <c r="B6" s="80">
        <f>BAP_Inc!B6/BAP_Inc!B$7</f>
        <v>0.001360389978</v>
      </c>
      <c r="C6" s="80">
        <f>BAP_Inc!C6/BAP_Inc!C$7</f>
        <v>0.002182959274</v>
      </c>
      <c r="D6" s="80">
        <f>BAP_Inc!D6/BAP_Inc!D$7</f>
        <v>0.003152148843</v>
      </c>
      <c r="E6" s="80">
        <f>BAP_Inc!E6/BAP_Inc!E$7</f>
        <v>0</v>
      </c>
      <c r="F6" s="80">
        <f>BAP_Inc!F6/BAP_Inc!F$7</f>
        <v>0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" t="s">
        <v>107</v>
      </c>
      <c r="B7" s="92">
        <f>BAP_Inc!B7/BAP_Inc!B$7</f>
        <v>1</v>
      </c>
      <c r="C7" s="92">
        <f>BAP_Inc!C7/BAP_Inc!C$7</f>
        <v>1</v>
      </c>
      <c r="D7" s="92">
        <f>BAP_Inc!D7/BAP_Inc!D$7</f>
        <v>1</v>
      </c>
      <c r="E7" s="92">
        <f>BAP_Inc!E7/BAP_Inc!E$7</f>
        <v>1</v>
      </c>
      <c r="F7" s="92">
        <f>BAP_Inc!F7/BAP_Inc!F$7</f>
        <v>1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55"/>
      <c r="B8" s="80"/>
      <c r="C8" s="80"/>
      <c r="D8" s="80"/>
      <c r="E8" s="80"/>
      <c r="F8" s="80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54" t="s">
        <v>108</v>
      </c>
      <c r="B9" s="80"/>
      <c r="C9" s="80"/>
      <c r="D9" s="80"/>
      <c r="E9" s="80"/>
      <c r="F9" s="80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7" t="s">
        <v>143</v>
      </c>
      <c r="B10" s="80">
        <f>BAP_Inc!B10/BAP_Inc!B$7</f>
        <v>-0.5380909194</v>
      </c>
      <c r="C10" s="80">
        <f>BAP_Inc!C10/BAP_Inc!C$7</f>
        <v>-0.53380176</v>
      </c>
      <c r="D10" s="80">
        <f>BAP_Inc!D10/BAP_Inc!D$7</f>
        <v>-0.5295610056</v>
      </c>
      <c r="E10" s="80">
        <f>BAP_Inc!E10/BAP_Inc!E$7</f>
        <v>-0.5395811434</v>
      </c>
      <c r="F10" s="80">
        <f>BAP_Inc!F10/BAP_Inc!F$7</f>
        <v>-0.5452841358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3" t="s">
        <v>110</v>
      </c>
      <c r="B11" s="82">
        <f>BAP_Inc!B11/BAP_Inc!B$7</f>
        <v>0.4619090806</v>
      </c>
      <c r="C11" s="82">
        <f>BAP_Inc!C11/BAP_Inc!C$7</f>
        <v>0.46619824</v>
      </c>
      <c r="D11" s="82">
        <f>BAP_Inc!D11/BAP_Inc!D$7</f>
        <v>0.4704389944</v>
      </c>
      <c r="E11" s="82">
        <f>BAP_Inc!E11/BAP_Inc!E$7</f>
        <v>0.4604188566</v>
      </c>
      <c r="F11" s="82">
        <f>BAP_Inc!F11/BAP_Inc!F$7</f>
        <v>0.4547158642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7" t="s">
        <v>111</v>
      </c>
      <c r="B12" s="80">
        <f>BAP_Inc!B12/BAP_Inc!B$7</f>
        <v>-0.2114839587</v>
      </c>
      <c r="C12" s="80">
        <f>BAP_Inc!C12/BAP_Inc!C$7</f>
        <v>-0.2193874071</v>
      </c>
      <c r="D12" s="80">
        <f>BAP_Inc!D12/BAP_Inc!D$7</f>
        <v>-0.2125778427</v>
      </c>
      <c r="E12" s="80">
        <f>BAP_Inc!E12/BAP_Inc!E$7</f>
        <v>-0.2103177812</v>
      </c>
      <c r="F12" s="80">
        <f>BAP_Inc!F12/BAP_Inc!F$7</f>
        <v>-0.206195738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7" t="s">
        <v>144</v>
      </c>
      <c r="B13" s="80">
        <f>BAP_Inc!B13/BAP_Inc!B$7</f>
        <v>-0.02097267883</v>
      </c>
      <c r="C13" s="80">
        <f>BAP_Inc!C13/BAP_Inc!C$7</f>
        <v>-0.02107920049</v>
      </c>
      <c r="D13" s="80">
        <f>BAP_Inc!D13/BAP_Inc!D$7</f>
        <v>-0.02121934343</v>
      </c>
      <c r="E13" s="80">
        <f>BAP_Inc!E13/BAP_Inc!E$7</f>
        <v>-0.01924476429</v>
      </c>
      <c r="F13" s="80">
        <f>BAP_Inc!F13/BAP_Inc!F$7</f>
        <v>-0.02348066298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7" t="s">
        <v>145</v>
      </c>
      <c r="B14" s="80">
        <f>BAP_Inc!B14/BAP_Inc!B$7</f>
        <v>-0.01496428976</v>
      </c>
      <c r="C14" s="80">
        <f>BAP_Inc!C14/BAP_Inc!C$7</f>
        <v>-0.01487141006</v>
      </c>
      <c r="D14" s="80">
        <f>BAP_Inc!D14/BAP_Inc!D$7</f>
        <v>-0.0150688091</v>
      </c>
      <c r="E14" s="80">
        <f>BAP_Inc!E14/BAP_Inc!E$7</f>
        <v>-0.01633379154</v>
      </c>
      <c r="F14" s="80">
        <f>BAP_Inc!F14/BAP_Inc!F$7</f>
        <v>-0.01775848461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7" t="s">
        <v>146</v>
      </c>
      <c r="B15" s="80">
        <f>BAP_Inc!B15/BAP_Inc!B$7</f>
        <v>-0.002494048294</v>
      </c>
      <c r="C15" s="80">
        <f>BAP_Inc!C15/BAP_Inc!C$7</f>
        <v>0</v>
      </c>
      <c r="D15" s="80">
        <f>BAP_Inc!D15/BAP_Inc!D$7</f>
        <v>0</v>
      </c>
      <c r="E15" s="80">
        <f>BAP_Inc!E15/BAP_Inc!E$7</f>
        <v>0</v>
      </c>
      <c r="F15" s="80">
        <f>BAP_Inc!F15/BAP_Inc!F$7</f>
        <v>0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7" t="s">
        <v>147</v>
      </c>
      <c r="B16" s="80">
        <f>BAP_Inc!B16/BAP_Inc!B$7</f>
        <v>-0.01167668065</v>
      </c>
      <c r="C16" s="80">
        <f>BAP_Inc!C16/BAP_Inc!C$7</f>
        <v>-0.01255201583</v>
      </c>
      <c r="D16" s="80">
        <f>BAP_Inc!D16/BAP_Inc!D$7</f>
        <v>-0.01084031675</v>
      </c>
      <c r="E16" s="80">
        <f>BAP_Inc!E16/BAP_Inc!E$7</f>
        <v>-0.01051184604</v>
      </c>
      <c r="F16" s="80">
        <f>BAP_Inc!F16/BAP_Inc!F$7</f>
        <v>-0.01026045777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7" t="s">
        <v>148</v>
      </c>
      <c r="B17" s="80">
        <f>BAP_Inc!B17/BAP_Inc!B$7</f>
        <v>-0.006461852398</v>
      </c>
      <c r="C17" s="80">
        <f>BAP_Inc!C17/BAP_Inc!C$7</f>
        <v>-0.008186097278</v>
      </c>
      <c r="D17" s="80">
        <f>BAP_Inc!D17/BAP_Inc!D$7</f>
        <v>-0.009302683171</v>
      </c>
      <c r="E17" s="80">
        <f>BAP_Inc!E17/BAP_Inc!E$7</f>
        <v>-0.00873291825</v>
      </c>
      <c r="F17" s="80">
        <f>BAP_Inc!F17/BAP_Inc!F$7</f>
        <v>-0.008977900552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7" t="s">
        <v>117</v>
      </c>
      <c r="B18" s="80">
        <f>BAP_Inc!B18/BAP_Inc!B$7</f>
        <v>-0.03973472395</v>
      </c>
      <c r="C18" s="80">
        <f>BAP_Inc!C18/BAP_Inc!C$7</f>
        <v>-0.04611501467</v>
      </c>
      <c r="D18" s="80">
        <f>BAP_Inc!D18/BAP_Inc!D$7</f>
        <v>-0.07296071346</v>
      </c>
      <c r="E18" s="80">
        <f>BAP_Inc!E18/BAP_Inc!E$7</f>
        <v>-0.07633217433</v>
      </c>
      <c r="F18" s="80">
        <f>BAP_Inc!F18/BAP_Inc!F$7</f>
        <v>-0.08632596685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58" t="s">
        <v>118</v>
      </c>
      <c r="B19" s="82">
        <f>BAP_Inc!B19/BAP_Inc!B$7</f>
        <v>-0.3077882326</v>
      </c>
      <c r="C19" s="82">
        <f>BAP_Inc!C19/BAP_Inc!C$7</f>
        <v>-0.3221911454</v>
      </c>
      <c r="D19" s="82">
        <f>BAP_Inc!D19/BAP_Inc!D$7</f>
        <v>-0.3419697086</v>
      </c>
      <c r="E19" s="82">
        <f>BAP_Inc!E19/BAP_Inc!E$7</f>
        <v>-0.3414732757</v>
      </c>
      <c r="F19" s="82">
        <f>BAP_Inc!F19/BAP_Inc!F$7</f>
        <v>-0.3529992107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59" t="s">
        <v>119</v>
      </c>
      <c r="B20" s="83">
        <f>BAP_Inc!B20/BAP_Inc!B$7</f>
        <v>0.154120848</v>
      </c>
      <c r="C20" s="83">
        <f>BAP_Inc!C20/BAP_Inc!C$7</f>
        <v>0.1440070946</v>
      </c>
      <c r="D20" s="83">
        <f>BAP_Inc!D20/BAP_Inc!D$7</f>
        <v>0.1284692858</v>
      </c>
      <c r="E20" s="83">
        <f>BAP_Inc!E20/BAP_Inc!E$7</f>
        <v>0.118945581</v>
      </c>
      <c r="F20" s="83">
        <f>BAP_Inc!F20/BAP_Inc!F$7</f>
        <v>0.1017166535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7" t="s">
        <v>120</v>
      </c>
      <c r="B21" s="80">
        <f>BAP_Inc!B21/BAP_Inc!B$7</f>
        <v>-0.04840721007</v>
      </c>
      <c r="C21" s="80">
        <f>BAP_Inc!C21/BAP_Inc!C$7</f>
        <v>-0.05464219933</v>
      </c>
      <c r="D21" s="80">
        <f>BAP_Inc!D21/BAP_Inc!D$7</f>
        <v>-0.01314676713</v>
      </c>
      <c r="E21" s="80">
        <f>BAP_Inc!E21/BAP_Inc!E$7</f>
        <v>-0.01261421525</v>
      </c>
      <c r="F21" s="80">
        <f>BAP_Inc!F21/BAP_Inc!F$7</f>
        <v>-0.01331886346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1" t="s">
        <v>121</v>
      </c>
      <c r="B22" s="84">
        <f>BAP_Inc!B22/BAP_Inc!B$7</f>
        <v>0.1057136379</v>
      </c>
      <c r="C22" s="84">
        <f>BAP_Inc!C22/BAP_Inc!C$7</f>
        <v>0.08936489529</v>
      </c>
      <c r="D22" s="84">
        <f>BAP_Inc!D22/BAP_Inc!D$7</f>
        <v>0.1153225186</v>
      </c>
      <c r="E22" s="84">
        <f>BAP_Inc!E22/BAP_Inc!E$7</f>
        <v>0.1063313657</v>
      </c>
      <c r="F22" s="84">
        <f>BAP_Inc!F22/BAP_Inc!F$7</f>
        <v>0.08839779006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7" t="s">
        <v>149</v>
      </c>
      <c r="B23" s="80">
        <f>BAP_Inc!B23/BAP_Inc!B$7</f>
        <v>-0.008615803197</v>
      </c>
      <c r="C23" s="80">
        <f>BAP_Inc!C23/BAP_Inc!C$7</f>
        <v>-0.01350706051</v>
      </c>
      <c r="D23" s="80">
        <f>BAP_Inc!D23/BAP_Inc!D$7</f>
        <v>-0.0117628969</v>
      </c>
      <c r="E23" s="80">
        <f>BAP_Inc!E23/BAP_Inc!E$7</f>
        <v>-0.01091614781</v>
      </c>
      <c r="F23" s="80">
        <f>BAP_Inc!F23/BAP_Inc!F$7</f>
        <v>-0.009668508287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9" t="s">
        <v>150</v>
      </c>
      <c r="B24" s="83">
        <f>BAP_Inc!B24/BAP_Inc!B$7</f>
        <v>0.09709783471</v>
      </c>
      <c r="C24" s="83">
        <f>BAP_Inc!C24/BAP_Inc!C$7</f>
        <v>0.07585783478</v>
      </c>
      <c r="D24" s="83">
        <f>BAP_Inc!D24/BAP_Inc!D$7</f>
        <v>0.1035596217</v>
      </c>
      <c r="E24" s="83">
        <f>BAP_Inc!E24/BAP_Inc!E$7</f>
        <v>0.09541521792</v>
      </c>
      <c r="F24" s="83">
        <f>BAP_Inc!F24/BAP_Inc!F$7</f>
        <v>0.07872928177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7" t="s">
        <v>124</v>
      </c>
      <c r="B25" s="80">
        <f>BAP_Inc!B25/BAP_Inc!B$7</f>
        <v>-0.02998526244</v>
      </c>
      <c r="C25" s="80">
        <f>BAP_Inc!C25/BAP_Inc!C$7</f>
        <v>-0.02230711508</v>
      </c>
      <c r="D25" s="80">
        <f>BAP_Inc!D25/BAP_Inc!D$7</f>
        <v>-0.02929191974</v>
      </c>
      <c r="E25" s="80">
        <f>BAP_Inc!E25/BAP_Inc!E$7</f>
        <v>-0.02724993935</v>
      </c>
      <c r="F25" s="80">
        <f>BAP_Inc!F25/BAP_Inc!F$7</f>
        <v>-0.02565114444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151</v>
      </c>
      <c r="B26" s="84">
        <f>BAP_Inc!B26/BAP_Inc!B$7</f>
        <v>0.06711257227</v>
      </c>
      <c r="C26" s="84">
        <f>BAP_Inc!C26/BAP_Inc!C$7</f>
        <v>0.05355071969</v>
      </c>
      <c r="D26" s="84">
        <f>BAP_Inc!D26/BAP_Inc!D$7</f>
        <v>0.07426770201</v>
      </c>
      <c r="E26" s="84">
        <f>BAP_Inc!E26/BAP_Inc!E$7</f>
        <v>0.06816527856</v>
      </c>
      <c r="F26" s="84">
        <f>BAP_Inc!F26/BAP_Inc!F$7</f>
        <v>0.05307813733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63" t="s">
        <v>126</v>
      </c>
      <c r="B27" s="93">
        <f>BAP_Inc!B27</f>
        <v>339.4</v>
      </c>
      <c r="C27" s="93">
        <f>BAP_Inc!C27</f>
        <v>339.4</v>
      </c>
      <c r="D27" s="93">
        <f>BAP_Inc!D27</f>
        <v>283.5</v>
      </c>
      <c r="E27" s="93">
        <f>BAP_Inc!E27</f>
        <v>280.2</v>
      </c>
      <c r="F27" s="93">
        <f>BAP_Inc!F27</f>
        <v>278.4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display="BAP Income Statement" location="BAP_Inc!A1" ref="A2"/>
  </hyperlin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1.75"/>
    <col customWidth="1" min="10" max="10" width="17.13"/>
    <col customWidth="1" min="12" max="12" width="16.38"/>
    <col customWidth="1" min="13" max="17" width="12.63"/>
  </cols>
  <sheetData>
    <row r="1">
      <c r="A1" s="94" t="s">
        <v>156</v>
      </c>
      <c r="B1" s="94" t="s">
        <v>157</v>
      </c>
      <c r="C1" s="94" t="s">
        <v>158</v>
      </c>
      <c r="D1" s="94" t="s">
        <v>159</v>
      </c>
      <c r="E1" s="94" t="s">
        <v>160</v>
      </c>
      <c r="F1" s="94" t="s">
        <v>161</v>
      </c>
      <c r="G1" s="94" t="s">
        <v>162</v>
      </c>
      <c r="H1" s="2"/>
      <c r="I1" s="3" t="s">
        <v>163</v>
      </c>
      <c r="J1" s="3" t="s">
        <v>164</v>
      </c>
      <c r="K1" s="2"/>
      <c r="L1" s="3" t="s">
        <v>165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95">
        <v>42552.0</v>
      </c>
      <c r="B2" s="96">
        <v>16.85</v>
      </c>
      <c r="C2" s="96">
        <v>17.0</v>
      </c>
      <c r="D2" s="96">
        <v>16.719999</v>
      </c>
      <c r="E2" s="96">
        <v>16.870001</v>
      </c>
      <c r="F2" s="96">
        <v>14.893247</v>
      </c>
      <c r="G2" s="96">
        <v>91094.0</v>
      </c>
      <c r="H2" s="2"/>
      <c r="I2" s="2">
        <f t="shared" ref="I2:I1267" si="1">AVERAGE(B2, E2)</f>
        <v>16.8600005</v>
      </c>
      <c r="J2" s="97">
        <f t="shared" ref="J2:J1267" si="2">IFS(A2&gt;DATE(2020,6,30), DATE(2021,6,30), A2&gt;DATE(2019,6,30), DATE(2020,6,30), A2&gt;DATE(2018,6,30), DATE(2019,6,30), A2&gt;DATE(2017,6,30), DATE(2018,6,30), TRUE, DATE(2017,6,30))</f>
        <v>42916</v>
      </c>
      <c r="K2" s="2"/>
      <c r="L2" s="3" t="s">
        <v>166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95">
        <v>42555.0</v>
      </c>
      <c r="B3" s="96">
        <v>16.860001</v>
      </c>
      <c r="C3" s="96">
        <v>17.219999</v>
      </c>
      <c r="D3" s="96">
        <v>16.700001</v>
      </c>
      <c r="E3" s="96">
        <v>17.219999</v>
      </c>
      <c r="F3" s="96">
        <v>15.202231</v>
      </c>
      <c r="G3" s="96">
        <v>85602.0</v>
      </c>
      <c r="H3" s="2"/>
      <c r="I3" s="2">
        <f t="shared" si="1"/>
        <v>17.04</v>
      </c>
      <c r="J3" s="97">
        <f t="shared" si="2"/>
        <v>42916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>
      <c r="A4" s="95">
        <v>42556.0</v>
      </c>
      <c r="B4" s="96">
        <v>17.27</v>
      </c>
      <c r="C4" s="96">
        <v>17.299999</v>
      </c>
      <c r="D4" s="96">
        <v>17.049999</v>
      </c>
      <c r="E4" s="96">
        <v>17.129999</v>
      </c>
      <c r="F4" s="96">
        <v>15.122777</v>
      </c>
      <c r="G4" s="96">
        <v>65052.0</v>
      </c>
      <c r="H4" s="2"/>
      <c r="I4" s="2">
        <f t="shared" si="1"/>
        <v>17.1999995</v>
      </c>
      <c r="J4" s="97">
        <f t="shared" si="2"/>
        <v>42916</v>
      </c>
      <c r="K4" s="2"/>
      <c r="L4" s="3" t="s">
        <v>164</v>
      </c>
      <c r="M4" s="98">
        <v>44377.0</v>
      </c>
      <c r="N4" s="98">
        <v>44012.0</v>
      </c>
      <c r="O4" s="98">
        <v>43646.0</v>
      </c>
      <c r="P4" s="98">
        <v>43281.0</v>
      </c>
      <c r="Q4" s="98">
        <v>42916.0</v>
      </c>
      <c r="R4" s="2"/>
      <c r="S4" s="2"/>
      <c r="T4" s="2"/>
      <c r="U4" s="2"/>
      <c r="V4" s="2"/>
      <c r="W4" s="2"/>
      <c r="X4" s="2"/>
      <c r="Y4" s="2"/>
    </row>
    <row r="5">
      <c r="A5" s="95">
        <v>42557.0</v>
      </c>
      <c r="B5" s="96">
        <v>17.040001</v>
      </c>
      <c r="C5" s="96">
        <v>17.07</v>
      </c>
      <c r="D5" s="96">
        <v>16.52</v>
      </c>
      <c r="E5" s="96">
        <v>16.58</v>
      </c>
      <c r="F5" s="96">
        <v>14.637227</v>
      </c>
      <c r="G5" s="96">
        <v>115482.0</v>
      </c>
      <c r="H5" s="2"/>
      <c r="I5" s="2">
        <f t="shared" si="1"/>
        <v>16.8100005</v>
      </c>
      <c r="J5" s="97">
        <f t="shared" si="2"/>
        <v>42916</v>
      </c>
      <c r="K5" s="2"/>
      <c r="L5" s="3" t="s">
        <v>167</v>
      </c>
      <c r="M5" s="99">
        <f t="shared" ref="M5:Q5" si="3">SUMIF($J$2:$J$1267, "=" &amp; M4, $I$2:$I$1267)/COUNTIF($J$2:$J$1267, "=" &amp; M4)</f>
        <v>31.88643693</v>
      </c>
      <c r="N5" s="99">
        <f t="shared" si="3"/>
        <v>17.63094117</v>
      </c>
      <c r="O5" s="99">
        <f t="shared" si="3"/>
        <v>18.18494045</v>
      </c>
      <c r="P5" s="99">
        <f t="shared" si="3"/>
        <v>18.66904762</v>
      </c>
      <c r="Q5" s="99">
        <f t="shared" si="3"/>
        <v>16.59511851</v>
      </c>
      <c r="R5" s="2"/>
      <c r="S5" s="2"/>
      <c r="T5" s="2"/>
      <c r="U5" s="2"/>
      <c r="V5" s="2"/>
      <c r="W5" s="2"/>
      <c r="X5" s="2"/>
      <c r="Y5" s="2"/>
    </row>
    <row r="6">
      <c r="A6" s="95">
        <v>42558.0</v>
      </c>
      <c r="B6" s="96">
        <v>16.92</v>
      </c>
      <c r="C6" s="96">
        <v>16.92</v>
      </c>
      <c r="D6" s="96">
        <v>16.610001</v>
      </c>
      <c r="E6" s="96">
        <v>16.75</v>
      </c>
      <c r="F6" s="96">
        <v>14.787309</v>
      </c>
      <c r="G6" s="96">
        <v>59792.0</v>
      </c>
      <c r="H6" s="2"/>
      <c r="I6" s="2">
        <f t="shared" si="1"/>
        <v>16.835</v>
      </c>
      <c r="J6" s="97">
        <f t="shared" si="2"/>
        <v>42916</v>
      </c>
      <c r="K6" s="2"/>
      <c r="L6" s="9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>
      <c r="A7" s="95">
        <v>42559.0</v>
      </c>
      <c r="B7" s="96">
        <v>16.75</v>
      </c>
      <c r="C7" s="96">
        <v>16.9</v>
      </c>
      <c r="D7" s="96">
        <v>16.73</v>
      </c>
      <c r="E7" s="96">
        <v>16.74</v>
      </c>
      <c r="F7" s="96">
        <v>14.778473</v>
      </c>
      <c r="G7" s="96">
        <v>52299.0</v>
      </c>
      <c r="H7" s="2"/>
      <c r="I7" s="2">
        <f t="shared" si="1"/>
        <v>16.745</v>
      </c>
      <c r="J7" s="97">
        <f t="shared" si="2"/>
        <v>42916</v>
      </c>
      <c r="K7" s="2"/>
      <c r="L7" s="98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95">
        <v>42562.0</v>
      </c>
      <c r="B8" s="96">
        <v>17.01</v>
      </c>
      <c r="C8" s="96">
        <v>17.01</v>
      </c>
      <c r="D8" s="96">
        <v>16.84</v>
      </c>
      <c r="E8" s="96">
        <v>16.91</v>
      </c>
      <c r="F8" s="96">
        <v>14.928557</v>
      </c>
      <c r="G8" s="96">
        <v>128840.0</v>
      </c>
      <c r="H8" s="2"/>
      <c r="I8" s="2">
        <f t="shared" si="1"/>
        <v>16.96</v>
      </c>
      <c r="J8" s="97">
        <f t="shared" si="2"/>
        <v>42916</v>
      </c>
      <c r="K8" s="2"/>
      <c r="L8" s="98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>
      <c r="A9" s="95">
        <v>42563.0</v>
      </c>
      <c r="B9" s="96">
        <v>16.98</v>
      </c>
      <c r="C9" s="96">
        <v>17.290001</v>
      </c>
      <c r="D9" s="96">
        <v>16.969999</v>
      </c>
      <c r="E9" s="96">
        <v>17.08</v>
      </c>
      <c r="F9" s="96">
        <v>15.078637</v>
      </c>
      <c r="G9" s="96">
        <v>149966.0</v>
      </c>
      <c r="H9" s="2"/>
      <c r="I9" s="2">
        <f t="shared" si="1"/>
        <v>17.03</v>
      </c>
      <c r="J9" s="97">
        <f t="shared" si="2"/>
        <v>42916</v>
      </c>
      <c r="K9" s="2"/>
      <c r="L9" s="98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>
      <c r="A10" s="95">
        <v>42564.0</v>
      </c>
      <c r="B10" s="96">
        <v>17.110001</v>
      </c>
      <c r="C10" s="96">
        <v>17.115</v>
      </c>
      <c r="D10" s="96">
        <v>17.02</v>
      </c>
      <c r="E10" s="96">
        <v>17.030001</v>
      </c>
      <c r="F10" s="96">
        <v>15.034496</v>
      </c>
      <c r="G10" s="96">
        <v>119036.0</v>
      </c>
      <c r="H10" s="2"/>
      <c r="I10" s="2">
        <f t="shared" si="1"/>
        <v>17.070001</v>
      </c>
      <c r="J10" s="97">
        <f t="shared" si="2"/>
        <v>42916</v>
      </c>
      <c r="K10" s="2"/>
      <c r="L10" s="98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>
      <c r="A11" s="95">
        <v>42565.0</v>
      </c>
      <c r="B11" s="96">
        <v>17.16</v>
      </c>
      <c r="C11" s="96">
        <v>17.25</v>
      </c>
      <c r="D11" s="96">
        <v>17.0</v>
      </c>
      <c r="E11" s="96">
        <v>17.18</v>
      </c>
      <c r="F11" s="96">
        <v>15.166921</v>
      </c>
      <c r="G11" s="96">
        <v>185965.0</v>
      </c>
      <c r="H11" s="2"/>
      <c r="I11" s="2">
        <f t="shared" si="1"/>
        <v>17.17</v>
      </c>
      <c r="J11" s="97">
        <f t="shared" si="2"/>
        <v>42916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>
      <c r="A12" s="95">
        <v>42566.0</v>
      </c>
      <c r="B12" s="96">
        <v>17.49</v>
      </c>
      <c r="C12" s="96">
        <v>17.75</v>
      </c>
      <c r="D12" s="96">
        <v>17.290001</v>
      </c>
      <c r="E12" s="96">
        <v>17.719999</v>
      </c>
      <c r="F12" s="96">
        <v>15.643644</v>
      </c>
      <c r="G12" s="96">
        <v>104692.0</v>
      </c>
      <c r="H12" s="2"/>
      <c r="I12" s="2">
        <f t="shared" si="1"/>
        <v>17.6049995</v>
      </c>
      <c r="J12" s="97">
        <f t="shared" si="2"/>
        <v>42916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>
      <c r="A13" s="95">
        <v>42569.0</v>
      </c>
      <c r="B13" s="96">
        <v>17.799999</v>
      </c>
      <c r="C13" s="96">
        <v>18.16</v>
      </c>
      <c r="D13" s="96">
        <v>17.775</v>
      </c>
      <c r="E13" s="96">
        <v>17.959999</v>
      </c>
      <c r="F13" s="96">
        <v>15.85552</v>
      </c>
      <c r="G13" s="96">
        <v>114871.0</v>
      </c>
      <c r="H13" s="2"/>
      <c r="I13" s="2">
        <f t="shared" si="1"/>
        <v>17.879999</v>
      </c>
      <c r="J13" s="97">
        <f t="shared" si="2"/>
        <v>42916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>
      <c r="A14" s="95">
        <v>42570.0</v>
      </c>
      <c r="B14" s="96">
        <v>18.0</v>
      </c>
      <c r="C14" s="96">
        <v>18.0</v>
      </c>
      <c r="D14" s="96">
        <v>17.620001</v>
      </c>
      <c r="E14" s="96">
        <v>17.709999</v>
      </c>
      <c r="F14" s="96">
        <v>15.634818</v>
      </c>
      <c r="G14" s="96">
        <v>97971.0</v>
      </c>
      <c r="H14" s="2"/>
      <c r="I14" s="2">
        <f t="shared" si="1"/>
        <v>17.8549995</v>
      </c>
      <c r="J14" s="97">
        <f t="shared" si="2"/>
        <v>42916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>
      <c r="A15" s="95">
        <v>42571.0</v>
      </c>
      <c r="B15" s="96">
        <v>17.950001</v>
      </c>
      <c r="C15" s="96">
        <v>18.1</v>
      </c>
      <c r="D15" s="96">
        <v>17.809999</v>
      </c>
      <c r="E15" s="96">
        <v>18.030001</v>
      </c>
      <c r="F15" s="96">
        <v>15.917321</v>
      </c>
      <c r="G15" s="96">
        <v>111667.0</v>
      </c>
      <c r="H15" s="2"/>
      <c r="I15" s="2">
        <f t="shared" si="1"/>
        <v>17.990001</v>
      </c>
      <c r="J15" s="97">
        <f t="shared" si="2"/>
        <v>42916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>
      <c r="A16" s="95">
        <v>42572.0</v>
      </c>
      <c r="B16" s="96">
        <v>18.120001</v>
      </c>
      <c r="C16" s="96">
        <v>18.24</v>
      </c>
      <c r="D16" s="96">
        <v>17.91</v>
      </c>
      <c r="E16" s="96">
        <v>17.99</v>
      </c>
      <c r="F16" s="96">
        <v>15.882007</v>
      </c>
      <c r="G16" s="96">
        <v>139224.0</v>
      </c>
      <c r="H16" s="2"/>
      <c r="I16" s="2">
        <f t="shared" si="1"/>
        <v>18.0550005</v>
      </c>
      <c r="J16" s="97">
        <f t="shared" si="2"/>
        <v>42916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>
      <c r="A17" s="95">
        <v>42573.0</v>
      </c>
      <c r="B17" s="96">
        <v>17.98</v>
      </c>
      <c r="C17" s="96">
        <v>18.059999</v>
      </c>
      <c r="D17" s="96">
        <v>17.799999</v>
      </c>
      <c r="E17" s="96">
        <v>17.9</v>
      </c>
      <c r="F17" s="96">
        <v>15.802551</v>
      </c>
      <c r="G17" s="96">
        <v>69012.0</v>
      </c>
      <c r="H17" s="2"/>
      <c r="I17" s="2">
        <f t="shared" si="1"/>
        <v>17.94</v>
      </c>
      <c r="J17" s="97">
        <f t="shared" si="2"/>
        <v>42916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>
      <c r="A18" s="95">
        <v>42576.0</v>
      </c>
      <c r="B18" s="96">
        <v>17.92</v>
      </c>
      <c r="C18" s="96">
        <v>18.08</v>
      </c>
      <c r="D18" s="96">
        <v>17.700001</v>
      </c>
      <c r="E18" s="96">
        <v>17.84</v>
      </c>
      <c r="F18" s="96">
        <v>15.749585</v>
      </c>
      <c r="G18" s="96">
        <v>163865.0</v>
      </c>
      <c r="H18" s="2"/>
      <c r="I18" s="2">
        <f t="shared" si="1"/>
        <v>17.88</v>
      </c>
      <c r="J18" s="97">
        <f t="shared" si="2"/>
        <v>42916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>
      <c r="A19" s="95">
        <v>42577.0</v>
      </c>
      <c r="B19" s="96">
        <v>17.959999</v>
      </c>
      <c r="C19" s="96">
        <v>18.0</v>
      </c>
      <c r="D19" s="96">
        <v>17.73</v>
      </c>
      <c r="E19" s="96">
        <v>17.9</v>
      </c>
      <c r="F19" s="96">
        <v>15.802551</v>
      </c>
      <c r="G19" s="96">
        <v>203605.0</v>
      </c>
      <c r="H19" s="2"/>
      <c r="I19" s="2">
        <f t="shared" si="1"/>
        <v>17.9299995</v>
      </c>
      <c r="J19" s="97">
        <f t="shared" si="2"/>
        <v>42916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95">
        <v>42578.0</v>
      </c>
      <c r="B20" s="96">
        <v>17.959999</v>
      </c>
      <c r="C20" s="96">
        <v>18.040001</v>
      </c>
      <c r="D20" s="96">
        <v>17.860001</v>
      </c>
      <c r="E20" s="96">
        <v>17.879999</v>
      </c>
      <c r="F20" s="96">
        <v>15.784894</v>
      </c>
      <c r="G20" s="96">
        <v>149207.0</v>
      </c>
      <c r="H20" s="2"/>
      <c r="I20" s="2">
        <f t="shared" si="1"/>
        <v>17.919999</v>
      </c>
      <c r="J20" s="97">
        <f t="shared" si="2"/>
        <v>42916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>
      <c r="A21" s="95">
        <v>42579.0</v>
      </c>
      <c r="B21" s="96">
        <v>17.9</v>
      </c>
      <c r="C21" s="96">
        <v>18.235001</v>
      </c>
      <c r="D21" s="96">
        <v>17.82</v>
      </c>
      <c r="E21" s="96">
        <v>18.1</v>
      </c>
      <c r="F21" s="96">
        <v>15.979115</v>
      </c>
      <c r="G21" s="96">
        <v>178834.0</v>
      </c>
      <c r="H21" s="2"/>
      <c r="I21" s="2">
        <f t="shared" si="1"/>
        <v>18</v>
      </c>
      <c r="J21" s="97">
        <f t="shared" si="2"/>
        <v>42916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>
      <c r="A22" s="95">
        <v>42580.0</v>
      </c>
      <c r="B22" s="96">
        <v>18.1</v>
      </c>
      <c r="C22" s="96">
        <v>18.299999</v>
      </c>
      <c r="D22" s="96">
        <v>17.959999</v>
      </c>
      <c r="E22" s="96">
        <v>18.15</v>
      </c>
      <c r="F22" s="96">
        <v>16.023258</v>
      </c>
      <c r="G22" s="96">
        <v>160539.0</v>
      </c>
      <c r="H22" s="2"/>
      <c r="I22" s="2">
        <f t="shared" si="1"/>
        <v>18.125</v>
      </c>
      <c r="J22" s="97">
        <f t="shared" si="2"/>
        <v>42916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>
      <c r="A23" s="95">
        <v>42583.0</v>
      </c>
      <c r="B23" s="96">
        <v>18.15</v>
      </c>
      <c r="C23" s="96">
        <v>18.25</v>
      </c>
      <c r="D23" s="96">
        <v>17.969999</v>
      </c>
      <c r="E23" s="96">
        <v>18.07</v>
      </c>
      <c r="F23" s="96">
        <v>15.952633</v>
      </c>
      <c r="G23" s="96">
        <v>125907.0</v>
      </c>
      <c r="H23" s="2"/>
      <c r="I23" s="2">
        <f t="shared" si="1"/>
        <v>18.11</v>
      </c>
      <c r="J23" s="97">
        <f t="shared" si="2"/>
        <v>42916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>
      <c r="A24" s="95">
        <v>42584.0</v>
      </c>
      <c r="B24" s="96">
        <v>18.09</v>
      </c>
      <c r="C24" s="96">
        <v>18.200001</v>
      </c>
      <c r="D24" s="96">
        <v>17.889999</v>
      </c>
      <c r="E24" s="96">
        <v>17.889999</v>
      </c>
      <c r="F24" s="96">
        <v>15.793719</v>
      </c>
      <c r="G24" s="96">
        <v>88340.0</v>
      </c>
      <c r="H24" s="2"/>
      <c r="I24" s="2">
        <f t="shared" si="1"/>
        <v>17.9899995</v>
      </c>
      <c r="J24" s="97">
        <f t="shared" si="2"/>
        <v>42916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>
      <c r="A25" s="95">
        <v>42585.0</v>
      </c>
      <c r="B25" s="96">
        <v>17.780001</v>
      </c>
      <c r="C25" s="96">
        <v>17.83</v>
      </c>
      <c r="D25" s="96">
        <v>17.459999</v>
      </c>
      <c r="E25" s="96">
        <v>17.690001</v>
      </c>
      <c r="F25" s="96">
        <v>15.617161</v>
      </c>
      <c r="G25" s="96">
        <v>111045.0</v>
      </c>
      <c r="H25" s="2"/>
      <c r="I25" s="2">
        <f t="shared" si="1"/>
        <v>17.735001</v>
      </c>
      <c r="J25" s="97">
        <f t="shared" si="2"/>
        <v>42916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A26" s="95">
        <v>42586.0</v>
      </c>
      <c r="B26" s="96">
        <v>17.73</v>
      </c>
      <c r="C26" s="96">
        <v>17.9</v>
      </c>
      <c r="D26" s="96">
        <v>17.57</v>
      </c>
      <c r="E26" s="96">
        <v>17.57</v>
      </c>
      <c r="F26" s="96">
        <v>15.511222</v>
      </c>
      <c r="G26" s="96">
        <v>155046.0</v>
      </c>
      <c r="H26" s="2"/>
      <c r="I26" s="2">
        <f t="shared" si="1"/>
        <v>17.65</v>
      </c>
      <c r="J26" s="97">
        <f t="shared" si="2"/>
        <v>42916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>
      <c r="A27" s="95">
        <v>42587.0</v>
      </c>
      <c r="B27" s="96">
        <v>17.6</v>
      </c>
      <c r="C27" s="96">
        <v>17.91</v>
      </c>
      <c r="D27" s="96">
        <v>17.559999</v>
      </c>
      <c r="E27" s="96">
        <v>17.82</v>
      </c>
      <c r="F27" s="96">
        <v>15.731928</v>
      </c>
      <c r="G27" s="96">
        <v>163117.0</v>
      </c>
      <c r="H27" s="2"/>
      <c r="I27" s="2">
        <f t="shared" si="1"/>
        <v>17.71</v>
      </c>
      <c r="J27" s="97">
        <f t="shared" si="2"/>
        <v>42916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>
      <c r="A28" s="95">
        <v>42590.0</v>
      </c>
      <c r="B28" s="96">
        <v>17.92</v>
      </c>
      <c r="C28" s="96">
        <v>17.950001</v>
      </c>
      <c r="D28" s="96">
        <v>17.6</v>
      </c>
      <c r="E28" s="96">
        <v>17.6</v>
      </c>
      <c r="F28" s="96">
        <v>15.537703</v>
      </c>
      <c r="G28" s="96">
        <v>118716.0</v>
      </c>
      <c r="H28" s="2"/>
      <c r="I28" s="2">
        <f t="shared" si="1"/>
        <v>17.76</v>
      </c>
      <c r="J28" s="97">
        <f t="shared" si="2"/>
        <v>42916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>
      <c r="A29" s="95">
        <v>42591.0</v>
      </c>
      <c r="B29" s="96">
        <v>17.639999</v>
      </c>
      <c r="C29" s="96">
        <v>17.790001</v>
      </c>
      <c r="D29" s="96">
        <v>17.48</v>
      </c>
      <c r="E29" s="96">
        <v>17.66</v>
      </c>
      <c r="F29" s="96">
        <v>15.590677</v>
      </c>
      <c r="G29" s="96">
        <v>143487.0</v>
      </c>
      <c r="H29" s="2"/>
      <c r="I29" s="2">
        <f t="shared" si="1"/>
        <v>17.6499995</v>
      </c>
      <c r="J29" s="97">
        <f t="shared" si="2"/>
        <v>42916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>
      <c r="A30" s="95">
        <v>42592.0</v>
      </c>
      <c r="B30" s="96">
        <v>17.65</v>
      </c>
      <c r="C30" s="96">
        <v>17.65</v>
      </c>
      <c r="D30" s="96">
        <v>17.27</v>
      </c>
      <c r="E30" s="96">
        <v>17.459999</v>
      </c>
      <c r="F30" s="96">
        <v>15.41411</v>
      </c>
      <c r="G30" s="96">
        <v>213950.0</v>
      </c>
      <c r="H30" s="2"/>
      <c r="I30" s="2">
        <f t="shared" si="1"/>
        <v>17.5549995</v>
      </c>
      <c r="J30" s="97">
        <f t="shared" si="2"/>
        <v>42916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>
      <c r="A31" s="95">
        <v>42593.0</v>
      </c>
      <c r="B31" s="96">
        <v>17.42</v>
      </c>
      <c r="C31" s="96">
        <v>17.809999</v>
      </c>
      <c r="D31" s="96">
        <v>17.42</v>
      </c>
      <c r="E31" s="96">
        <v>17.790001</v>
      </c>
      <c r="F31" s="96">
        <v>15.705443</v>
      </c>
      <c r="G31" s="96">
        <v>150001.0</v>
      </c>
      <c r="H31" s="2"/>
      <c r="I31" s="2">
        <f t="shared" si="1"/>
        <v>17.6050005</v>
      </c>
      <c r="J31" s="97">
        <f t="shared" si="2"/>
        <v>42916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95">
        <v>42594.0</v>
      </c>
      <c r="B32" s="96">
        <v>17.860001</v>
      </c>
      <c r="C32" s="96">
        <v>18.18</v>
      </c>
      <c r="D32" s="96">
        <v>17.860001</v>
      </c>
      <c r="E32" s="96">
        <v>18.059999</v>
      </c>
      <c r="F32" s="96">
        <v>15.943804</v>
      </c>
      <c r="G32" s="96">
        <v>263100.0</v>
      </c>
      <c r="H32" s="2"/>
      <c r="I32" s="2">
        <f t="shared" si="1"/>
        <v>17.96</v>
      </c>
      <c r="J32" s="97">
        <f t="shared" si="2"/>
        <v>42916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>
      <c r="A33" s="95">
        <v>42597.0</v>
      </c>
      <c r="B33" s="96">
        <v>18.0</v>
      </c>
      <c r="C33" s="96">
        <v>18.200001</v>
      </c>
      <c r="D33" s="96">
        <v>17.959999</v>
      </c>
      <c r="E33" s="96">
        <v>18.07</v>
      </c>
      <c r="F33" s="96">
        <v>15.952633</v>
      </c>
      <c r="G33" s="96">
        <v>99411.0</v>
      </c>
      <c r="H33" s="2"/>
      <c r="I33" s="2">
        <f t="shared" si="1"/>
        <v>18.035</v>
      </c>
      <c r="J33" s="97">
        <f t="shared" si="2"/>
        <v>42916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>
      <c r="A34" s="95">
        <v>42598.0</v>
      </c>
      <c r="B34" s="96">
        <v>18.049999</v>
      </c>
      <c r="C34" s="96">
        <v>18.08</v>
      </c>
      <c r="D34" s="96">
        <v>17.879999</v>
      </c>
      <c r="E34" s="96">
        <v>17.99</v>
      </c>
      <c r="F34" s="96">
        <v>15.882007</v>
      </c>
      <c r="G34" s="96">
        <v>64736.0</v>
      </c>
      <c r="H34" s="2"/>
      <c r="I34" s="2">
        <f t="shared" si="1"/>
        <v>18.0199995</v>
      </c>
      <c r="J34" s="97">
        <f t="shared" si="2"/>
        <v>42916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>
      <c r="A35" s="95">
        <v>42599.0</v>
      </c>
      <c r="B35" s="96">
        <v>17.799999</v>
      </c>
      <c r="C35" s="96">
        <v>18.049999</v>
      </c>
      <c r="D35" s="96">
        <v>17.780001</v>
      </c>
      <c r="E35" s="96">
        <v>17.799999</v>
      </c>
      <c r="F35" s="96">
        <v>15.71427</v>
      </c>
      <c r="G35" s="96">
        <v>96594.0</v>
      </c>
      <c r="H35" s="2"/>
      <c r="I35" s="2">
        <f t="shared" si="1"/>
        <v>17.799999</v>
      </c>
      <c r="J35" s="97">
        <f t="shared" si="2"/>
        <v>42916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>
      <c r="A36" s="95">
        <v>42600.0</v>
      </c>
      <c r="B36" s="96">
        <v>17.75</v>
      </c>
      <c r="C36" s="96">
        <v>17.799999</v>
      </c>
      <c r="D36" s="96">
        <v>17.59</v>
      </c>
      <c r="E36" s="96">
        <v>17.73</v>
      </c>
      <c r="F36" s="96">
        <v>15.652472</v>
      </c>
      <c r="G36" s="96">
        <v>274484.0</v>
      </c>
      <c r="H36" s="2"/>
      <c r="I36" s="2">
        <f t="shared" si="1"/>
        <v>17.74</v>
      </c>
      <c r="J36" s="97">
        <f t="shared" si="2"/>
        <v>42916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>
      <c r="A37" s="95">
        <v>42601.0</v>
      </c>
      <c r="B37" s="96">
        <v>17.799999</v>
      </c>
      <c r="C37" s="96">
        <v>17.860001</v>
      </c>
      <c r="D37" s="96">
        <v>17.5</v>
      </c>
      <c r="E37" s="96">
        <v>17.709999</v>
      </c>
      <c r="F37" s="96">
        <v>15.634818</v>
      </c>
      <c r="G37" s="96">
        <v>133650.0</v>
      </c>
      <c r="H37" s="2"/>
      <c r="I37" s="2">
        <f t="shared" si="1"/>
        <v>17.754999</v>
      </c>
      <c r="J37" s="97">
        <f t="shared" si="2"/>
        <v>42916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>
      <c r="A38" s="95">
        <v>42604.0</v>
      </c>
      <c r="B38" s="96">
        <v>17.68</v>
      </c>
      <c r="C38" s="96">
        <v>17.76</v>
      </c>
      <c r="D38" s="96">
        <v>17.459999</v>
      </c>
      <c r="E38" s="96">
        <v>17.549999</v>
      </c>
      <c r="F38" s="96">
        <v>15.493565</v>
      </c>
      <c r="G38" s="96">
        <v>139602.0</v>
      </c>
      <c r="H38" s="2"/>
      <c r="I38" s="2">
        <f t="shared" si="1"/>
        <v>17.6149995</v>
      </c>
      <c r="J38" s="97">
        <f t="shared" si="2"/>
        <v>42916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>
      <c r="A39" s="95">
        <v>42605.0</v>
      </c>
      <c r="B39" s="96">
        <v>17.549999</v>
      </c>
      <c r="C39" s="96">
        <v>17.889999</v>
      </c>
      <c r="D39" s="96">
        <v>17.5</v>
      </c>
      <c r="E39" s="96">
        <v>17.77</v>
      </c>
      <c r="F39" s="96">
        <v>15.687788</v>
      </c>
      <c r="G39" s="96">
        <v>134179.0</v>
      </c>
      <c r="H39" s="2"/>
      <c r="I39" s="2">
        <f t="shared" si="1"/>
        <v>17.6599995</v>
      </c>
      <c r="J39" s="97">
        <f t="shared" si="2"/>
        <v>42916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>
      <c r="A40" s="95">
        <v>42606.0</v>
      </c>
      <c r="B40" s="96">
        <v>17.84</v>
      </c>
      <c r="C40" s="96">
        <v>17.9</v>
      </c>
      <c r="D40" s="96">
        <v>17.67</v>
      </c>
      <c r="E40" s="96">
        <v>17.719999</v>
      </c>
      <c r="F40" s="96">
        <v>15.643644</v>
      </c>
      <c r="G40" s="96">
        <v>99444.0</v>
      </c>
      <c r="H40" s="2"/>
      <c r="I40" s="2">
        <f t="shared" si="1"/>
        <v>17.7799995</v>
      </c>
      <c r="J40" s="97">
        <f t="shared" si="2"/>
        <v>42916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>
      <c r="A41" s="95">
        <v>42607.0</v>
      </c>
      <c r="B41" s="96">
        <v>17.639999</v>
      </c>
      <c r="C41" s="96">
        <v>17.879999</v>
      </c>
      <c r="D41" s="96">
        <v>17.58</v>
      </c>
      <c r="E41" s="96">
        <v>17.700001</v>
      </c>
      <c r="F41" s="96">
        <v>15.625988</v>
      </c>
      <c r="G41" s="96">
        <v>122048.0</v>
      </c>
      <c r="H41" s="2"/>
      <c r="I41" s="2">
        <f t="shared" si="1"/>
        <v>17.67</v>
      </c>
      <c r="J41" s="97">
        <f t="shared" si="2"/>
        <v>42916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>
      <c r="A42" s="95">
        <v>42608.0</v>
      </c>
      <c r="B42" s="96">
        <v>17.700001</v>
      </c>
      <c r="C42" s="96">
        <v>17.709999</v>
      </c>
      <c r="D42" s="96">
        <v>17.26</v>
      </c>
      <c r="E42" s="96">
        <v>17.290001</v>
      </c>
      <c r="F42" s="96">
        <v>15.264032</v>
      </c>
      <c r="G42" s="96">
        <v>90896.0</v>
      </c>
      <c r="H42" s="2"/>
      <c r="I42" s="2">
        <f t="shared" si="1"/>
        <v>17.495001</v>
      </c>
      <c r="J42" s="97">
        <f t="shared" si="2"/>
        <v>42916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>
      <c r="A43" s="95">
        <v>42611.0</v>
      </c>
      <c r="B43" s="96">
        <v>17.24</v>
      </c>
      <c r="C43" s="96">
        <v>17.42</v>
      </c>
      <c r="D43" s="96">
        <v>17.16</v>
      </c>
      <c r="E43" s="96">
        <v>17.280001</v>
      </c>
      <c r="F43" s="96">
        <v>15.255204</v>
      </c>
      <c r="G43" s="96">
        <v>118695.0</v>
      </c>
      <c r="H43" s="2"/>
      <c r="I43" s="2">
        <f t="shared" si="1"/>
        <v>17.2600005</v>
      </c>
      <c r="J43" s="97">
        <f t="shared" si="2"/>
        <v>42916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95">
        <v>42612.0</v>
      </c>
      <c r="B44" s="96">
        <v>17.370001</v>
      </c>
      <c r="C44" s="96">
        <v>17.540001</v>
      </c>
      <c r="D44" s="96">
        <v>17.209999</v>
      </c>
      <c r="E44" s="96">
        <v>17.209999</v>
      </c>
      <c r="F44" s="96">
        <v>15.193403</v>
      </c>
      <c r="G44" s="96">
        <v>87478.0</v>
      </c>
      <c r="H44" s="2"/>
      <c r="I44" s="2">
        <f t="shared" si="1"/>
        <v>17.29</v>
      </c>
      <c r="J44" s="97">
        <f t="shared" si="2"/>
        <v>42916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>
      <c r="A45" s="95">
        <v>42613.0</v>
      </c>
      <c r="B45" s="96">
        <v>17.209999</v>
      </c>
      <c r="C45" s="96">
        <v>17.41</v>
      </c>
      <c r="D45" s="96">
        <v>17.129999</v>
      </c>
      <c r="E45" s="96">
        <v>17.25</v>
      </c>
      <c r="F45" s="96">
        <v>15.228717</v>
      </c>
      <c r="G45" s="96">
        <v>229635.0</v>
      </c>
      <c r="H45" s="2"/>
      <c r="I45" s="2">
        <f t="shared" si="1"/>
        <v>17.2299995</v>
      </c>
      <c r="J45" s="97">
        <f t="shared" si="2"/>
        <v>42916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>
      <c r="A46" s="95">
        <v>42614.0</v>
      </c>
      <c r="B46" s="96">
        <v>17.25</v>
      </c>
      <c r="C46" s="96">
        <v>17.35</v>
      </c>
      <c r="D46" s="96">
        <v>17.129999</v>
      </c>
      <c r="E46" s="96">
        <v>17.17</v>
      </c>
      <c r="F46" s="96">
        <v>15.15809</v>
      </c>
      <c r="G46" s="96">
        <v>100906.0</v>
      </c>
      <c r="H46" s="2"/>
      <c r="I46" s="2">
        <f t="shared" si="1"/>
        <v>17.21</v>
      </c>
      <c r="J46" s="97">
        <f t="shared" si="2"/>
        <v>42916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>
      <c r="A47" s="95">
        <v>42615.0</v>
      </c>
      <c r="B47" s="96">
        <v>17.110001</v>
      </c>
      <c r="C47" s="96">
        <v>17.219999</v>
      </c>
      <c r="D47" s="96">
        <v>16.67</v>
      </c>
      <c r="E47" s="96">
        <v>17.110001</v>
      </c>
      <c r="F47" s="96">
        <v>15.105124</v>
      </c>
      <c r="G47" s="96">
        <v>153090.0</v>
      </c>
      <c r="H47" s="2"/>
      <c r="I47" s="2">
        <f t="shared" si="1"/>
        <v>17.110001</v>
      </c>
      <c r="J47" s="97">
        <f t="shared" si="2"/>
        <v>42916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>
      <c r="A48" s="95">
        <v>42618.0</v>
      </c>
      <c r="B48" s="96">
        <v>17.01</v>
      </c>
      <c r="C48" s="96">
        <v>17.200001</v>
      </c>
      <c r="D48" s="96">
        <v>17.01</v>
      </c>
      <c r="E48" s="96">
        <v>17.110001</v>
      </c>
      <c r="F48" s="96">
        <v>15.105124</v>
      </c>
      <c r="G48" s="96">
        <v>63643.0</v>
      </c>
      <c r="H48" s="2"/>
      <c r="I48" s="2">
        <f t="shared" si="1"/>
        <v>17.0600005</v>
      </c>
      <c r="J48" s="97">
        <f t="shared" si="2"/>
        <v>42916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>
      <c r="A49" s="95">
        <v>42619.0</v>
      </c>
      <c r="B49" s="96">
        <v>17.08</v>
      </c>
      <c r="C49" s="96">
        <v>17.15</v>
      </c>
      <c r="D49" s="96">
        <v>16.879999</v>
      </c>
      <c r="E49" s="96">
        <v>16.99</v>
      </c>
      <c r="F49" s="96">
        <v>14.999185</v>
      </c>
      <c r="G49" s="96">
        <v>102462.0</v>
      </c>
      <c r="H49" s="2"/>
      <c r="I49" s="2">
        <f t="shared" si="1"/>
        <v>17.035</v>
      </c>
      <c r="J49" s="97">
        <f t="shared" si="2"/>
        <v>42916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>
      <c r="A50" s="95">
        <v>42620.0</v>
      </c>
      <c r="B50" s="96">
        <v>16.99</v>
      </c>
      <c r="C50" s="96">
        <v>17.26</v>
      </c>
      <c r="D50" s="96">
        <v>16.85</v>
      </c>
      <c r="E50" s="96">
        <v>17.25</v>
      </c>
      <c r="F50" s="96">
        <v>15.228717</v>
      </c>
      <c r="G50" s="96">
        <v>190667.0</v>
      </c>
      <c r="H50" s="2"/>
      <c r="I50" s="2">
        <f t="shared" si="1"/>
        <v>17.12</v>
      </c>
      <c r="J50" s="97">
        <f t="shared" si="2"/>
        <v>42916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>
      <c r="A51" s="95">
        <v>42621.0</v>
      </c>
      <c r="B51" s="96">
        <v>17.09</v>
      </c>
      <c r="C51" s="96">
        <v>17.26</v>
      </c>
      <c r="D51" s="96">
        <v>16.969999</v>
      </c>
      <c r="E51" s="96">
        <v>17.23</v>
      </c>
      <c r="F51" s="96">
        <v>15.211059</v>
      </c>
      <c r="G51" s="96">
        <v>174956.0</v>
      </c>
      <c r="H51" s="2"/>
      <c r="I51" s="2">
        <f t="shared" si="1"/>
        <v>17.16</v>
      </c>
      <c r="J51" s="97">
        <f t="shared" si="2"/>
        <v>42916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>
      <c r="A52" s="95">
        <v>42622.0</v>
      </c>
      <c r="B52" s="96">
        <v>16.959999</v>
      </c>
      <c r="C52" s="96">
        <v>17.120001</v>
      </c>
      <c r="D52" s="96">
        <v>16.85</v>
      </c>
      <c r="E52" s="96">
        <v>16.959999</v>
      </c>
      <c r="F52" s="96">
        <v>14.972699</v>
      </c>
      <c r="G52" s="96">
        <v>125743.0</v>
      </c>
      <c r="H52" s="2"/>
      <c r="I52" s="2">
        <f t="shared" si="1"/>
        <v>16.959999</v>
      </c>
      <c r="J52" s="97">
        <f t="shared" si="2"/>
        <v>42916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>
      <c r="A53" s="95">
        <v>42625.0</v>
      </c>
      <c r="B53" s="96">
        <v>16.700001</v>
      </c>
      <c r="C53" s="96">
        <v>16.700001</v>
      </c>
      <c r="D53" s="96">
        <v>16.299999</v>
      </c>
      <c r="E53" s="96">
        <v>16.49</v>
      </c>
      <c r="F53" s="96">
        <v>14.557771</v>
      </c>
      <c r="G53" s="96">
        <v>241604.0</v>
      </c>
      <c r="H53" s="2"/>
      <c r="I53" s="2">
        <f t="shared" si="1"/>
        <v>16.5950005</v>
      </c>
      <c r="J53" s="97">
        <f t="shared" si="2"/>
        <v>42916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>
      <c r="A54" s="95">
        <v>42626.0</v>
      </c>
      <c r="B54" s="96">
        <v>16.700001</v>
      </c>
      <c r="C54" s="96">
        <v>16.84</v>
      </c>
      <c r="D54" s="96">
        <v>16.42</v>
      </c>
      <c r="E54" s="96">
        <v>16.799999</v>
      </c>
      <c r="F54" s="96">
        <v>14.831446</v>
      </c>
      <c r="G54" s="96">
        <v>180881.0</v>
      </c>
      <c r="H54" s="2"/>
      <c r="I54" s="2">
        <f t="shared" si="1"/>
        <v>16.75</v>
      </c>
      <c r="J54" s="97">
        <f t="shared" si="2"/>
        <v>42916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>
      <c r="A55" s="95">
        <v>42627.0</v>
      </c>
      <c r="B55" s="96">
        <v>16.790001</v>
      </c>
      <c r="C55" s="96">
        <v>16.879999</v>
      </c>
      <c r="D55" s="96">
        <v>16.6</v>
      </c>
      <c r="E55" s="96">
        <v>16.879999</v>
      </c>
      <c r="F55" s="96">
        <v>14.902071</v>
      </c>
      <c r="G55" s="96">
        <v>167413.0</v>
      </c>
      <c r="H55" s="2"/>
      <c r="I55" s="2">
        <f t="shared" si="1"/>
        <v>16.835</v>
      </c>
      <c r="J55" s="97">
        <f t="shared" si="2"/>
        <v>42916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95">
        <v>42628.0</v>
      </c>
      <c r="B56" s="96">
        <v>16.959999</v>
      </c>
      <c r="C56" s="96">
        <v>17.0</v>
      </c>
      <c r="D56" s="96">
        <v>16.809999</v>
      </c>
      <c r="E56" s="96">
        <v>16.99</v>
      </c>
      <c r="F56" s="96">
        <v>14.999185</v>
      </c>
      <c r="G56" s="96">
        <v>270797.0</v>
      </c>
      <c r="H56" s="2"/>
      <c r="I56" s="2">
        <f t="shared" si="1"/>
        <v>16.9749995</v>
      </c>
      <c r="J56" s="97">
        <f t="shared" si="2"/>
        <v>42916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>
      <c r="A57" s="95">
        <v>42629.0</v>
      </c>
      <c r="B57" s="96">
        <v>17.059999</v>
      </c>
      <c r="C57" s="96">
        <v>17.389999</v>
      </c>
      <c r="D57" s="96">
        <v>16.93</v>
      </c>
      <c r="E57" s="96">
        <v>17.26</v>
      </c>
      <c r="F57" s="96">
        <v>15.237545</v>
      </c>
      <c r="G57" s="96">
        <v>224547.0</v>
      </c>
      <c r="H57" s="2"/>
      <c r="I57" s="2">
        <f t="shared" si="1"/>
        <v>17.1599995</v>
      </c>
      <c r="J57" s="97">
        <f t="shared" si="2"/>
        <v>42916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>
      <c r="A58" s="95">
        <v>42632.0</v>
      </c>
      <c r="B58" s="96">
        <v>17.389999</v>
      </c>
      <c r="C58" s="96">
        <v>17.52</v>
      </c>
      <c r="D58" s="96">
        <v>17.129999</v>
      </c>
      <c r="E58" s="96">
        <v>17.200001</v>
      </c>
      <c r="F58" s="96">
        <v>15.184576</v>
      </c>
      <c r="G58" s="96">
        <v>35146.0</v>
      </c>
      <c r="H58" s="2"/>
      <c r="I58" s="2">
        <f t="shared" si="1"/>
        <v>17.295</v>
      </c>
      <c r="J58" s="97">
        <f t="shared" si="2"/>
        <v>42916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>
      <c r="A59" s="95">
        <v>42633.0</v>
      </c>
      <c r="B59" s="96">
        <v>17.23</v>
      </c>
      <c r="C59" s="96">
        <v>17.959999</v>
      </c>
      <c r="D59" s="96">
        <v>17.18</v>
      </c>
      <c r="E59" s="96">
        <v>17.959999</v>
      </c>
      <c r="F59" s="96">
        <v>15.85552</v>
      </c>
      <c r="G59" s="96">
        <v>227247.0</v>
      </c>
      <c r="H59" s="2"/>
      <c r="I59" s="2">
        <f t="shared" si="1"/>
        <v>17.5949995</v>
      </c>
      <c r="J59" s="97">
        <f t="shared" si="2"/>
        <v>42916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>
      <c r="A60" s="95">
        <v>42634.0</v>
      </c>
      <c r="B60" s="96">
        <v>17.969999</v>
      </c>
      <c r="C60" s="96">
        <v>18.09</v>
      </c>
      <c r="D60" s="96">
        <v>17.799999</v>
      </c>
      <c r="E60" s="96">
        <v>18.0</v>
      </c>
      <c r="F60" s="96">
        <v>15.890837</v>
      </c>
      <c r="G60" s="96">
        <v>179176.0</v>
      </c>
      <c r="H60" s="2"/>
      <c r="I60" s="2">
        <f t="shared" si="1"/>
        <v>17.9849995</v>
      </c>
      <c r="J60" s="97">
        <f t="shared" si="2"/>
        <v>42916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>
      <c r="A61" s="95">
        <v>42635.0</v>
      </c>
      <c r="B61" s="96">
        <v>18.07</v>
      </c>
      <c r="C61" s="96">
        <v>18.16</v>
      </c>
      <c r="D61" s="96">
        <v>17.940001</v>
      </c>
      <c r="E61" s="96">
        <v>17.98</v>
      </c>
      <c r="F61" s="96">
        <v>15.873179</v>
      </c>
      <c r="G61" s="96">
        <v>76223.0</v>
      </c>
      <c r="H61" s="2"/>
      <c r="I61" s="2">
        <f t="shared" si="1"/>
        <v>18.025</v>
      </c>
      <c r="J61" s="97">
        <f t="shared" si="2"/>
        <v>42916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95">
        <v>42636.0</v>
      </c>
      <c r="B62" s="96">
        <v>18.049999</v>
      </c>
      <c r="C62" s="96">
        <v>18.129999</v>
      </c>
      <c r="D62" s="96">
        <v>17.9</v>
      </c>
      <c r="E62" s="96">
        <v>18.09</v>
      </c>
      <c r="F62" s="96">
        <v>15.97029</v>
      </c>
      <c r="G62" s="96">
        <v>226775.0</v>
      </c>
      <c r="H62" s="2"/>
      <c r="I62" s="2">
        <f t="shared" si="1"/>
        <v>18.0699995</v>
      </c>
      <c r="J62" s="97">
        <f t="shared" si="2"/>
        <v>42916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>
      <c r="A63" s="95">
        <v>42639.0</v>
      </c>
      <c r="B63" s="96">
        <v>18.09</v>
      </c>
      <c r="C63" s="96">
        <v>18.139999</v>
      </c>
      <c r="D63" s="96">
        <v>17.959999</v>
      </c>
      <c r="E63" s="96">
        <v>18.07</v>
      </c>
      <c r="F63" s="96">
        <v>15.952633</v>
      </c>
      <c r="G63" s="96">
        <v>87364.0</v>
      </c>
      <c r="H63" s="2"/>
      <c r="I63" s="2">
        <f t="shared" si="1"/>
        <v>18.08</v>
      </c>
      <c r="J63" s="97">
        <f t="shared" si="2"/>
        <v>42916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>
      <c r="A64" s="95">
        <v>42640.0</v>
      </c>
      <c r="B64" s="96">
        <v>17.959999</v>
      </c>
      <c r="C64" s="96">
        <v>17.99</v>
      </c>
      <c r="D64" s="96">
        <v>17.629999</v>
      </c>
      <c r="E64" s="96">
        <v>17.959999</v>
      </c>
      <c r="F64" s="96">
        <v>15.85552</v>
      </c>
      <c r="G64" s="96">
        <v>198669.0</v>
      </c>
      <c r="H64" s="2"/>
      <c r="I64" s="2">
        <f t="shared" si="1"/>
        <v>17.959999</v>
      </c>
      <c r="J64" s="97">
        <f t="shared" si="2"/>
        <v>42916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>
      <c r="A65" s="95">
        <v>42641.0</v>
      </c>
      <c r="B65" s="96">
        <v>17.969999</v>
      </c>
      <c r="C65" s="96">
        <v>18.299999</v>
      </c>
      <c r="D65" s="96">
        <v>17.9</v>
      </c>
      <c r="E65" s="96">
        <v>18.27</v>
      </c>
      <c r="F65" s="96">
        <v>16.1292</v>
      </c>
      <c r="G65" s="96">
        <v>113552.0</v>
      </c>
      <c r="H65" s="2"/>
      <c r="I65" s="2">
        <f t="shared" si="1"/>
        <v>18.1199995</v>
      </c>
      <c r="J65" s="97">
        <f t="shared" si="2"/>
        <v>42916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>
      <c r="A66" s="95">
        <v>42642.0</v>
      </c>
      <c r="B66" s="96">
        <v>18.43</v>
      </c>
      <c r="C66" s="96">
        <v>18.5</v>
      </c>
      <c r="D66" s="96">
        <v>18.33</v>
      </c>
      <c r="E66" s="96">
        <v>18.4</v>
      </c>
      <c r="F66" s="96">
        <v>16.243965</v>
      </c>
      <c r="G66" s="96">
        <v>133685.0</v>
      </c>
      <c r="H66" s="2"/>
      <c r="I66" s="2">
        <f t="shared" si="1"/>
        <v>18.415</v>
      </c>
      <c r="J66" s="97">
        <f t="shared" si="2"/>
        <v>42916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>
      <c r="A67" s="95">
        <v>42643.0</v>
      </c>
      <c r="B67" s="96">
        <v>18.299999</v>
      </c>
      <c r="C67" s="96">
        <v>18.379999</v>
      </c>
      <c r="D67" s="96">
        <v>18.059999</v>
      </c>
      <c r="E67" s="96">
        <v>18.16</v>
      </c>
      <c r="F67" s="96">
        <v>16.032087</v>
      </c>
      <c r="G67" s="96">
        <v>100667.0</v>
      </c>
      <c r="H67" s="2"/>
      <c r="I67" s="2">
        <f t="shared" si="1"/>
        <v>18.2299995</v>
      </c>
      <c r="J67" s="97">
        <f t="shared" si="2"/>
        <v>42916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95">
        <v>42646.0</v>
      </c>
      <c r="B68" s="96">
        <v>18.219999</v>
      </c>
      <c r="C68" s="96">
        <v>18.389999</v>
      </c>
      <c r="D68" s="96">
        <v>18.215</v>
      </c>
      <c r="E68" s="96">
        <v>18.280001</v>
      </c>
      <c r="F68" s="96">
        <v>16.138027</v>
      </c>
      <c r="G68" s="96">
        <v>46466.0</v>
      </c>
      <c r="H68" s="2"/>
      <c r="I68" s="2">
        <f t="shared" si="1"/>
        <v>18.25</v>
      </c>
      <c r="J68" s="97">
        <f t="shared" si="2"/>
        <v>42916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>
      <c r="A69" s="95">
        <v>42647.0</v>
      </c>
      <c r="B69" s="96">
        <v>18.25</v>
      </c>
      <c r="C69" s="96">
        <v>18.440001</v>
      </c>
      <c r="D69" s="96">
        <v>18.209999</v>
      </c>
      <c r="E69" s="96">
        <v>18.33</v>
      </c>
      <c r="F69" s="96">
        <v>16.182169</v>
      </c>
      <c r="G69" s="96">
        <v>86360.0</v>
      </c>
      <c r="H69" s="2"/>
      <c r="I69" s="2">
        <f t="shared" si="1"/>
        <v>18.29</v>
      </c>
      <c r="J69" s="97">
        <f t="shared" si="2"/>
        <v>42916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>
      <c r="A70" s="95">
        <v>42648.0</v>
      </c>
      <c r="B70" s="96">
        <v>18.25</v>
      </c>
      <c r="C70" s="96">
        <v>18.41</v>
      </c>
      <c r="D70" s="96">
        <v>18.235001</v>
      </c>
      <c r="E70" s="96">
        <v>18.24</v>
      </c>
      <c r="F70" s="96">
        <v>16.102713</v>
      </c>
      <c r="G70" s="96">
        <v>107696.0</v>
      </c>
      <c r="H70" s="2"/>
      <c r="I70" s="2">
        <f t="shared" si="1"/>
        <v>18.245</v>
      </c>
      <c r="J70" s="97">
        <f t="shared" si="2"/>
        <v>42916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>
      <c r="A71" s="95">
        <v>42649.0</v>
      </c>
      <c r="B71" s="96">
        <v>18.23</v>
      </c>
      <c r="C71" s="96">
        <v>18.43</v>
      </c>
      <c r="D71" s="96">
        <v>18.030001</v>
      </c>
      <c r="E71" s="96">
        <v>18.200001</v>
      </c>
      <c r="F71" s="96">
        <v>16.218563</v>
      </c>
      <c r="G71" s="96">
        <v>191533.0</v>
      </c>
      <c r="H71" s="2"/>
      <c r="I71" s="2">
        <f t="shared" si="1"/>
        <v>18.2150005</v>
      </c>
      <c r="J71" s="97">
        <f t="shared" si="2"/>
        <v>42916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>
      <c r="A72" s="95">
        <v>42650.0</v>
      </c>
      <c r="B72" s="96">
        <v>18.1</v>
      </c>
      <c r="C72" s="96">
        <v>18.23</v>
      </c>
      <c r="D72" s="96">
        <v>17.959999</v>
      </c>
      <c r="E72" s="96">
        <v>18.120001</v>
      </c>
      <c r="F72" s="96">
        <v>16.147268</v>
      </c>
      <c r="G72" s="96">
        <v>87527.0</v>
      </c>
      <c r="H72" s="2"/>
      <c r="I72" s="2">
        <f t="shared" si="1"/>
        <v>18.1100005</v>
      </c>
      <c r="J72" s="97">
        <f t="shared" si="2"/>
        <v>42916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>
      <c r="A73" s="95">
        <v>42653.0</v>
      </c>
      <c r="B73" s="96">
        <v>18.15</v>
      </c>
      <c r="C73" s="96">
        <v>18.23</v>
      </c>
      <c r="D73" s="96">
        <v>17.959999</v>
      </c>
      <c r="E73" s="96">
        <v>17.969999</v>
      </c>
      <c r="F73" s="96">
        <v>16.013597</v>
      </c>
      <c r="G73" s="96">
        <v>57058.0</v>
      </c>
      <c r="H73" s="2"/>
      <c r="I73" s="2">
        <f t="shared" si="1"/>
        <v>18.0599995</v>
      </c>
      <c r="J73" s="97">
        <f t="shared" si="2"/>
        <v>42916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>
      <c r="A74" s="95">
        <v>42654.0</v>
      </c>
      <c r="B74" s="96">
        <v>18.08</v>
      </c>
      <c r="C74" s="96">
        <v>18.139999</v>
      </c>
      <c r="D74" s="96">
        <v>17.950001</v>
      </c>
      <c r="E74" s="96">
        <v>17.959999</v>
      </c>
      <c r="F74" s="96">
        <v>16.004688</v>
      </c>
      <c r="G74" s="96">
        <v>104205.0</v>
      </c>
      <c r="H74" s="2"/>
      <c r="I74" s="2">
        <f t="shared" si="1"/>
        <v>18.0199995</v>
      </c>
      <c r="J74" s="97">
        <f t="shared" si="2"/>
        <v>42916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>
      <c r="A75" s="95">
        <v>42655.0</v>
      </c>
      <c r="B75" s="96">
        <v>17.92</v>
      </c>
      <c r="C75" s="96">
        <v>18.030001</v>
      </c>
      <c r="D75" s="96">
        <v>17.76</v>
      </c>
      <c r="E75" s="96">
        <v>17.870001</v>
      </c>
      <c r="F75" s="96">
        <v>15.924485</v>
      </c>
      <c r="G75" s="96">
        <v>165583.0</v>
      </c>
      <c r="H75" s="2"/>
      <c r="I75" s="2">
        <f t="shared" si="1"/>
        <v>17.8950005</v>
      </c>
      <c r="J75" s="97">
        <f t="shared" si="2"/>
        <v>42916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>
      <c r="A76" s="95">
        <v>42656.0</v>
      </c>
      <c r="B76" s="96">
        <v>17.84</v>
      </c>
      <c r="C76" s="96">
        <v>17.924999</v>
      </c>
      <c r="D76" s="96">
        <v>17.639999</v>
      </c>
      <c r="E76" s="96">
        <v>17.74</v>
      </c>
      <c r="F76" s="96">
        <v>15.808643</v>
      </c>
      <c r="G76" s="96">
        <v>73925.0</v>
      </c>
      <c r="H76" s="2"/>
      <c r="I76" s="2">
        <f t="shared" si="1"/>
        <v>17.79</v>
      </c>
      <c r="J76" s="97">
        <f t="shared" si="2"/>
        <v>42916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>
      <c r="A77" s="95">
        <v>42657.0</v>
      </c>
      <c r="B77" s="96">
        <v>17.780001</v>
      </c>
      <c r="C77" s="96">
        <v>18.120001</v>
      </c>
      <c r="D77" s="96">
        <v>17.67</v>
      </c>
      <c r="E77" s="96">
        <v>17.99</v>
      </c>
      <c r="F77" s="96">
        <v>16.031424</v>
      </c>
      <c r="G77" s="96">
        <v>107457.0</v>
      </c>
      <c r="H77" s="2"/>
      <c r="I77" s="2">
        <f t="shared" si="1"/>
        <v>17.8850005</v>
      </c>
      <c r="J77" s="97">
        <f t="shared" si="2"/>
        <v>42916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>
      <c r="A78" s="95">
        <v>42660.0</v>
      </c>
      <c r="B78" s="96">
        <v>17.99</v>
      </c>
      <c r="C78" s="96">
        <v>18.16</v>
      </c>
      <c r="D78" s="96">
        <v>17.6</v>
      </c>
      <c r="E78" s="96">
        <v>17.65</v>
      </c>
      <c r="F78" s="96">
        <v>15.72844</v>
      </c>
      <c r="G78" s="96">
        <v>85810.0</v>
      </c>
      <c r="H78" s="2"/>
      <c r="I78" s="2">
        <f t="shared" si="1"/>
        <v>17.82</v>
      </c>
      <c r="J78" s="97">
        <f t="shared" si="2"/>
        <v>42916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>
      <c r="A79" s="95">
        <v>42661.0</v>
      </c>
      <c r="B79" s="96">
        <v>17.709999</v>
      </c>
      <c r="C79" s="96">
        <v>17.709999</v>
      </c>
      <c r="D79" s="96">
        <v>17.35</v>
      </c>
      <c r="E79" s="96">
        <v>17.549999</v>
      </c>
      <c r="F79" s="96">
        <v>15.639327</v>
      </c>
      <c r="G79" s="96">
        <v>86997.0</v>
      </c>
      <c r="H79" s="2"/>
      <c r="I79" s="2">
        <f t="shared" si="1"/>
        <v>17.629999</v>
      </c>
      <c r="J79" s="97">
        <f t="shared" si="2"/>
        <v>42916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95">
        <v>42662.0</v>
      </c>
      <c r="B80" s="96">
        <v>17.629999</v>
      </c>
      <c r="C80" s="96">
        <v>17.73</v>
      </c>
      <c r="D80" s="96">
        <v>17.459999</v>
      </c>
      <c r="E80" s="96">
        <v>17.57</v>
      </c>
      <c r="F80" s="96">
        <v>15.657149</v>
      </c>
      <c r="G80" s="96">
        <v>88360.0</v>
      </c>
      <c r="H80" s="2"/>
      <c r="I80" s="2">
        <f t="shared" si="1"/>
        <v>17.5999995</v>
      </c>
      <c r="J80" s="97">
        <f t="shared" si="2"/>
        <v>42916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>
      <c r="A81" s="95">
        <v>42663.0</v>
      </c>
      <c r="B81" s="96">
        <v>17.58</v>
      </c>
      <c r="C81" s="96">
        <v>17.809999</v>
      </c>
      <c r="D81" s="96">
        <v>17.51</v>
      </c>
      <c r="E81" s="96">
        <v>17.73</v>
      </c>
      <c r="F81" s="96">
        <v>15.799728</v>
      </c>
      <c r="G81" s="96">
        <v>100793.0</v>
      </c>
      <c r="H81" s="2"/>
      <c r="I81" s="2">
        <f t="shared" si="1"/>
        <v>17.655</v>
      </c>
      <c r="J81" s="97">
        <f t="shared" si="2"/>
        <v>42916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>
      <c r="A82" s="95">
        <v>42664.0</v>
      </c>
      <c r="B82" s="96">
        <v>17.690001</v>
      </c>
      <c r="C82" s="96">
        <v>17.775</v>
      </c>
      <c r="D82" s="96">
        <v>17.52</v>
      </c>
      <c r="E82" s="96">
        <v>17.59</v>
      </c>
      <c r="F82" s="96">
        <v>15.674973</v>
      </c>
      <c r="G82" s="96">
        <v>64031.0</v>
      </c>
      <c r="H82" s="2"/>
      <c r="I82" s="2">
        <f t="shared" si="1"/>
        <v>17.6400005</v>
      </c>
      <c r="J82" s="97">
        <f t="shared" si="2"/>
        <v>42916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>
      <c r="A83" s="95">
        <v>42667.0</v>
      </c>
      <c r="B83" s="96">
        <v>17.6</v>
      </c>
      <c r="C83" s="96">
        <v>17.700001</v>
      </c>
      <c r="D83" s="96">
        <v>17.23</v>
      </c>
      <c r="E83" s="96">
        <v>17.57</v>
      </c>
      <c r="F83" s="96">
        <v>15.657149</v>
      </c>
      <c r="G83" s="96">
        <v>130664.0</v>
      </c>
      <c r="H83" s="2"/>
      <c r="I83" s="2">
        <f t="shared" si="1"/>
        <v>17.585</v>
      </c>
      <c r="J83" s="97">
        <f t="shared" si="2"/>
        <v>42916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>
      <c r="A84" s="95">
        <v>42668.0</v>
      </c>
      <c r="B84" s="96">
        <v>17.6</v>
      </c>
      <c r="C84" s="96">
        <v>18.049999</v>
      </c>
      <c r="D84" s="96">
        <v>17.52</v>
      </c>
      <c r="E84" s="96">
        <v>17.93</v>
      </c>
      <c r="F84" s="96">
        <v>15.977958</v>
      </c>
      <c r="G84" s="96">
        <v>90291.0</v>
      </c>
      <c r="H84" s="2"/>
      <c r="I84" s="2">
        <f t="shared" si="1"/>
        <v>17.765</v>
      </c>
      <c r="J84" s="97">
        <f t="shared" si="2"/>
        <v>42916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>
      <c r="A85" s="95">
        <v>42669.0</v>
      </c>
      <c r="B85" s="96">
        <v>17.73</v>
      </c>
      <c r="C85" s="96">
        <v>17.92</v>
      </c>
      <c r="D85" s="96">
        <v>17.309999</v>
      </c>
      <c r="E85" s="96">
        <v>17.360001</v>
      </c>
      <c r="F85" s="96">
        <v>15.470011</v>
      </c>
      <c r="G85" s="96">
        <v>118013.0</v>
      </c>
      <c r="H85" s="2"/>
      <c r="I85" s="2">
        <f t="shared" si="1"/>
        <v>17.5450005</v>
      </c>
      <c r="J85" s="97">
        <f t="shared" si="2"/>
        <v>42916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>
      <c r="A86" s="95">
        <v>42670.0</v>
      </c>
      <c r="B86" s="96">
        <v>17.33</v>
      </c>
      <c r="C86" s="96">
        <v>17.379999</v>
      </c>
      <c r="D86" s="96">
        <v>17.18</v>
      </c>
      <c r="E86" s="96">
        <v>17.24</v>
      </c>
      <c r="F86" s="96">
        <v>15.363076</v>
      </c>
      <c r="G86" s="96">
        <v>103877.0</v>
      </c>
      <c r="H86" s="2"/>
      <c r="I86" s="2">
        <f t="shared" si="1"/>
        <v>17.285</v>
      </c>
      <c r="J86" s="97">
        <f t="shared" si="2"/>
        <v>42916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>
      <c r="A87" s="95">
        <v>42671.0</v>
      </c>
      <c r="B87" s="96">
        <v>17.209999</v>
      </c>
      <c r="C87" s="96">
        <v>17.389999</v>
      </c>
      <c r="D87" s="96">
        <v>17.0</v>
      </c>
      <c r="E87" s="96">
        <v>17.08</v>
      </c>
      <c r="F87" s="96">
        <v>15.220495</v>
      </c>
      <c r="G87" s="96">
        <v>239384.0</v>
      </c>
      <c r="H87" s="2"/>
      <c r="I87" s="2">
        <f t="shared" si="1"/>
        <v>17.1449995</v>
      </c>
      <c r="J87" s="97">
        <f t="shared" si="2"/>
        <v>42916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>
      <c r="A88" s="95">
        <v>42674.0</v>
      </c>
      <c r="B88" s="96">
        <v>17.08</v>
      </c>
      <c r="C88" s="96">
        <v>17.120001</v>
      </c>
      <c r="D88" s="96">
        <v>16.83</v>
      </c>
      <c r="E88" s="96">
        <v>17.059999</v>
      </c>
      <c r="F88" s="96">
        <v>15.202671</v>
      </c>
      <c r="G88" s="96">
        <v>105483.0</v>
      </c>
      <c r="H88" s="2"/>
      <c r="I88" s="2">
        <f t="shared" si="1"/>
        <v>17.0699995</v>
      </c>
      <c r="J88" s="97">
        <f t="shared" si="2"/>
        <v>42916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>
      <c r="A89" s="95">
        <v>42675.0</v>
      </c>
      <c r="B89" s="96">
        <v>16.809999</v>
      </c>
      <c r="C89" s="96">
        <v>17.040001</v>
      </c>
      <c r="D89" s="96">
        <v>16.799999</v>
      </c>
      <c r="E89" s="96">
        <v>16.93</v>
      </c>
      <c r="F89" s="96">
        <v>15.086827</v>
      </c>
      <c r="G89" s="96">
        <v>52182.0</v>
      </c>
      <c r="H89" s="2"/>
      <c r="I89" s="2">
        <f t="shared" si="1"/>
        <v>16.8699995</v>
      </c>
      <c r="J89" s="97">
        <f t="shared" si="2"/>
        <v>42916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>
      <c r="A90" s="95">
        <v>42676.0</v>
      </c>
      <c r="B90" s="96">
        <v>17.0</v>
      </c>
      <c r="C90" s="96">
        <v>17.0</v>
      </c>
      <c r="D90" s="96">
        <v>16.549999</v>
      </c>
      <c r="E90" s="96">
        <v>16.58</v>
      </c>
      <c r="F90" s="96">
        <v>14.774933</v>
      </c>
      <c r="G90" s="96">
        <v>387915.0</v>
      </c>
      <c r="H90" s="2"/>
      <c r="I90" s="2">
        <f t="shared" si="1"/>
        <v>16.79</v>
      </c>
      <c r="J90" s="97">
        <f t="shared" si="2"/>
        <v>42916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>
      <c r="A91" s="95">
        <v>42677.0</v>
      </c>
      <c r="B91" s="96">
        <v>16.549999</v>
      </c>
      <c r="C91" s="96">
        <v>16.68</v>
      </c>
      <c r="D91" s="96">
        <v>16.530001</v>
      </c>
      <c r="E91" s="96">
        <v>16.610001</v>
      </c>
      <c r="F91" s="96">
        <v>14.801667</v>
      </c>
      <c r="G91" s="96">
        <v>132376.0</v>
      </c>
      <c r="H91" s="2"/>
      <c r="I91" s="2">
        <f t="shared" si="1"/>
        <v>16.58</v>
      </c>
      <c r="J91" s="97">
        <f t="shared" si="2"/>
        <v>42916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>
      <c r="A92" s="95">
        <v>42678.0</v>
      </c>
      <c r="B92" s="96">
        <v>16.52</v>
      </c>
      <c r="C92" s="96">
        <v>16.58</v>
      </c>
      <c r="D92" s="96">
        <v>16.24</v>
      </c>
      <c r="E92" s="96">
        <v>16.35</v>
      </c>
      <c r="F92" s="96">
        <v>14.569969</v>
      </c>
      <c r="G92" s="96">
        <v>387761.0</v>
      </c>
      <c r="H92" s="2"/>
      <c r="I92" s="2">
        <f t="shared" si="1"/>
        <v>16.435</v>
      </c>
      <c r="J92" s="97">
        <f t="shared" si="2"/>
        <v>42916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>
      <c r="A93" s="95">
        <v>42681.0</v>
      </c>
      <c r="B93" s="96">
        <v>16.49</v>
      </c>
      <c r="C93" s="96">
        <v>16.940001</v>
      </c>
      <c r="D93" s="96">
        <v>16.309999</v>
      </c>
      <c r="E93" s="96">
        <v>16.82</v>
      </c>
      <c r="F93" s="96">
        <v>14.988802</v>
      </c>
      <c r="G93" s="96">
        <v>128546.0</v>
      </c>
      <c r="H93" s="2"/>
      <c r="I93" s="2">
        <f t="shared" si="1"/>
        <v>16.655</v>
      </c>
      <c r="J93" s="97">
        <f t="shared" si="2"/>
        <v>42916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>
      <c r="A94" s="95">
        <v>42682.0</v>
      </c>
      <c r="B94" s="96">
        <v>16.91</v>
      </c>
      <c r="C94" s="96">
        <v>16.950001</v>
      </c>
      <c r="D94" s="96">
        <v>16.73</v>
      </c>
      <c r="E94" s="96">
        <v>16.780001</v>
      </c>
      <c r="F94" s="96">
        <v>14.95316</v>
      </c>
      <c r="G94" s="96">
        <v>72296.0</v>
      </c>
      <c r="H94" s="2"/>
      <c r="I94" s="2">
        <f t="shared" si="1"/>
        <v>16.8450005</v>
      </c>
      <c r="J94" s="97">
        <f t="shared" si="2"/>
        <v>42916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>
      <c r="A95" s="95">
        <v>42683.0</v>
      </c>
      <c r="B95" s="96">
        <v>16.83</v>
      </c>
      <c r="C95" s="96">
        <v>16.98</v>
      </c>
      <c r="D95" s="96">
        <v>16.0</v>
      </c>
      <c r="E95" s="96">
        <v>16.389999</v>
      </c>
      <c r="F95" s="96">
        <v>14.605615</v>
      </c>
      <c r="G95" s="96">
        <v>195715.0</v>
      </c>
      <c r="H95" s="2"/>
      <c r="I95" s="2">
        <f t="shared" si="1"/>
        <v>16.6099995</v>
      </c>
      <c r="J95" s="97">
        <f t="shared" si="2"/>
        <v>42916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>
      <c r="A96" s="95">
        <v>42684.0</v>
      </c>
      <c r="B96" s="96">
        <v>16.67</v>
      </c>
      <c r="C96" s="96">
        <v>17.110001</v>
      </c>
      <c r="D96" s="96">
        <v>16.629999</v>
      </c>
      <c r="E96" s="96">
        <v>17.030001</v>
      </c>
      <c r="F96" s="96">
        <v>15.17594</v>
      </c>
      <c r="G96" s="96">
        <v>179024.0</v>
      </c>
      <c r="H96" s="2"/>
      <c r="I96" s="2">
        <f t="shared" si="1"/>
        <v>16.8500005</v>
      </c>
      <c r="J96" s="97">
        <f t="shared" si="2"/>
        <v>42916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>
      <c r="A97" s="95">
        <v>42685.0</v>
      </c>
      <c r="B97" s="96">
        <v>16.959999</v>
      </c>
      <c r="C97" s="96">
        <v>17.190001</v>
      </c>
      <c r="D97" s="96">
        <v>16.709999</v>
      </c>
      <c r="E97" s="96">
        <v>16.879999</v>
      </c>
      <c r="F97" s="96">
        <v>15.042268</v>
      </c>
      <c r="G97" s="96">
        <v>134415.0</v>
      </c>
      <c r="H97" s="2"/>
      <c r="I97" s="2">
        <f t="shared" si="1"/>
        <v>16.919999</v>
      </c>
      <c r="J97" s="97">
        <f t="shared" si="2"/>
        <v>42916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>
      <c r="A98" s="95">
        <v>42688.0</v>
      </c>
      <c r="B98" s="96">
        <v>17.24</v>
      </c>
      <c r="C98" s="96">
        <v>17.24</v>
      </c>
      <c r="D98" s="96">
        <v>16.6</v>
      </c>
      <c r="E98" s="96">
        <v>16.68</v>
      </c>
      <c r="F98" s="96">
        <v>14.864044</v>
      </c>
      <c r="G98" s="96">
        <v>120162.0</v>
      </c>
      <c r="H98" s="2"/>
      <c r="I98" s="2">
        <f t="shared" si="1"/>
        <v>16.96</v>
      </c>
      <c r="J98" s="97">
        <f t="shared" si="2"/>
        <v>42916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>
      <c r="A99" s="95">
        <v>42689.0</v>
      </c>
      <c r="B99" s="96">
        <v>16.610001</v>
      </c>
      <c r="C99" s="96">
        <v>16.889999</v>
      </c>
      <c r="D99" s="96">
        <v>16.549999</v>
      </c>
      <c r="E99" s="96">
        <v>16.790001</v>
      </c>
      <c r="F99" s="96">
        <v>14.96207</v>
      </c>
      <c r="G99" s="96">
        <v>109276.0</v>
      </c>
      <c r="H99" s="2"/>
      <c r="I99" s="2">
        <f t="shared" si="1"/>
        <v>16.700001</v>
      </c>
      <c r="J99" s="97">
        <f t="shared" si="2"/>
        <v>42916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>
      <c r="A100" s="95">
        <v>42690.0</v>
      </c>
      <c r="B100" s="96">
        <v>16.85</v>
      </c>
      <c r="C100" s="96">
        <v>16.860001</v>
      </c>
      <c r="D100" s="96">
        <v>16.32</v>
      </c>
      <c r="E100" s="96">
        <v>16.42</v>
      </c>
      <c r="F100" s="96">
        <v>14.632352</v>
      </c>
      <c r="G100" s="96">
        <v>121887.0</v>
      </c>
      <c r="H100" s="2"/>
      <c r="I100" s="2">
        <f t="shared" si="1"/>
        <v>16.635</v>
      </c>
      <c r="J100" s="97">
        <f t="shared" si="2"/>
        <v>42916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95">
        <v>42691.0</v>
      </c>
      <c r="B101" s="96">
        <v>16.299999</v>
      </c>
      <c r="C101" s="96">
        <v>16.690001</v>
      </c>
      <c r="D101" s="96">
        <v>16.26</v>
      </c>
      <c r="E101" s="96">
        <v>16.639999</v>
      </c>
      <c r="F101" s="96">
        <v>14.828399</v>
      </c>
      <c r="G101" s="96">
        <v>76221.0</v>
      </c>
      <c r="H101" s="2"/>
      <c r="I101" s="2">
        <f t="shared" si="1"/>
        <v>16.469999</v>
      </c>
      <c r="J101" s="97">
        <f t="shared" si="2"/>
        <v>42916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>
      <c r="A102" s="95">
        <v>42692.0</v>
      </c>
      <c r="B102" s="96">
        <v>16.65</v>
      </c>
      <c r="C102" s="96">
        <v>16.799999</v>
      </c>
      <c r="D102" s="96">
        <v>16.42</v>
      </c>
      <c r="E102" s="96">
        <v>16.75</v>
      </c>
      <c r="F102" s="96">
        <v>14.926425</v>
      </c>
      <c r="G102" s="96">
        <v>115820.0</v>
      </c>
      <c r="H102" s="2"/>
      <c r="I102" s="2">
        <f t="shared" si="1"/>
        <v>16.7</v>
      </c>
      <c r="J102" s="97">
        <f t="shared" si="2"/>
        <v>42916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>
      <c r="A103" s="95">
        <v>42695.0</v>
      </c>
      <c r="B103" s="96">
        <v>16.709999</v>
      </c>
      <c r="C103" s="96">
        <v>16.709999</v>
      </c>
      <c r="D103" s="96">
        <v>16.43</v>
      </c>
      <c r="E103" s="96">
        <v>16.43</v>
      </c>
      <c r="F103" s="96">
        <v>14.641261</v>
      </c>
      <c r="G103" s="96">
        <v>110078.0</v>
      </c>
      <c r="H103" s="2"/>
      <c r="I103" s="2">
        <f t="shared" si="1"/>
        <v>16.5699995</v>
      </c>
      <c r="J103" s="97">
        <f t="shared" si="2"/>
        <v>42916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>
      <c r="A104" s="95">
        <v>42696.0</v>
      </c>
      <c r="B104" s="96">
        <v>16.450001</v>
      </c>
      <c r="C104" s="96">
        <v>16.82</v>
      </c>
      <c r="D104" s="96">
        <v>16.4</v>
      </c>
      <c r="E104" s="96">
        <v>16.76</v>
      </c>
      <c r="F104" s="96">
        <v>14.935336</v>
      </c>
      <c r="G104" s="96">
        <v>99063.0</v>
      </c>
      <c r="H104" s="2"/>
      <c r="I104" s="2">
        <f t="shared" si="1"/>
        <v>16.6050005</v>
      </c>
      <c r="J104" s="97">
        <f t="shared" si="2"/>
        <v>42916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>
      <c r="A105" s="95">
        <v>42697.0</v>
      </c>
      <c r="B105" s="96">
        <v>16.58</v>
      </c>
      <c r="C105" s="96">
        <v>16.870001</v>
      </c>
      <c r="D105" s="96">
        <v>16.5</v>
      </c>
      <c r="E105" s="96">
        <v>16.82</v>
      </c>
      <c r="F105" s="96">
        <v>14.988802</v>
      </c>
      <c r="G105" s="96">
        <v>114565.0</v>
      </c>
      <c r="H105" s="2"/>
      <c r="I105" s="2">
        <f t="shared" si="1"/>
        <v>16.7</v>
      </c>
      <c r="J105" s="97">
        <f t="shared" si="2"/>
        <v>42916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>
      <c r="A106" s="95">
        <v>42698.0</v>
      </c>
      <c r="B106" s="96">
        <v>16.82</v>
      </c>
      <c r="C106" s="96">
        <v>17.139999</v>
      </c>
      <c r="D106" s="96">
        <v>16.709999</v>
      </c>
      <c r="E106" s="96">
        <v>16.75</v>
      </c>
      <c r="F106" s="96">
        <v>14.926425</v>
      </c>
      <c r="G106" s="96">
        <v>125435.0</v>
      </c>
      <c r="H106" s="2"/>
      <c r="I106" s="2">
        <f t="shared" si="1"/>
        <v>16.785</v>
      </c>
      <c r="J106" s="97">
        <f t="shared" si="2"/>
        <v>42916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>
      <c r="A107" s="95">
        <v>42699.0</v>
      </c>
      <c r="B107" s="96">
        <v>16.85</v>
      </c>
      <c r="C107" s="96">
        <v>17.0</v>
      </c>
      <c r="D107" s="96">
        <v>16.74</v>
      </c>
      <c r="E107" s="96">
        <v>16.98</v>
      </c>
      <c r="F107" s="96">
        <v>15.131383</v>
      </c>
      <c r="G107" s="96">
        <v>86746.0</v>
      </c>
      <c r="H107" s="2"/>
      <c r="I107" s="2">
        <f t="shared" si="1"/>
        <v>16.915</v>
      </c>
      <c r="J107" s="97">
        <f t="shared" si="2"/>
        <v>42916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>
      <c r="A108" s="95">
        <v>42702.0</v>
      </c>
      <c r="B108" s="96">
        <v>17.0</v>
      </c>
      <c r="C108" s="96">
        <v>17.33</v>
      </c>
      <c r="D108" s="96">
        <v>16.940001</v>
      </c>
      <c r="E108" s="96">
        <v>17.049999</v>
      </c>
      <c r="F108" s="96">
        <v>15.193759</v>
      </c>
      <c r="G108" s="96">
        <v>86266.0</v>
      </c>
      <c r="H108" s="2"/>
      <c r="I108" s="2">
        <f t="shared" si="1"/>
        <v>17.0249995</v>
      </c>
      <c r="J108" s="97">
        <f t="shared" si="2"/>
        <v>42916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>
      <c r="A109" s="95">
        <v>42703.0</v>
      </c>
      <c r="B109" s="96">
        <v>17.049999</v>
      </c>
      <c r="C109" s="96">
        <v>17.18</v>
      </c>
      <c r="D109" s="96">
        <v>16.700001</v>
      </c>
      <c r="E109" s="96">
        <v>16.76</v>
      </c>
      <c r="F109" s="96">
        <v>14.935336</v>
      </c>
      <c r="G109" s="96">
        <v>189702.0</v>
      </c>
      <c r="H109" s="2"/>
      <c r="I109" s="2">
        <f t="shared" si="1"/>
        <v>16.9049995</v>
      </c>
      <c r="J109" s="97">
        <f t="shared" si="2"/>
        <v>42916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>
      <c r="A110" s="95">
        <v>42704.0</v>
      </c>
      <c r="B110" s="96">
        <v>16.74</v>
      </c>
      <c r="C110" s="96">
        <v>17.219999</v>
      </c>
      <c r="D110" s="96">
        <v>16.52</v>
      </c>
      <c r="E110" s="96">
        <v>17.209999</v>
      </c>
      <c r="F110" s="96">
        <v>15.336341</v>
      </c>
      <c r="G110" s="96">
        <v>171094.0</v>
      </c>
      <c r="H110" s="2"/>
      <c r="I110" s="2">
        <f t="shared" si="1"/>
        <v>16.9749995</v>
      </c>
      <c r="J110" s="97">
        <f t="shared" si="2"/>
        <v>42916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>
      <c r="A111" s="95">
        <v>42705.0</v>
      </c>
      <c r="B111" s="96">
        <v>17.26</v>
      </c>
      <c r="C111" s="96">
        <v>17.389999</v>
      </c>
      <c r="D111" s="96">
        <v>16.610001</v>
      </c>
      <c r="E111" s="96">
        <v>17.389999</v>
      </c>
      <c r="F111" s="96">
        <v>15.496745</v>
      </c>
      <c r="G111" s="96">
        <v>155582.0</v>
      </c>
      <c r="H111" s="2"/>
      <c r="I111" s="2">
        <f t="shared" si="1"/>
        <v>17.3249995</v>
      </c>
      <c r="J111" s="97">
        <f t="shared" si="2"/>
        <v>42916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>
      <c r="A112" s="95">
        <v>42706.0</v>
      </c>
      <c r="B112" s="96">
        <v>17.309999</v>
      </c>
      <c r="C112" s="96">
        <v>17.459999</v>
      </c>
      <c r="D112" s="96">
        <v>17.040001</v>
      </c>
      <c r="E112" s="96">
        <v>17.08</v>
      </c>
      <c r="F112" s="96">
        <v>15.220495</v>
      </c>
      <c r="G112" s="96">
        <v>130731.0</v>
      </c>
      <c r="H112" s="2"/>
      <c r="I112" s="2">
        <f t="shared" si="1"/>
        <v>17.1949995</v>
      </c>
      <c r="J112" s="97">
        <f t="shared" si="2"/>
        <v>42916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>
      <c r="A113" s="95">
        <v>42709.0</v>
      </c>
      <c r="B113" s="96">
        <v>17.030001</v>
      </c>
      <c r="C113" s="96">
        <v>17.030001</v>
      </c>
      <c r="D113" s="96">
        <v>16.51</v>
      </c>
      <c r="E113" s="96">
        <v>16.74</v>
      </c>
      <c r="F113" s="96">
        <v>14.917507</v>
      </c>
      <c r="G113" s="96">
        <v>117287.0</v>
      </c>
      <c r="H113" s="2"/>
      <c r="I113" s="2">
        <f t="shared" si="1"/>
        <v>16.8850005</v>
      </c>
      <c r="J113" s="97">
        <f t="shared" si="2"/>
        <v>42916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>
      <c r="A114" s="95">
        <v>42710.0</v>
      </c>
      <c r="B114" s="96">
        <v>16.790001</v>
      </c>
      <c r="C114" s="96">
        <v>17.059999</v>
      </c>
      <c r="D114" s="96">
        <v>16.58</v>
      </c>
      <c r="E114" s="96">
        <v>16.950001</v>
      </c>
      <c r="F114" s="96">
        <v>15.104651</v>
      </c>
      <c r="G114" s="96">
        <v>95005.0</v>
      </c>
      <c r="H114" s="2"/>
      <c r="I114" s="2">
        <f t="shared" si="1"/>
        <v>16.870001</v>
      </c>
      <c r="J114" s="97">
        <f t="shared" si="2"/>
        <v>42916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>
      <c r="A115" s="95">
        <v>42711.0</v>
      </c>
      <c r="B115" s="96">
        <v>17.01</v>
      </c>
      <c r="C115" s="96">
        <v>17.129999</v>
      </c>
      <c r="D115" s="96">
        <v>16.93</v>
      </c>
      <c r="E115" s="96">
        <v>16.959999</v>
      </c>
      <c r="F115" s="96">
        <v>15.113561</v>
      </c>
      <c r="G115" s="96">
        <v>24331.0</v>
      </c>
      <c r="H115" s="2"/>
      <c r="I115" s="2">
        <f t="shared" si="1"/>
        <v>16.9849995</v>
      </c>
      <c r="J115" s="97">
        <f t="shared" si="2"/>
        <v>42916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>
      <c r="A116" s="95">
        <v>42712.0</v>
      </c>
      <c r="B116" s="96">
        <v>17.17</v>
      </c>
      <c r="C116" s="96">
        <v>17.17</v>
      </c>
      <c r="D116" s="96">
        <v>16.85</v>
      </c>
      <c r="E116" s="96">
        <v>17.059999</v>
      </c>
      <c r="F116" s="96">
        <v>15.202671</v>
      </c>
      <c r="G116" s="96">
        <v>79681.0</v>
      </c>
      <c r="H116" s="2"/>
      <c r="I116" s="2">
        <f t="shared" si="1"/>
        <v>17.1149995</v>
      </c>
      <c r="J116" s="97">
        <f t="shared" si="2"/>
        <v>42916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>
      <c r="A117" s="95">
        <v>42713.0</v>
      </c>
      <c r="B117" s="96">
        <v>17.059999</v>
      </c>
      <c r="C117" s="96">
        <v>17.290001</v>
      </c>
      <c r="D117" s="96">
        <v>16.9</v>
      </c>
      <c r="E117" s="96">
        <v>17.120001</v>
      </c>
      <c r="F117" s="96">
        <v>15.256143</v>
      </c>
      <c r="G117" s="96">
        <v>146634.0</v>
      </c>
      <c r="H117" s="2"/>
      <c r="I117" s="2">
        <f t="shared" si="1"/>
        <v>17.09</v>
      </c>
      <c r="J117" s="97">
        <f t="shared" si="2"/>
        <v>42916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>
      <c r="A118" s="95">
        <v>42716.0</v>
      </c>
      <c r="B118" s="96">
        <v>16.98</v>
      </c>
      <c r="C118" s="96">
        <v>17.190001</v>
      </c>
      <c r="D118" s="96">
        <v>16.66</v>
      </c>
      <c r="E118" s="96">
        <v>16.950001</v>
      </c>
      <c r="F118" s="96">
        <v>15.104651</v>
      </c>
      <c r="G118" s="96">
        <v>113677.0</v>
      </c>
      <c r="H118" s="2"/>
      <c r="I118" s="2">
        <f t="shared" si="1"/>
        <v>16.9650005</v>
      </c>
      <c r="J118" s="97">
        <f t="shared" si="2"/>
        <v>42916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>
      <c r="A119" s="95">
        <v>42717.0</v>
      </c>
      <c r="B119" s="96">
        <v>16.91</v>
      </c>
      <c r="C119" s="96">
        <v>17.120001</v>
      </c>
      <c r="D119" s="96">
        <v>16.799999</v>
      </c>
      <c r="E119" s="96">
        <v>17.030001</v>
      </c>
      <c r="F119" s="96">
        <v>15.17594</v>
      </c>
      <c r="G119" s="96">
        <v>92715.0</v>
      </c>
      <c r="H119" s="2"/>
      <c r="I119" s="2">
        <f t="shared" si="1"/>
        <v>16.9700005</v>
      </c>
      <c r="J119" s="97">
        <f t="shared" si="2"/>
        <v>42916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>
      <c r="A120" s="95">
        <v>42718.0</v>
      </c>
      <c r="B120" s="96">
        <v>17.040001</v>
      </c>
      <c r="C120" s="96">
        <v>17.34</v>
      </c>
      <c r="D120" s="96">
        <v>16.959999</v>
      </c>
      <c r="E120" s="96">
        <v>17.26</v>
      </c>
      <c r="F120" s="96">
        <v>15.380898</v>
      </c>
      <c r="G120" s="96">
        <v>109179.0</v>
      </c>
      <c r="H120" s="2"/>
      <c r="I120" s="2">
        <f t="shared" si="1"/>
        <v>17.1500005</v>
      </c>
      <c r="J120" s="97">
        <f t="shared" si="2"/>
        <v>42916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>
      <c r="A121" s="95">
        <v>42719.0</v>
      </c>
      <c r="B121" s="96">
        <v>17.15</v>
      </c>
      <c r="C121" s="96">
        <v>17.450001</v>
      </c>
      <c r="D121" s="96">
        <v>17.02</v>
      </c>
      <c r="E121" s="96">
        <v>17.309999</v>
      </c>
      <c r="F121" s="96">
        <v>15.425453</v>
      </c>
      <c r="G121" s="96">
        <v>155846.0</v>
      </c>
      <c r="H121" s="2"/>
      <c r="I121" s="2">
        <f t="shared" si="1"/>
        <v>17.2299995</v>
      </c>
      <c r="J121" s="97">
        <f t="shared" si="2"/>
        <v>42916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95">
        <v>42720.0</v>
      </c>
      <c r="B122" s="96">
        <v>17.299999</v>
      </c>
      <c r="C122" s="96">
        <v>17.459999</v>
      </c>
      <c r="D122" s="96">
        <v>17.18</v>
      </c>
      <c r="E122" s="96">
        <v>17.379999</v>
      </c>
      <c r="F122" s="96">
        <v>15.487831</v>
      </c>
      <c r="G122" s="96">
        <v>70630.0</v>
      </c>
      <c r="H122" s="2"/>
      <c r="I122" s="2">
        <f t="shared" si="1"/>
        <v>17.339999</v>
      </c>
      <c r="J122" s="97">
        <f t="shared" si="2"/>
        <v>42916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>
      <c r="A123" s="95">
        <v>42723.0</v>
      </c>
      <c r="B123" s="96">
        <v>17.450001</v>
      </c>
      <c r="C123" s="96">
        <v>17.77</v>
      </c>
      <c r="D123" s="96">
        <v>17.450001</v>
      </c>
      <c r="E123" s="96">
        <v>17.629999</v>
      </c>
      <c r="F123" s="96">
        <v>15.710618</v>
      </c>
      <c r="G123" s="96">
        <v>98866.0</v>
      </c>
      <c r="H123" s="2"/>
      <c r="I123" s="2">
        <f t="shared" si="1"/>
        <v>17.54</v>
      </c>
      <c r="J123" s="97">
        <f t="shared" si="2"/>
        <v>42916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>
      <c r="A124" s="95">
        <v>42724.0</v>
      </c>
      <c r="B124" s="96">
        <v>17.67</v>
      </c>
      <c r="C124" s="96">
        <v>17.780001</v>
      </c>
      <c r="D124" s="96">
        <v>17.549999</v>
      </c>
      <c r="E124" s="96">
        <v>17.6</v>
      </c>
      <c r="F124" s="96">
        <v>15.68388</v>
      </c>
      <c r="G124" s="96">
        <v>126240.0</v>
      </c>
      <c r="H124" s="2"/>
      <c r="I124" s="2">
        <f t="shared" si="1"/>
        <v>17.635</v>
      </c>
      <c r="J124" s="97">
        <f t="shared" si="2"/>
        <v>42916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>
      <c r="A125" s="95">
        <v>42725.0</v>
      </c>
      <c r="B125" s="96">
        <v>17.549999</v>
      </c>
      <c r="C125" s="96">
        <v>17.68</v>
      </c>
      <c r="D125" s="96">
        <v>17.49</v>
      </c>
      <c r="E125" s="96">
        <v>17.530001</v>
      </c>
      <c r="F125" s="96">
        <v>15.621505</v>
      </c>
      <c r="G125" s="96">
        <v>111312.0</v>
      </c>
      <c r="H125" s="2"/>
      <c r="I125" s="2">
        <f t="shared" si="1"/>
        <v>17.54</v>
      </c>
      <c r="J125" s="97">
        <f t="shared" si="2"/>
        <v>42916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>
      <c r="A126" s="95">
        <v>42726.0</v>
      </c>
      <c r="B126" s="96">
        <v>17.49</v>
      </c>
      <c r="C126" s="96">
        <v>17.690001</v>
      </c>
      <c r="D126" s="96">
        <v>17.18</v>
      </c>
      <c r="E126" s="96">
        <v>17.299999</v>
      </c>
      <c r="F126" s="96">
        <v>15.416543</v>
      </c>
      <c r="G126" s="96">
        <v>189375.0</v>
      </c>
      <c r="H126" s="2"/>
      <c r="I126" s="2">
        <f t="shared" si="1"/>
        <v>17.3949995</v>
      </c>
      <c r="J126" s="97">
        <f t="shared" si="2"/>
        <v>42916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>
      <c r="A127" s="95">
        <v>42727.0</v>
      </c>
      <c r="B127" s="96">
        <v>17.450001</v>
      </c>
      <c r="C127" s="96">
        <v>17.450001</v>
      </c>
      <c r="D127" s="96">
        <v>17.059999</v>
      </c>
      <c r="E127" s="96">
        <v>17.299999</v>
      </c>
      <c r="F127" s="96">
        <v>15.416543</v>
      </c>
      <c r="G127" s="96">
        <v>67387.0</v>
      </c>
      <c r="H127" s="2"/>
      <c r="I127" s="2">
        <f t="shared" si="1"/>
        <v>17.375</v>
      </c>
      <c r="J127" s="97">
        <f t="shared" si="2"/>
        <v>42916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>
      <c r="A128" s="95">
        <v>42732.0</v>
      </c>
      <c r="B128" s="96">
        <v>17.4</v>
      </c>
      <c r="C128" s="96">
        <v>17.780001</v>
      </c>
      <c r="D128" s="96">
        <v>17.360001</v>
      </c>
      <c r="E128" s="96">
        <v>17.66</v>
      </c>
      <c r="F128" s="96">
        <v>15.737352</v>
      </c>
      <c r="G128" s="96">
        <v>109588.0</v>
      </c>
      <c r="H128" s="2"/>
      <c r="I128" s="2">
        <f t="shared" si="1"/>
        <v>17.53</v>
      </c>
      <c r="J128" s="97">
        <f t="shared" si="2"/>
        <v>42916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>
      <c r="A129" s="95">
        <v>42733.0</v>
      </c>
      <c r="B129" s="96">
        <v>17.77</v>
      </c>
      <c r="C129" s="96">
        <v>17.77</v>
      </c>
      <c r="D129" s="96">
        <v>17.52</v>
      </c>
      <c r="E129" s="96">
        <v>17.68</v>
      </c>
      <c r="F129" s="96">
        <v>15.755177</v>
      </c>
      <c r="G129" s="96">
        <v>81425.0</v>
      </c>
      <c r="H129" s="2"/>
      <c r="I129" s="2">
        <f t="shared" si="1"/>
        <v>17.725</v>
      </c>
      <c r="J129" s="97">
        <f t="shared" si="2"/>
        <v>42916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>
      <c r="A130" s="95">
        <v>42734.0</v>
      </c>
      <c r="B130" s="96">
        <v>17.719999</v>
      </c>
      <c r="C130" s="96">
        <v>17.75</v>
      </c>
      <c r="D130" s="96">
        <v>17.6</v>
      </c>
      <c r="E130" s="96">
        <v>17.65</v>
      </c>
      <c r="F130" s="96">
        <v>15.72844</v>
      </c>
      <c r="G130" s="96">
        <v>38656.0</v>
      </c>
      <c r="H130" s="2"/>
      <c r="I130" s="2">
        <f t="shared" si="1"/>
        <v>17.6849995</v>
      </c>
      <c r="J130" s="97">
        <f t="shared" si="2"/>
        <v>42916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>
      <c r="A131" s="95">
        <v>42738.0</v>
      </c>
      <c r="B131" s="96">
        <v>17.200001</v>
      </c>
      <c r="C131" s="96">
        <v>18.01</v>
      </c>
      <c r="D131" s="96">
        <v>17.200001</v>
      </c>
      <c r="E131" s="96">
        <v>17.75</v>
      </c>
      <c r="F131" s="96">
        <v>15.817553</v>
      </c>
      <c r="G131" s="96">
        <v>105424.0</v>
      </c>
      <c r="H131" s="2"/>
      <c r="I131" s="2">
        <f t="shared" si="1"/>
        <v>17.4750005</v>
      </c>
      <c r="J131" s="97">
        <f t="shared" si="2"/>
        <v>42916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>
      <c r="A132" s="95">
        <v>42739.0</v>
      </c>
      <c r="B132" s="96">
        <v>17.85</v>
      </c>
      <c r="C132" s="96">
        <v>17.950001</v>
      </c>
      <c r="D132" s="96">
        <v>17.719999</v>
      </c>
      <c r="E132" s="96">
        <v>17.83</v>
      </c>
      <c r="F132" s="96">
        <v>15.888844</v>
      </c>
      <c r="G132" s="96">
        <v>51959.0</v>
      </c>
      <c r="H132" s="2"/>
      <c r="I132" s="2">
        <f t="shared" si="1"/>
        <v>17.84</v>
      </c>
      <c r="J132" s="97">
        <f t="shared" si="2"/>
        <v>42916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>
      <c r="A133" s="95">
        <v>42740.0</v>
      </c>
      <c r="B133" s="96">
        <v>17.809999</v>
      </c>
      <c r="C133" s="96">
        <v>17.959999</v>
      </c>
      <c r="D133" s="96">
        <v>17.719999</v>
      </c>
      <c r="E133" s="96">
        <v>17.790001</v>
      </c>
      <c r="F133" s="96">
        <v>15.853198</v>
      </c>
      <c r="G133" s="96">
        <v>61692.0</v>
      </c>
      <c r="H133" s="2"/>
      <c r="I133" s="2">
        <f t="shared" si="1"/>
        <v>17.8</v>
      </c>
      <c r="J133" s="97">
        <f t="shared" si="2"/>
        <v>42916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>
      <c r="A134" s="95">
        <v>42741.0</v>
      </c>
      <c r="B134" s="96">
        <v>17.799999</v>
      </c>
      <c r="C134" s="96">
        <v>17.870001</v>
      </c>
      <c r="D134" s="96">
        <v>17.65</v>
      </c>
      <c r="E134" s="96">
        <v>17.780001</v>
      </c>
      <c r="F134" s="96">
        <v>15.844287</v>
      </c>
      <c r="G134" s="96">
        <v>46115.0</v>
      </c>
      <c r="H134" s="2"/>
      <c r="I134" s="2">
        <f t="shared" si="1"/>
        <v>17.79</v>
      </c>
      <c r="J134" s="97">
        <f t="shared" si="2"/>
        <v>42916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>
      <c r="A135" s="95">
        <v>42744.0</v>
      </c>
      <c r="B135" s="96">
        <v>17.85</v>
      </c>
      <c r="C135" s="96">
        <v>18.27</v>
      </c>
      <c r="D135" s="96">
        <v>17.790001</v>
      </c>
      <c r="E135" s="96">
        <v>18.040001</v>
      </c>
      <c r="F135" s="96">
        <v>16.075979</v>
      </c>
      <c r="G135" s="96">
        <v>101729.0</v>
      </c>
      <c r="H135" s="2"/>
      <c r="I135" s="2">
        <f t="shared" si="1"/>
        <v>17.9450005</v>
      </c>
      <c r="J135" s="97">
        <f t="shared" si="2"/>
        <v>42916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>
      <c r="A136" s="95">
        <v>42745.0</v>
      </c>
      <c r="B136" s="96">
        <v>18.07</v>
      </c>
      <c r="C136" s="96">
        <v>18.120001</v>
      </c>
      <c r="D136" s="96">
        <v>17.700001</v>
      </c>
      <c r="E136" s="96">
        <v>17.809999</v>
      </c>
      <c r="F136" s="96">
        <v>15.871018</v>
      </c>
      <c r="G136" s="96">
        <v>181679.0</v>
      </c>
      <c r="H136" s="2"/>
      <c r="I136" s="2">
        <f t="shared" si="1"/>
        <v>17.9399995</v>
      </c>
      <c r="J136" s="97">
        <f t="shared" si="2"/>
        <v>42916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>
      <c r="A137" s="95">
        <v>42746.0</v>
      </c>
      <c r="B137" s="96">
        <v>17.940001</v>
      </c>
      <c r="C137" s="96">
        <v>17.950001</v>
      </c>
      <c r="D137" s="96">
        <v>17.65</v>
      </c>
      <c r="E137" s="96">
        <v>17.73</v>
      </c>
      <c r="F137" s="96">
        <v>15.799728</v>
      </c>
      <c r="G137" s="96">
        <v>80988.0</v>
      </c>
      <c r="H137" s="2"/>
      <c r="I137" s="2">
        <f t="shared" si="1"/>
        <v>17.8350005</v>
      </c>
      <c r="J137" s="97">
        <f t="shared" si="2"/>
        <v>42916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>
      <c r="A138" s="95">
        <v>42747.0</v>
      </c>
      <c r="B138" s="96">
        <v>18.129999</v>
      </c>
      <c r="C138" s="96">
        <v>18.23</v>
      </c>
      <c r="D138" s="96">
        <v>17.690001</v>
      </c>
      <c r="E138" s="96">
        <v>17.709999</v>
      </c>
      <c r="F138" s="96">
        <v>15.781909</v>
      </c>
      <c r="G138" s="96">
        <v>70679.0</v>
      </c>
      <c r="H138" s="2"/>
      <c r="I138" s="2">
        <f t="shared" si="1"/>
        <v>17.919999</v>
      </c>
      <c r="J138" s="97">
        <f t="shared" si="2"/>
        <v>42916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>
      <c r="A139" s="95">
        <v>42748.0</v>
      </c>
      <c r="B139" s="96">
        <v>18.18</v>
      </c>
      <c r="C139" s="96">
        <v>18.18</v>
      </c>
      <c r="D139" s="96">
        <v>17.74</v>
      </c>
      <c r="E139" s="96">
        <v>17.9</v>
      </c>
      <c r="F139" s="96">
        <v>15.951221</v>
      </c>
      <c r="G139" s="96">
        <v>65838.0</v>
      </c>
      <c r="H139" s="2"/>
      <c r="I139" s="2">
        <f t="shared" si="1"/>
        <v>18.04</v>
      </c>
      <c r="J139" s="97">
        <f t="shared" si="2"/>
        <v>42916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>
      <c r="A140" s="95">
        <v>42751.0</v>
      </c>
      <c r="B140" s="96">
        <v>17.799999</v>
      </c>
      <c r="C140" s="96">
        <v>17.93</v>
      </c>
      <c r="D140" s="96">
        <v>17.389999</v>
      </c>
      <c r="E140" s="96">
        <v>17.57</v>
      </c>
      <c r="F140" s="96">
        <v>15.657149</v>
      </c>
      <c r="G140" s="96">
        <v>114147.0</v>
      </c>
      <c r="H140" s="2"/>
      <c r="I140" s="2">
        <f t="shared" si="1"/>
        <v>17.6849995</v>
      </c>
      <c r="J140" s="97">
        <f t="shared" si="2"/>
        <v>42916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>
      <c r="A141" s="95">
        <v>42752.0</v>
      </c>
      <c r="B141" s="96">
        <v>17.57</v>
      </c>
      <c r="C141" s="96">
        <v>17.57</v>
      </c>
      <c r="D141" s="96">
        <v>17.379999</v>
      </c>
      <c r="E141" s="96">
        <v>17.4</v>
      </c>
      <c r="F141" s="96">
        <v>15.505653</v>
      </c>
      <c r="G141" s="96">
        <v>55604.0</v>
      </c>
      <c r="H141" s="2"/>
      <c r="I141" s="2">
        <f t="shared" si="1"/>
        <v>17.485</v>
      </c>
      <c r="J141" s="97">
        <f t="shared" si="2"/>
        <v>42916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>
      <c r="A142" s="95">
        <v>42753.0</v>
      </c>
      <c r="B142" s="96">
        <v>17.309999</v>
      </c>
      <c r="C142" s="96">
        <v>17.5</v>
      </c>
      <c r="D142" s="96">
        <v>17.040001</v>
      </c>
      <c r="E142" s="96">
        <v>17.08</v>
      </c>
      <c r="F142" s="96">
        <v>15.220495</v>
      </c>
      <c r="G142" s="96">
        <v>92267.0</v>
      </c>
      <c r="H142" s="2"/>
      <c r="I142" s="2">
        <f t="shared" si="1"/>
        <v>17.1949995</v>
      </c>
      <c r="J142" s="97">
        <f t="shared" si="2"/>
        <v>42916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>
      <c r="A143" s="95">
        <v>42754.0</v>
      </c>
      <c r="B143" s="96">
        <v>17.24</v>
      </c>
      <c r="C143" s="96">
        <v>17.33</v>
      </c>
      <c r="D143" s="96">
        <v>16.93</v>
      </c>
      <c r="E143" s="96">
        <v>17.02</v>
      </c>
      <c r="F143" s="96">
        <v>15.167027</v>
      </c>
      <c r="G143" s="96">
        <v>96830.0</v>
      </c>
      <c r="H143" s="2"/>
      <c r="I143" s="2">
        <f t="shared" si="1"/>
        <v>17.13</v>
      </c>
      <c r="J143" s="97">
        <f t="shared" si="2"/>
        <v>42916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>
      <c r="A144" s="95">
        <v>42755.0</v>
      </c>
      <c r="B144" s="96">
        <v>17.030001</v>
      </c>
      <c r="C144" s="96">
        <v>17.110001</v>
      </c>
      <c r="D144" s="96">
        <v>16.870001</v>
      </c>
      <c r="E144" s="96">
        <v>16.98</v>
      </c>
      <c r="F144" s="96">
        <v>15.131383</v>
      </c>
      <c r="G144" s="96">
        <v>83625.0</v>
      </c>
      <c r="H144" s="2"/>
      <c r="I144" s="2">
        <f t="shared" si="1"/>
        <v>17.0050005</v>
      </c>
      <c r="J144" s="97">
        <f t="shared" si="2"/>
        <v>42916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>
      <c r="A145" s="95">
        <v>42758.0</v>
      </c>
      <c r="B145" s="96">
        <v>16.98</v>
      </c>
      <c r="C145" s="96">
        <v>17.120001</v>
      </c>
      <c r="D145" s="96">
        <v>16.65</v>
      </c>
      <c r="E145" s="96">
        <v>16.690001</v>
      </c>
      <c r="F145" s="96">
        <v>14.872955</v>
      </c>
      <c r="G145" s="96">
        <v>112575.0</v>
      </c>
      <c r="H145" s="2"/>
      <c r="I145" s="2">
        <f t="shared" si="1"/>
        <v>16.8350005</v>
      </c>
      <c r="J145" s="97">
        <f t="shared" si="2"/>
        <v>42916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>
      <c r="A146" s="95">
        <v>42759.0</v>
      </c>
      <c r="B146" s="96">
        <v>16.5</v>
      </c>
      <c r="C146" s="96">
        <v>16.65</v>
      </c>
      <c r="D146" s="96">
        <v>16.35</v>
      </c>
      <c r="E146" s="96">
        <v>16.48</v>
      </c>
      <c r="F146" s="96">
        <v>14.685817</v>
      </c>
      <c r="G146" s="96">
        <v>126028.0</v>
      </c>
      <c r="H146" s="2"/>
      <c r="I146" s="2">
        <f t="shared" si="1"/>
        <v>16.49</v>
      </c>
      <c r="J146" s="97">
        <f t="shared" si="2"/>
        <v>42916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>
      <c r="A147" s="95">
        <v>42760.0</v>
      </c>
      <c r="B147" s="96">
        <v>16.6</v>
      </c>
      <c r="C147" s="96">
        <v>16.76</v>
      </c>
      <c r="D147" s="96">
        <v>16.299999</v>
      </c>
      <c r="E147" s="96">
        <v>16.629999</v>
      </c>
      <c r="F147" s="96">
        <v>14.819488</v>
      </c>
      <c r="G147" s="96">
        <v>124131.0</v>
      </c>
      <c r="H147" s="2"/>
      <c r="I147" s="2">
        <f t="shared" si="1"/>
        <v>16.6149995</v>
      </c>
      <c r="J147" s="97">
        <f t="shared" si="2"/>
        <v>42916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>
      <c r="A148" s="95">
        <v>42762.0</v>
      </c>
      <c r="B148" s="96">
        <v>16.73</v>
      </c>
      <c r="C148" s="96">
        <v>16.799999</v>
      </c>
      <c r="D148" s="96">
        <v>16.33</v>
      </c>
      <c r="E148" s="96">
        <v>16.440001</v>
      </c>
      <c r="F148" s="96">
        <v>14.650172</v>
      </c>
      <c r="G148" s="96">
        <v>81535.0</v>
      </c>
      <c r="H148" s="2"/>
      <c r="I148" s="2">
        <f t="shared" si="1"/>
        <v>16.5850005</v>
      </c>
      <c r="J148" s="97">
        <f t="shared" si="2"/>
        <v>42916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>
      <c r="A149" s="95">
        <v>42765.0</v>
      </c>
      <c r="B149" s="96">
        <v>16.34</v>
      </c>
      <c r="C149" s="96">
        <v>16.709999</v>
      </c>
      <c r="D149" s="96">
        <v>16.17</v>
      </c>
      <c r="E149" s="96">
        <v>16.379999</v>
      </c>
      <c r="F149" s="96">
        <v>14.596704</v>
      </c>
      <c r="G149" s="96">
        <v>157392.0</v>
      </c>
      <c r="H149" s="2"/>
      <c r="I149" s="2">
        <f t="shared" si="1"/>
        <v>16.3599995</v>
      </c>
      <c r="J149" s="97">
        <f t="shared" si="2"/>
        <v>42916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>
      <c r="A150" s="95">
        <v>42766.0</v>
      </c>
      <c r="B150" s="96">
        <v>16.27</v>
      </c>
      <c r="C150" s="96">
        <v>16.35</v>
      </c>
      <c r="D150" s="96">
        <v>16.01</v>
      </c>
      <c r="E150" s="96">
        <v>16.209999</v>
      </c>
      <c r="F150" s="96">
        <v>14.445212</v>
      </c>
      <c r="G150" s="96">
        <v>122992.0</v>
      </c>
      <c r="H150" s="2"/>
      <c r="I150" s="2">
        <f t="shared" si="1"/>
        <v>16.2399995</v>
      </c>
      <c r="J150" s="97">
        <f t="shared" si="2"/>
        <v>42916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>
      <c r="A151" s="95">
        <v>42767.0</v>
      </c>
      <c r="B151" s="96">
        <v>16.120001</v>
      </c>
      <c r="C151" s="96">
        <v>16.23</v>
      </c>
      <c r="D151" s="96">
        <v>15.86</v>
      </c>
      <c r="E151" s="96">
        <v>16.120001</v>
      </c>
      <c r="F151" s="96">
        <v>14.365011</v>
      </c>
      <c r="G151" s="96">
        <v>103826.0</v>
      </c>
      <c r="H151" s="2"/>
      <c r="I151" s="2">
        <f t="shared" si="1"/>
        <v>16.120001</v>
      </c>
      <c r="J151" s="97">
        <f t="shared" si="2"/>
        <v>42916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>
      <c r="A152" s="95">
        <v>42768.0</v>
      </c>
      <c r="B152" s="96">
        <v>16.139999</v>
      </c>
      <c r="C152" s="96">
        <v>16.23</v>
      </c>
      <c r="D152" s="96">
        <v>15.99</v>
      </c>
      <c r="E152" s="96">
        <v>16.07</v>
      </c>
      <c r="F152" s="96">
        <v>14.320453</v>
      </c>
      <c r="G152" s="96">
        <v>72264.0</v>
      </c>
      <c r="H152" s="2"/>
      <c r="I152" s="2">
        <f t="shared" si="1"/>
        <v>16.1049995</v>
      </c>
      <c r="J152" s="97">
        <f t="shared" si="2"/>
        <v>42916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>
      <c r="A153" s="95">
        <v>42769.0</v>
      </c>
      <c r="B153" s="96">
        <v>15.91</v>
      </c>
      <c r="C153" s="96">
        <v>16.25</v>
      </c>
      <c r="D153" s="96">
        <v>15.91</v>
      </c>
      <c r="E153" s="96">
        <v>16.059999</v>
      </c>
      <c r="F153" s="96">
        <v>14.311543</v>
      </c>
      <c r="G153" s="96">
        <v>77064.0</v>
      </c>
      <c r="H153" s="2"/>
      <c r="I153" s="2">
        <f t="shared" si="1"/>
        <v>15.9849995</v>
      </c>
      <c r="J153" s="97">
        <f t="shared" si="2"/>
        <v>42916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>
      <c r="A154" s="95">
        <v>42772.0</v>
      </c>
      <c r="B154" s="96">
        <v>16.0</v>
      </c>
      <c r="C154" s="96">
        <v>16.200001</v>
      </c>
      <c r="D154" s="96">
        <v>15.67</v>
      </c>
      <c r="E154" s="96">
        <v>15.74</v>
      </c>
      <c r="F154" s="96">
        <v>14.026382</v>
      </c>
      <c r="G154" s="96">
        <v>126232.0</v>
      </c>
      <c r="H154" s="2"/>
      <c r="I154" s="2">
        <f t="shared" si="1"/>
        <v>15.87</v>
      </c>
      <c r="J154" s="97">
        <f t="shared" si="2"/>
        <v>42916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>
      <c r="A155" s="95">
        <v>42773.0</v>
      </c>
      <c r="B155" s="96">
        <v>15.56</v>
      </c>
      <c r="C155" s="96">
        <v>15.7</v>
      </c>
      <c r="D155" s="96">
        <v>15.35</v>
      </c>
      <c r="E155" s="96">
        <v>15.54</v>
      </c>
      <c r="F155" s="96">
        <v>13.848157</v>
      </c>
      <c r="G155" s="96">
        <v>207243.0</v>
      </c>
      <c r="H155" s="2"/>
      <c r="I155" s="2">
        <f t="shared" si="1"/>
        <v>15.55</v>
      </c>
      <c r="J155" s="97">
        <f t="shared" si="2"/>
        <v>42916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>
      <c r="A156" s="95">
        <v>42774.0</v>
      </c>
      <c r="B156" s="96">
        <v>15.53</v>
      </c>
      <c r="C156" s="96">
        <v>15.62</v>
      </c>
      <c r="D156" s="96">
        <v>15.33</v>
      </c>
      <c r="E156" s="96">
        <v>15.59</v>
      </c>
      <c r="F156" s="96">
        <v>13.892713</v>
      </c>
      <c r="G156" s="96">
        <v>316066.0</v>
      </c>
      <c r="H156" s="2"/>
      <c r="I156" s="2">
        <f t="shared" si="1"/>
        <v>15.56</v>
      </c>
      <c r="J156" s="97">
        <f t="shared" si="2"/>
        <v>42916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>
      <c r="A157" s="95">
        <v>42775.0</v>
      </c>
      <c r="B157" s="96">
        <v>15.83</v>
      </c>
      <c r="C157" s="96">
        <v>15.83</v>
      </c>
      <c r="D157" s="96">
        <v>15.51</v>
      </c>
      <c r="E157" s="96">
        <v>15.8</v>
      </c>
      <c r="F157" s="96">
        <v>14.079852</v>
      </c>
      <c r="G157" s="96">
        <v>302985.0</v>
      </c>
      <c r="H157" s="2"/>
      <c r="I157" s="2">
        <f t="shared" si="1"/>
        <v>15.815</v>
      </c>
      <c r="J157" s="97">
        <f t="shared" si="2"/>
        <v>42916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>
      <c r="A158" s="95">
        <v>42776.0</v>
      </c>
      <c r="B158" s="96">
        <v>15.83</v>
      </c>
      <c r="C158" s="96">
        <v>16.110001</v>
      </c>
      <c r="D158" s="96">
        <v>15.75</v>
      </c>
      <c r="E158" s="96">
        <v>15.99</v>
      </c>
      <c r="F158" s="96">
        <v>14.249164</v>
      </c>
      <c r="G158" s="96">
        <v>177387.0</v>
      </c>
      <c r="H158" s="2"/>
      <c r="I158" s="2">
        <f t="shared" si="1"/>
        <v>15.91</v>
      </c>
      <c r="J158" s="97">
        <f t="shared" si="2"/>
        <v>42916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>
      <c r="A159" s="95">
        <v>42779.0</v>
      </c>
      <c r="B159" s="96">
        <v>16.200001</v>
      </c>
      <c r="C159" s="96">
        <v>16.209999</v>
      </c>
      <c r="D159" s="96">
        <v>16.02</v>
      </c>
      <c r="E159" s="96">
        <v>16.110001</v>
      </c>
      <c r="F159" s="96">
        <v>14.356099</v>
      </c>
      <c r="G159" s="96">
        <v>257967.0</v>
      </c>
      <c r="H159" s="2"/>
      <c r="I159" s="2">
        <f t="shared" si="1"/>
        <v>16.155001</v>
      </c>
      <c r="J159" s="97">
        <f t="shared" si="2"/>
        <v>42916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>
      <c r="A160" s="95">
        <v>42780.0</v>
      </c>
      <c r="B160" s="96">
        <v>16.25</v>
      </c>
      <c r="C160" s="96">
        <v>16.360001</v>
      </c>
      <c r="D160" s="96">
        <v>16.02</v>
      </c>
      <c r="E160" s="96">
        <v>16.08</v>
      </c>
      <c r="F160" s="96">
        <v>14.329365</v>
      </c>
      <c r="G160" s="96">
        <v>378225.0</v>
      </c>
      <c r="H160" s="2"/>
      <c r="I160" s="2">
        <f t="shared" si="1"/>
        <v>16.165</v>
      </c>
      <c r="J160" s="97">
        <f t="shared" si="2"/>
        <v>42916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>
      <c r="A161" s="95">
        <v>42781.0</v>
      </c>
      <c r="B161" s="96">
        <v>16.09</v>
      </c>
      <c r="C161" s="96">
        <v>16.09</v>
      </c>
      <c r="D161" s="96">
        <v>15.86</v>
      </c>
      <c r="E161" s="96">
        <v>15.94</v>
      </c>
      <c r="F161" s="96">
        <v>14.204607</v>
      </c>
      <c r="G161" s="96">
        <v>377231.0</v>
      </c>
      <c r="H161" s="2"/>
      <c r="I161" s="2">
        <f t="shared" si="1"/>
        <v>16.015</v>
      </c>
      <c r="J161" s="97">
        <f t="shared" si="2"/>
        <v>42916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>
      <c r="A162" s="95">
        <v>42782.0</v>
      </c>
      <c r="B162" s="96">
        <v>16.049999</v>
      </c>
      <c r="C162" s="96">
        <v>16.16</v>
      </c>
      <c r="D162" s="96">
        <v>15.71</v>
      </c>
      <c r="E162" s="96">
        <v>15.72</v>
      </c>
      <c r="F162" s="96">
        <v>14.008559</v>
      </c>
      <c r="G162" s="96">
        <v>202108.0</v>
      </c>
      <c r="H162" s="2"/>
      <c r="I162" s="2">
        <f t="shared" si="1"/>
        <v>15.8849995</v>
      </c>
      <c r="J162" s="97">
        <f t="shared" si="2"/>
        <v>42916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>
      <c r="A163" s="95">
        <v>42783.0</v>
      </c>
      <c r="B163" s="96">
        <v>15.7</v>
      </c>
      <c r="C163" s="96">
        <v>15.88</v>
      </c>
      <c r="D163" s="96">
        <v>15.625</v>
      </c>
      <c r="E163" s="96">
        <v>15.8</v>
      </c>
      <c r="F163" s="96">
        <v>14.079852</v>
      </c>
      <c r="G163" s="96">
        <v>222001.0</v>
      </c>
      <c r="H163" s="2"/>
      <c r="I163" s="2">
        <f t="shared" si="1"/>
        <v>15.75</v>
      </c>
      <c r="J163" s="97">
        <f t="shared" si="2"/>
        <v>42916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>
      <c r="A164" s="95">
        <v>42786.0</v>
      </c>
      <c r="B164" s="96">
        <v>15.87</v>
      </c>
      <c r="C164" s="96">
        <v>15.87</v>
      </c>
      <c r="D164" s="96">
        <v>15.67</v>
      </c>
      <c r="E164" s="96">
        <v>15.72</v>
      </c>
      <c r="F164" s="96">
        <v>14.008559</v>
      </c>
      <c r="G164" s="96">
        <v>216799.0</v>
      </c>
      <c r="H164" s="2"/>
      <c r="I164" s="2">
        <f t="shared" si="1"/>
        <v>15.795</v>
      </c>
      <c r="J164" s="97">
        <f t="shared" si="2"/>
        <v>42916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>
      <c r="A165" s="95">
        <v>42787.0</v>
      </c>
      <c r="B165" s="96">
        <v>15.6</v>
      </c>
      <c r="C165" s="96">
        <v>15.8</v>
      </c>
      <c r="D165" s="96">
        <v>15.5</v>
      </c>
      <c r="E165" s="96">
        <v>15.62</v>
      </c>
      <c r="F165" s="96">
        <v>13.919445</v>
      </c>
      <c r="G165" s="96">
        <v>153822.0</v>
      </c>
      <c r="H165" s="2"/>
      <c r="I165" s="2">
        <f t="shared" si="1"/>
        <v>15.61</v>
      </c>
      <c r="J165" s="97">
        <f t="shared" si="2"/>
        <v>42916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>
      <c r="A166" s="95">
        <v>42788.0</v>
      </c>
      <c r="B166" s="96">
        <v>15.75</v>
      </c>
      <c r="C166" s="96">
        <v>15.75</v>
      </c>
      <c r="D166" s="96">
        <v>15.38</v>
      </c>
      <c r="E166" s="96">
        <v>15.63</v>
      </c>
      <c r="F166" s="96">
        <v>13.928358</v>
      </c>
      <c r="G166" s="96">
        <v>196143.0</v>
      </c>
      <c r="H166" s="2"/>
      <c r="I166" s="2">
        <f t="shared" si="1"/>
        <v>15.69</v>
      </c>
      <c r="J166" s="97">
        <f t="shared" si="2"/>
        <v>42916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>
      <c r="A167" s="95">
        <v>42789.0</v>
      </c>
      <c r="B167" s="96">
        <v>15.68</v>
      </c>
      <c r="C167" s="96">
        <v>15.73</v>
      </c>
      <c r="D167" s="96">
        <v>14.45</v>
      </c>
      <c r="E167" s="96">
        <v>14.7</v>
      </c>
      <c r="F167" s="96">
        <v>13.099608</v>
      </c>
      <c r="G167" s="96">
        <v>649603.0</v>
      </c>
      <c r="H167" s="2"/>
      <c r="I167" s="2">
        <f t="shared" si="1"/>
        <v>15.19</v>
      </c>
      <c r="J167" s="97">
        <f t="shared" si="2"/>
        <v>42916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>
      <c r="A168" s="95">
        <v>42790.0</v>
      </c>
      <c r="B168" s="96">
        <v>14.7</v>
      </c>
      <c r="C168" s="96">
        <v>14.74</v>
      </c>
      <c r="D168" s="96">
        <v>14.32</v>
      </c>
      <c r="E168" s="96">
        <v>14.6</v>
      </c>
      <c r="F168" s="96">
        <v>13.010495</v>
      </c>
      <c r="G168" s="96">
        <v>441435.0</v>
      </c>
      <c r="H168" s="2"/>
      <c r="I168" s="2">
        <f t="shared" si="1"/>
        <v>14.65</v>
      </c>
      <c r="J168" s="97">
        <f t="shared" si="2"/>
        <v>42916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>
      <c r="A169" s="95">
        <v>42793.0</v>
      </c>
      <c r="B169" s="96">
        <v>14.58</v>
      </c>
      <c r="C169" s="96">
        <v>14.69</v>
      </c>
      <c r="D169" s="96">
        <v>14.41</v>
      </c>
      <c r="E169" s="96">
        <v>14.53</v>
      </c>
      <c r="F169" s="96">
        <v>12.948114</v>
      </c>
      <c r="G169" s="96">
        <v>249751.0</v>
      </c>
      <c r="H169" s="2"/>
      <c r="I169" s="2">
        <f t="shared" si="1"/>
        <v>14.555</v>
      </c>
      <c r="J169" s="97">
        <f t="shared" si="2"/>
        <v>42916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>
      <c r="A170" s="95">
        <v>42794.0</v>
      </c>
      <c r="B170" s="96">
        <v>14.45</v>
      </c>
      <c r="C170" s="96">
        <v>14.55</v>
      </c>
      <c r="D170" s="96">
        <v>14.28</v>
      </c>
      <c r="E170" s="96">
        <v>14.44</v>
      </c>
      <c r="F170" s="96">
        <v>12.867913</v>
      </c>
      <c r="G170" s="96">
        <v>324255.0</v>
      </c>
      <c r="H170" s="2"/>
      <c r="I170" s="2">
        <f t="shared" si="1"/>
        <v>14.445</v>
      </c>
      <c r="J170" s="97">
        <f t="shared" si="2"/>
        <v>42916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>
      <c r="A171" s="95">
        <v>42795.0</v>
      </c>
      <c r="B171" s="96">
        <v>14.69</v>
      </c>
      <c r="C171" s="96">
        <v>14.69</v>
      </c>
      <c r="D171" s="96">
        <v>14.31</v>
      </c>
      <c r="E171" s="96">
        <v>14.4</v>
      </c>
      <c r="F171" s="96">
        <v>12.832267</v>
      </c>
      <c r="G171" s="96">
        <v>257303.0</v>
      </c>
      <c r="H171" s="2"/>
      <c r="I171" s="2">
        <f t="shared" si="1"/>
        <v>14.545</v>
      </c>
      <c r="J171" s="97">
        <f t="shared" si="2"/>
        <v>42916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>
      <c r="A172" s="95">
        <v>42796.0</v>
      </c>
      <c r="B172" s="96">
        <v>14.5</v>
      </c>
      <c r="C172" s="96">
        <v>14.59</v>
      </c>
      <c r="D172" s="96">
        <v>14.36</v>
      </c>
      <c r="E172" s="96">
        <v>14.47</v>
      </c>
      <c r="F172" s="96">
        <v>12.894647</v>
      </c>
      <c r="G172" s="96">
        <v>251230.0</v>
      </c>
      <c r="H172" s="2"/>
      <c r="I172" s="2">
        <f t="shared" si="1"/>
        <v>14.485</v>
      </c>
      <c r="J172" s="97">
        <f t="shared" si="2"/>
        <v>42916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>
      <c r="A173" s="95">
        <v>42797.0</v>
      </c>
      <c r="B173" s="96">
        <v>14.47</v>
      </c>
      <c r="C173" s="96">
        <v>14.6</v>
      </c>
      <c r="D173" s="96">
        <v>14.32</v>
      </c>
      <c r="E173" s="96">
        <v>14.5</v>
      </c>
      <c r="F173" s="96">
        <v>12.92138</v>
      </c>
      <c r="G173" s="96">
        <v>240371.0</v>
      </c>
      <c r="H173" s="2"/>
      <c r="I173" s="2">
        <f t="shared" si="1"/>
        <v>14.485</v>
      </c>
      <c r="J173" s="97">
        <f t="shared" si="2"/>
        <v>42916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>
      <c r="A174" s="95">
        <v>42800.0</v>
      </c>
      <c r="B174" s="96">
        <v>14.59</v>
      </c>
      <c r="C174" s="96">
        <v>14.61</v>
      </c>
      <c r="D174" s="96">
        <v>14.32</v>
      </c>
      <c r="E174" s="96">
        <v>14.38</v>
      </c>
      <c r="F174" s="96">
        <v>12.814445</v>
      </c>
      <c r="G174" s="96">
        <v>151191.0</v>
      </c>
      <c r="H174" s="2"/>
      <c r="I174" s="2">
        <f t="shared" si="1"/>
        <v>14.485</v>
      </c>
      <c r="J174" s="97">
        <f t="shared" si="2"/>
        <v>42916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>
      <c r="A175" s="95">
        <v>42801.0</v>
      </c>
      <c r="B175" s="96">
        <v>14.35</v>
      </c>
      <c r="C175" s="96">
        <v>14.54</v>
      </c>
      <c r="D175" s="96">
        <v>14.3</v>
      </c>
      <c r="E175" s="96">
        <v>14.52</v>
      </c>
      <c r="F175" s="96">
        <v>12.939205</v>
      </c>
      <c r="G175" s="96">
        <v>310254.0</v>
      </c>
      <c r="H175" s="2"/>
      <c r="I175" s="2">
        <f t="shared" si="1"/>
        <v>14.435</v>
      </c>
      <c r="J175" s="97">
        <f t="shared" si="2"/>
        <v>42916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>
      <c r="A176" s="95">
        <v>42802.0</v>
      </c>
      <c r="B176" s="96">
        <v>14.69</v>
      </c>
      <c r="C176" s="96">
        <v>14.72</v>
      </c>
      <c r="D176" s="96">
        <v>14.47</v>
      </c>
      <c r="E176" s="96">
        <v>14.57</v>
      </c>
      <c r="F176" s="96">
        <v>12.98376</v>
      </c>
      <c r="G176" s="96">
        <v>269415.0</v>
      </c>
      <c r="H176" s="2"/>
      <c r="I176" s="2">
        <f t="shared" si="1"/>
        <v>14.63</v>
      </c>
      <c r="J176" s="97">
        <f t="shared" si="2"/>
        <v>42916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>
      <c r="A177" s="95">
        <v>42803.0</v>
      </c>
      <c r="B177" s="96">
        <v>14.6</v>
      </c>
      <c r="C177" s="96">
        <v>14.73</v>
      </c>
      <c r="D177" s="96">
        <v>14.49</v>
      </c>
      <c r="E177" s="96">
        <v>14.55</v>
      </c>
      <c r="F177" s="96">
        <v>12.965937</v>
      </c>
      <c r="G177" s="96">
        <v>223790.0</v>
      </c>
      <c r="H177" s="2"/>
      <c r="I177" s="2">
        <f t="shared" si="1"/>
        <v>14.575</v>
      </c>
      <c r="J177" s="97">
        <f t="shared" si="2"/>
        <v>42916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>
      <c r="A178" s="95">
        <v>42804.0</v>
      </c>
      <c r="B178" s="96">
        <v>14.6</v>
      </c>
      <c r="C178" s="96">
        <v>14.78</v>
      </c>
      <c r="D178" s="96">
        <v>14.55</v>
      </c>
      <c r="E178" s="96">
        <v>14.7</v>
      </c>
      <c r="F178" s="96">
        <v>13.099608</v>
      </c>
      <c r="G178" s="96">
        <v>187218.0</v>
      </c>
      <c r="H178" s="2"/>
      <c r="I178" s="2">
        <f t="shared" si="1"/>
        <v>14.65</v>
      </c>
      <c r="J178" s="97">
        <f t="shared" si="2"/>
        <v>42916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>
      <c r="A179" s="95">
        <v>42807.0</v>
      </c>
      <c r="B179" s="96">
        <v>14.79</v>
      </c>
      <c r="C179" s="96">
        <v>14.83</v>
      </c>
      <c r="D179" s="96">
        <v>14.42</v>
      </c>
      <c r="E179" s="96">
        <v>14.57</v>
      </c>
      <c r="F179" s="96">
        <v>12.98376</v>
      </c>
      <c r="G179" s="96">
        <v>226477.0</v>
      </c>
      <c r="H179" s="2"/>
      <c r="I179" s="2">
        <f t="shared" si="1"/>
        <v>14.68</v>
      </c>
      <c r="J179" s="97">
        <f t="shared" si="2"/>
        <v>42916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>
      <c r="A180" s="95">
        <v>42808.0</v>
      </c>
      <c r="B180" s="96">
        <v>14.68</v>
      </c>
      <c r="C180" s="96">
        <v>14.71</v>
      </c>
      <c r="D180" s="96">
        <v>14.435</v>
      </c>
      <c r="E180" s="96">
        <v>14.51</v>
      </c>
      <c r="F180" s="96">
        <v>12.930293</v>
      </c>
      <c r="G180" s="96">
        <v>141262.0</v>
      </c>
      <c r="H180" s="2"/>
      <c r="I180" s="2">
        <f t="shared" si="1"/>
        <v>14.595</v>
      </c>
      <c r="J180" s="97">
        <f t="shared" si="2"/>
        <v>42916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>
      <c r="A181" s="95">
        <v>42809.0</v>
      </c>
      <c r="B181" s="96">
        <v>14.48</v>
      </c>
      <c r="C181" s="96">
        <v>14.6</v>
      </c>
      <c r="D181" s="96">
        <v>14.33</v>
      </c>
      <c r="E181" s="96">
        <v>14.6</v>
      </c>
      <c r="F181" s="96">
        <v>13.010495</v>
      </c>
      <c r="G181" s="96">
        <v>261105.0</v>
      </c>
      <c r="H181" s="2"/>
      <c r="I181" s="2">
        <f t="shared" si="1"/>
        <v>14.54</v>
      </c>
      <c r="J181" s="97">
        <f t="shared" si="2"/>
        <v>42916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>
      <c r="A182" s="95">
        <v>42810.0</v>
      </c>
      <c r="B182" s="96">
        <v>14.5</v>
      </c>
      <c r="C182" s="96">
        <v>14.65</v>
      </c>
      <c r="D182" s="96">
        <v>14.42</v>
      </c>
      <c r="E182" s="96">
        <v>14.54</v>
      </c>
      <c r="F182" s="96">
        <v>12.957026</v>
      </c>
      <c r="G182" s="96">
        <v>274530.0</v>
      </c>
      <c r="H182" s="2"/>
      <c r="I182" s="2">
        <f t="shared" si="1"/>
        <v>14.52</v>
      </c>
      <c r="J182" s="97">
        <f t="shared" si="2"/>
        <v>42916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>
      <c r="A183" s="95">
        <v>42811.0</v>
      </c>
      <c r="B183" s="96">
        <v>14.69</v>
      </c>
      <c r="C183" s="96">
        <v>15.0</v>
      </c>
      <c r="D183" s="96">
        <v>14.69</v>
      </c>
      <c r="E183" s="96">
        <v>14.94</v>
      </c>
      <c r="F183" s="96">
        <v>13.313478</v>
      </c>
      <c r="G183" s="96">
        <v>227335.0</v>
      </c>
      <c r="H183" s="2"/>
      <c r="I183" s="2">
        <f t="shared" si="1"/>
        <v>14.815</v>
      </c>
      <c r="J183" s="97">
        <f t="shared" si="2"/>
        <v>42916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>
      <c r="A184" s="95">
        <v>42814.0</v>
      </c>
      <c r="B184" s="96">
        <v>15.0</v>
      </c>
      <c r="C184" s="96">
        <v>15.025</v>
      </c>
      <c r="D184" s="96">
        <v>14.6</v>
      </c>
      <c r="E184" s="96">
        <v>14.67</v>
      </c>
      <c r="F184" s="96">
        <v>13.072873</v>
      </c>
      <c r="G184" s="96">
        <v>136603.0</v>
      </c>
      <c r="H184" s="2"/>
      <c r="I184" s="2">
        <f t="shared" si="1"/>
        <v>14.835</v>
      </c>
      <c r="J184" s="97">
        <f t="shared" si="2"/>
        <v>42916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>
      <c r="A185" s="95">
        <v>42815.0</v>
      </c>
      <c r="B185" s="96">
        <v>14.67</v>
      </c>
      <c r="C185" s="96">
        <v>14.67</v>
      </c>
      <c r="D185" s="96">
        <v>14.51</v>
      </c>
      <c r="E185" s="96">
        <v>14.55</v>
      </c>
      <c r="F185" s="96">
        <v>12.965937</v>
      </c>
      <c r="G185" s="96">
        <v>95899.0</v>
      </c>
      <c r="H185" s="2"/>
      <c r="I185" s="2">
        <f t="shared" si="1"/>
        <v>14.61</v>
      </c>
      <c r="J185" s="97">
        <f t="shared" si="2"/>
        <v>42916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>
      <c r="A186" s="95">
        <v>42816.0</v>
      </c>
      <c r="B186" s="96">
        <v>14.5</v>
      </c>
      <c r="C186" s="96">
        <v>14.55</v>
      </c>
      <c r="D186" s="96">
        <v>14.42</v>
      </c>
      <c r="E186" s="96">
        <v>14.5</v>
      </c>
      <c r="F186" s="96">
        <v>12.92138</v>
      </c>
      <c r="G186" s="96">
        <v>191180.0</v>
      </c>
      <c r="H186" s="2"/>
      <c r="I186" s="2">
        <f t="shared" si="1"/>
        <v>14.5</v>
      </c>
      <c r="J186" s="97">
        <f t="shared" si="2"/>
        <v>42916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>
      <c r="A187" s="95">
        <v>42817.0</v>
      </c>
      <c r="B187" s="96">
        <v>14.55</v>
      </c>
      <c r="C187" s="96">
        <v>14.59</v>
      </c>
      <c r="D187" s="96">
        <v>14.45</v>
      </c>
      <c r="E187" s="96">
        <v>14.55</v>
      </c>
      <c r="F187" s="96">
        <v>12.965937</v>
      </c>
      <c r="G187" s="96">
        <v>176305.0</v>
      </c>
      <c r="H187" s="2"/>
      <c r="I187" s="2">
        <f t="shared" si="1"/>
        <v>14.55</v>
      </c>
      <c r="J187" s="97">
        <f t="shared" si="2"/>
        <v>42916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>
      <c r="A188" s="95">
        <v>42818.0</v>
      </c>
      <c r="B188" s="96">
        <v>14.64</v>
      </c>
      <c r="C188" s="96">
        <v>14.76</v>
      </c>
      <c r="D188" s="96">
        <v>14.54</v>
      </c>
      <c r="E188" s="96">
        <v>14.6</v>
      </c>
      <c r="F188" s="96">
        <v>13.010495</v>
      </c>
      <c r="G188" s="96">
        <v>82975.0</v>
      </c>
      <c r="H188" s="2"/>
      <c r="I188" s="2">
        <f t="shared" si="1"/>
        <v>14.62</v>
      </c>
      <c r="J188" s="97">
        <f t="shared" si="2"/>
        <v>42916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>
      <c r="A189" s="95">
        <v>42821.0</v>
      </c>
      <c r="B189" s="96">
        <v>14.6</v>
      </c>
      <c r="C189" s="96">
        <v>14.6</v>
      </c>
      <c r="D189" s="96">
        <v>14.35</v>
      </c>
      <c r="E189" s="96">
        <v>14.49</v>
      </c>
      <c r="F189" s="96">
        <v>12.912468</v>
      </c>
      <c r="G189" s="96">
        <v>134847.0</v>
      </c>
      <c r="H189" s="2"/>
      <c r="I189" s="2">
        <f t="shared" si="1"/>
        <v>14.545</v>
      </c>
      <c r="J189" s="97">
        <f t="shared" si="2"/>
        <v>42916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>
      <c r="A190" s="95">
        <v>42822.0</v>
      </c>
      <c r="B190" s="96">
        <v>14.7</v>
      </c>
      <c r="C190" s="96">
        <v>14.7</v>
      </c>
      <c r="D190" s="96">
        <v>14.4</v>
      </c>
      <c r="E190" s="96">
        <v>14.69</v>
      </c>
      <c r="F190" s="96">
        <v>13.090696</v>
      </c>
      <c r="G190" s="96">
        <v>111687.0</v>
      </c>
      <c r="H190" s="2"/>
      <c r="I190" s="2">
        <f t="shared" si="1"/>
        <v>14.695</v>
      </c>
      <c r="J190" s="97">
        <f t="shared" si="2"/>
        <v>42916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>
      <c r="A191" s="95">
        <v>42823.0</v>
      </c>
      <c r="B191" s="96">
        <v>14.7</v>
      </c>
      <c r="C191" s="96">
        <v>14.83</v>
      </c>
      <c r="D191" s="96">
        <v>14.65</v>
      </c>
      <c r="E191" s="96">
        <v>14.78</v>
      </c>
      <c r="F191" s="96">
        <v>13.170897</v>
      </c>
      <c r="G191" s="96">
        <v>139889.0</v>
      </c>
      <c r="H191" s="2"/>
      <c r="I191" s="2">
        <f t="shared" si="1"/>
        <v>14.74</v>
      </c>
      <c r="J191" s="97">
        <f t="shared" si="2"/>
        <v>42916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>
      <c r="A192" s="95">
        <v>42824.0</v>
      </c>
      <c r="B192" s="96">
        <v>14.78</v>
      </c>
      <c r="C192" s="96">
        <v>14.85</v>
      </c>
      <c r="D192" s="96">
        <v>14.71</v>
      </c>
      <c r="E192" s="96">
        <v>14.76</v>
      </c>
      <c r="F192" s="96">
        <v>13.153075</v>
      </c>
      <c r="G192" s="96">
        <v>94031.0</v>
      </c>
      <c r="H192" s="2"/>
      <c r="I192" s="2">
        <f t="shared" si="1"/>
        <v>14.77</v>
      </c>
      <c r="J192" s="97">
        <f t="shared" si="2"/>
        <v>42916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>
      <c r="A193" s="95">
        <v>42825.0</v>
      </c>
      <c r="B193" s="96">
        <v>14.82</v>
      </c>
      <c r="C193" s="96">
        <v>14.83</v>
      </c>
      <c r="D193" s="96">
        <v>14.7</v>
      </c>
      <c r="E193" s="96">
        <v>14.72</v>
      </c>
      <c r="F193" s="96">
        <v>13.11743</v>
      </c>
      <c r="G193" s="96">
        <v>91353.0</v>
      </c>
      <c r="H193" s="2"/>
      <c r="I193" s="2">
        <f t="shared" si="1"/>
        <v>14.77</v>
      </c>
      <c r="J193" s="97">
        <f t="shared" si="2"/>
        <v>42916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>
      <c r="A194" s="95">
        <v>42828.0</v>
      </c>
      <c r="B194" s="96">
        <v>14.8</v>
      </c>
      <c r="C194" s="96">
        <v>14.88</v>
      </c>
      <c r="D194" s="96">
        <v>14.47</v>
      </c>
      <c r="E194" s="96">
        <v>14.58</v>
      </c>
      <c r="F194" s="96">
        <v>12.992672</v>
      </c>
      <c r="G194" s="96">
        <v>364180.0</v>
      </c>
      <c r="H194" s="2"/>
      <c r="I194" s="2">
        <f t="shared" si="1"/>
        <v>14.69</v>
      </c>
      <c r="J194" s="97">
        <f t="shared" si="2"/>
        <v>42916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>
      <c r="A195" s="95">
        <v>42829.0</v>
      </c>
      <c r="B195" s="96">
        <v>14.57</v>
      </c>
      <c r="C195" s="96">
        <v>14.66</v>
      </c>
      <c r="D195" s="96">
        <v>14.52</v>
      </c>
      <c r="E195" s="96">
        <v>14.6</v>
      </c>
      <c r="F195" s="96">
        <v>13.010495</v>
      </c>
      <c r="G195" s="96">
        <v>74025.0</v>
      </c>
      <c r="H195" s="2"/>
      <c r="I195" s="2">
        <f t="shared" si="1"/>
        <v>14.585</v>
      </c>
      <c r="J195" s="97">
        <f t="shared" si="2"/>
        <v>42916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>
      <c r="A196" s="95">
        <v>42830.0</v>
      </c>
      <c r="B196" s="96">
        <v>14.66</v>
      </c>
      <c r="C196" s="96">
        <v>14.78</v>
      </c>
      <c r="D196" s="96">
        <v>14.44</v>
      </c>
      <c r="E196" s="96">
        <v>14.6</v>
      </c>
      <c r="F196" s="96">
        <v>13.010495</v>
      </c>
      <c r="G196" s="96">
        <v>94024.0</v>
      </c>
      <c r="H196" s="2"/>
      <c r="I196" s="2">
        <f t="shared" si="1"/>
        <v>14.63</v>
      </c>
      <c r="J196" s="97">
        <f t="shared" si="2"/>
        <v>42916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>
      <c r="A197" s="95">
        <v>42831.0</v>
      </c>
      <c r="B197" s="96">
        <v>14.6</v>
      </c>
      <c r="C197" s="96">
        <v>14.6</v>
      </c>
      <c r="D197" s="96">
        <v>14.33</v>
      </c>
      <c r="E197" s="96">
        <v>14.42</v>
      </c>
      <c r="F197" s="96">
        <v>12.992474</v>
      </c>
      <c r="G197" s="96">
        <v>94681.0</v>
      </c>
      <c r="H197" s="2"/>
      <c r="I197" s="2">
        <f t="shared" si="1"/>
        <v>14.51</v>
      </c>
      <c r="J197" s="97">
        <f t="shared" si="2"/>
        <v>42916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>
      <c r="A198" s="95">
        <v>42832.0</v>
      </c>
      <c r="B198" s="96">
        <v>14.35</v>
      </c>
      <c r="C198" s="96">
        <v>14.57</v>
      </c>
      <c r="D198" s="96">
        <v>14.29</v>
      </c>
      <c r="E198" s="96">
        <v>14.39</v>
      </c>
      <c r="F198" s="96">
        <v>12.965445</v>
      </c>
      <c r="G198" s="96">
        <v>101922.0</v>
      </c>
      <c r="H198" s="2"/>
      <c r="I198" s="2">
        <f t="shared" si="1"/>
        <v>14.37</v>
      </c>
      <c r="J198" s="97">
        <f t="shared" si="2"/>
        <v>42916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>
      <c r="A199" s="95">
        <v>42835.0</v>
      </c>
      <c r="B199" s="96">
        <v>14.54</v>
      </c>
      <c r="C199" s="96">
        <v>14.6</v>
      </c>
      <c r="D199" s="96">
        <v>14.32</v>
      </c>
      <c r="E199" s="96">
        <v>14.34</v>
      </c>
      <c r="F199" s="96">
        <v>12.920393</v>
      </c>
      <c r="G199" s="96">
        <v>83084.0</v>
      </c>
      <c r="H199" s="2"/>
      <c r="I199" s="2">
        <f t="shared" si="1"/>
        <v>14.44</v>
      </c>
      <c r="J199" s="97">
        <f t="shared" si="2"/>
        <v>42916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>
      <c r="A200" s="95">
        <v>42836.0</v>
      </c>
      <c r="B200" s="96">
        <v>14.35</v>
      </c>
      <c r="C200" s="96">
        <v>14.46</v>
      </c>
      <c r="D200" s="96">
        <v>14.3</v>
      </c>
      <c r="E200" s="96">
        <v>14.42</v>
      </c>
      <c r="F200" s="96">
        <v>12.992474</v>
      </c>
      <c r="G200" s="96">
        <v>106872.0</v>
      </c>
      <c r="H200" s="2"/>
      <c r="I200" s="2">
        <f t="shared" si="1"/>
        <v>14.385</v>
      </c>
      <c r="J200" s="97">
        <f t="shared" si="2"/>
        <v>42916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>
      <c r="A201" s="95">
        <v>42837.0</v>
      </c>
      <c r="B201" s="96">
        <v>14.42</v>
      </c>
      <c r="C201" s="96">
        <v>14.71</v>
      </c>
      <c r="D201" s="96">
        <v>14.36</v>
      </c>
      <c r="E201" s="96">
        <v>14.7</v>
      </c>
      <c r="F201" s="96">
        <v>13.244755</v>
      </c>
      <c r="G201" s="96">
        <v>560143.0</v>
      </c>
      <c r="H201" s="2"/>
      <c r="I201" s="2">
        <f t="shared" si="1"/>
        <v>14.56</v>
      </c>
      <c r="J201" s="97">
        <f t="shared" si="2"/>
        <v>42916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>
      <c r="A202" s="95">
        <v>42838.0</v>
      </c>
      <c r="B202" s="96">
        <v>14.69</v>
      </c>
      <c r="C202" s="96">
        <v>14.84</v>
      </c>
      <c r="D202" s="96">
        <v>14.66</v>
      </c>
      <c r="E202" s="96">
        <v>14.8</v>
      </c>
      <c r="F202" s="96">
        <v>13.334855</v>
      </c>
      <c r="G202" s="96">
        <v>91321.0</v>
      </c>
      <c r="H202" s="2"/>
      <c r="I202" s="2">
        <f t="shared" si="1"/>
        <v>14.745</v>
      </c>
      <c r="J202" s="97">
        <f t="shared" si="2"/>
        <v>42916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>
      <c r="A203" s="95">
        <v>42843.0</v>
      </c>
      <c r="B203" s="96">
        <v>14.8</v>
      </c>
      <c r="C203" s="96">
        <v>14.93</v>
      </c>
      <c r="D203" s="96">
        <v>14.73</v>
      </c>
      <c r="E203" s="96">
        <v>14.88</v>
      </c>
      <c r="F203" s="96">
        <v>13.406936</v>
      </c>
      <c r="G203" s="96">
        <v>184428.0</v>
      </c>
      <c r="H203" s="2"/>
      <c r="I203" s="2">
        <f t="shared" si="1"/>
        <v>14.84</v>
      </c>
      <c r="J203" s="97">
        <f t="shared" si="2"/>
        <v>42916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>
      <c r="A204" s="95">
        <v>42844.0</v>
      </c>
      <c r="B204" s="96">
        <v>14.95</v>
      </c>
      <c r="C204" s="96">
        <v>15.0</v>
      </c>
      <c r="D204" s="96">
        <v>14.82</v>
      </c>
      <c r="E204" s="96">
        <v>14.89</v>
      </c>
      <c r="F204" s="96">
        <v>13.415946</v>
      </c>
      <c r="G204" s="96">
        <v>93074.0</v>
      </c>
      <c r="H204" s="2"/>
      <c r="I204" s="2">
        <f t="shared" si="1"/>
        <v>14.92</v>
      </c>
      <c r="J204" s="97">
        <f t="shared" si="2"/>
        <v>42916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>
      <c r="A205" s="95">
        <v>42845.0</v>
      </c>
      <c r="B205" s="96">
        <v>14.97</v>
      </c>
      <c r="C205" s="96">
        <v>15.03</v>
      </c>
      <c r="D205" s="96">
        <v>14.86</v>
      </c>
      <c r="E205" s="96">
        <v>14.91</v>
      </c>
      <c r="F205" s="96">
        <v>13.433967</v>
      </c>
      <c r="G205" s="96">
        <v>172855.0</v>
      </c>
      <c r="H205" s="2"/>
      <c r="I205" s="2">
        <f t="shared" si="1"/>
        <v>14.94</v>
      </c>
      <c r="J205" s="97">
        <f t="shared" si="2"/>
        <v>42916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>
      <c r="A206" s="95">
        <v>42846.0</v>
      </c>
      <c r="B206" s="96">
        <v>15.03</v>
      </c>
      <c r="C206" s="96">
        <v>15.14</v>
      </c>
      <c r="D206" s="96">
        <v>14.89</v>
      </c>
      <c r="E206" s="96">
        <v>14.96</v>
      </c>
      <c r="F206" s="96">
        <v>13.479016</v>
      </c>
      <c r="G206" s="96">
        <v>60342.0</v>
      </c>
      <c r="H206" s="2"/>
      <c r="I206" s="2">
        <f t="shared" si="1"/>
        <v>14.995</v>
      </c>
      <c r="J206" s="97">
        <f t="shared" si="2"/>
        <v>42916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>
      <c r="A207" s="95">
        <v>42849.0</v>
      </c>
      <c r="B207" s="96">
        <v>15.0</v>
      </c>
      <c r="C207" s="96">
        <v>15.27</v>
      </c>
      <c r="D207" s="96">
        <v>14.94</v>
      </c>
      <c r="E207" s="96">
        <v>15.24</v>
      </c>
      <c r="F207" s="96">
        <v>13.731297</v>
      </c>
      <c r="G207" s="96">
        <v>220413.0</v>
      </c>
      <c r="H207" s="2"/>
      <c r="I207" s="2">
        <f t="shared" si="1"/>
        <v>15.12</v>
      </c>
      <c r="J207" s="97">
        <f t="shared" si="2"/>
        <v>42916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>
      <c r="A208" s="95">
        <v>42851.0</v>
      </c>
      <c r="B208" s="96">
        <v>15.43</v>
      </c>
      <c r="C208" s="96">
        <v>15.43</v>
      </c>
      <c r="D208" s="96">
        <v>15.25</v>
      </c>
      <c r="E208" s="96">
        <v>15.28</v>
      </c>
      <c r="F208" s="96">
        <v>13.767336</v>
      </c>
      <c r="G208" s="96">
        <v>163914.0</v>
      </c>
      <c r="H208" s="2"/>
      <c r="I208" s="2">
        <f t="shared" si="1"/>
        <v>15.355</v>
      </c>
      <c r="J208" s="97">
        <f t="shared" si="2"/>
        <v>42916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>
      <c r="A209" s="95">
        <v>42852.0</v>
      </c>
      <c r="B209" s="96">
        <v>15.3</v>
      </c>
      <c r="C209" s="96">
        <v>15.53</v>
      </c>
      <c r="D209" s="96">
        <v>15.29</v>
      </c>
      <c r="E209" s="96">
        <v>15.46</v>
      </c>
      <c r="F209" s="96">
        <v>13.929517</v>
      </c>
      <c r="G209" s="96">
        <v>801985.0</v>
      </c>
      <c r="H209" s="2"/>
      <c r="I209" s="2">
        <f t="shared" si="1"/>
        <v>15.38</v>
      </c>
      <c r="J209" s="97">
        <f t="shared" si="2"/>
        <v>42916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>
      <c r="A210" s="95">
        <v>42853.0</v>
      </c>
      <c r="B210" s="96">
        <v>15.45</v>
      </c>
      <c r="C210" s="96">
        <v>15.52</v>
      </c>
      <c r="D210" s="96">
        <v>15.36</v>
      </c>
      <c r="E210" s="96">
        <v>15.49</v>
      </c>
      <c r="F210" s="96">
        <v>13.956548</v>
      </c>
      <c r="G210" s="96">
        <v>157370.0</v>
      </c>
      <c r="H210" s="2"/>
      <c r="I210" s="2">
        <f t="shared" si="1"/>
        <v>15.47</v>
      </c>
      <c r="J210" s="97">
        <f t="shared" si="2"/>
        <v>42916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>
      <c r="A211" s="95">
        <v>42856.0</v>
      </c>
      <c r="B211" s="96">
        <v>15.5</v>
      </c>
      <c r="C211" s="96">
        <v>15.72</v>
      </c>
      <c r="D211" s="96">
        <v>15.47</v>
      </c>
      <c r="E211" s="96">
        <v>15.55</v>
      </c>
      <c r="F211" s="96">
        <v>14.010608</v>
      </c>
      <c r="G211" s="96">
        <v>578775.0</v>
      </c>
      <c r="H211" s="2"/>
      <c r="I211" s="2">
        <f t="shared" si="1"/>
        <v>15.525</v>
      </c>
      <c r="J211" s="97">
        <f t="shared" si="2"/>
        <v>42916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>
      <c r="A212" s="95">
        <v>42857.0</v>
      </c>
      <c r="B212" s="96">
        <v>15.6</v>
      </c>
      <c r="C212" s="96">
        <v>15.735</v>
      </c>
      <c r="D212" s="96">
        <v>15.56</v>
      </c>
      <c r="E212" s="96">
        <v>15.65</v>
      </c>
      <c r="F212" s="96">
        <v>14.100709</v>
      </c>
      <c r="G212" s="96">
        <v>122218.0</v>
      </c>
      <c r="H212" s="2"/>
      <c r="I212" s="2">
        <f t="shared" si="1"/>
        <v>15.625</v>
      </c>
      <c r="J212" s="97">
        <f t="shared" si="2"/>
        <v>42916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>
      <c r="A213" s="95">
        <v>42858.0</v>
      </c>
      <c r="B213" s="96">
        <v>15.7</v>
      </c>
      <c r="C213" s="96">
        <v>15.87</v>
      </c>
      <c r="D213" s="96">
        <v>15.6</v>
      </c>
      <c r="E213" s="96">
        <v>15.8</v>
      </c>
      <c r="F213" s="96">
        <v>14.23586</v>
      </c>
      <c r="G213" s="96">
        <v>730518.0</v>
      </c>
      <c r="H213" s="2"/>
      <c r="I213" s="2">
        <f t="shared" si="1"/>
        <v>15.75</v>
      </c>
      <c r="J213" s="97">
        <f t="shared" si="2"/>
        <v>42916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>
      <c r="A214" s="95">
        <v>42859.0</v>
      </c>
      <c r="B214" s="96">
        <v>15.99</v>
      </c>
      <c r="C214" s="96">
        <v>16.23</v>
      </c>
      <c r="D214" s="96">
        <v>15.91</v>
      </c>
      <c r="E214" s="96">
        <v>16.1</v>
      </c>
      <c r="F214" s="96">
        <v>14.50616</v>
      </c>
      <c r="G214" s="96">
        <v>748607.0</v>
      </c>
      <c r="H214" s="2"/>
      <c r="I214" s="2">
        <f t="shared" si="1"/>
        <v>16.045</v>
      </c>
      <c r="J214" s="97">
        <f t="shared" si="2"/>
        <v>42916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>
      <c r="A215" s="95">
        <v>42860.0</v>
      </c>
      <c r="B215" s="96">
        <v>16.059999</v>
      </c>
      <c r="C215" s="96">
        <v>16.190001</v>
      </c>
      <c r="D215" s="96">
        <v>16.030001</v>
      </c>
      <c r="E215" s="96">
        <v>16.1</v>
      </c>
      <c r="F215" s="96">
        <v>14.50616</v>
      </c>
      <c r="G215" s="96">
        <v>531383.0</v>
      </c>
      <c r="H215" s="2"/>
      <c r="I215" s="2">
        <f t="shared" si="1"/>
        <v>16.0799995</v>
      </c>
      <c r="J215" s="97">
        <f t="shared" si="2"/>
        <v>42916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>
      <c r="A216" s="95">
        <v>42863.0</v>
      </c>
      <c r="B216" s="96">
        <v>16.18</v>
      </c>
      <c r="C216" s="96">
        <v>16.290001</v>
      </c>
      <c r="D216" s="96">
        <v>16.1</v>
      </c>
      <c r="E216" s="96">
        <v>16.24</v>
      </c>
      <c r="F216" s="96">
        <v>14.632299</v>
      </c>
      <c r="G216" s="96">
        <v>187723.0</v>
      </c>
      <c r="H216" s="2"/>
      <c r="I216" s="2">
        <f t="shared" si="1"/>
        <v>16.21</v>
      </c>
      <c r="J216" s="97">
        <f t="shared" si="2"/>
        <v>42916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>
      <c r="A217" s="95">
        <v>42864.0</v>
      </c>
      <c r="B217" s="96">
        <v>16.25</v>
      </c>
      <c r="C217" s="96">
        <v>16.610001</v>
      </c>
      <c r="D217" s="96">
        <v>16.17</v>
      </c>
      <c r="E217" s="96">
        <v>16.59</v>
      </c>
      <c r="F217" s="96">
        <v>14.947654</v>
      </c>
      <c r="G217" s="96">
        <v>837300.0</v>
      </c>
      <c r="H217" s="2"/>
      <c r="I217" s="2">
        <f t="shared" si="1"/>
        <v>16.42</v>
      </c>
      <c r="J217" s="97">
        <f t="shared" si="2"/>
        <v>42916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>
      <c r="A218" s="95">
        <v>42865.0</v>
      </c>
      <c r="B218" s="96">
        <v>16.639999</v>
      </c>
      <c r="C218" s="96">
        <v>16.77</v>
      </c>
      <c r="D218" s="96">
        <v>16.5</v>
      </c>
      <c r="E218" s="96">
        <v>16.67</v>
      </c>
      <c r="F218" s="96">
        <v>15.019733</v>
      </c>
      <c r="G218" s="96">
        <v>689380.0</v>
      </c>
      <c r="H218" s="2"/>
      <c r="I218" s="2">
        <f t="shared" si="1"/>
        <v>16.6549995</v>
      </c>
      <c r="J218" s="97">
        <f t="shared" si="2"/>
        <v>42916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>
      <c r="A219" s="95">
        <v>42866.0</v>
      </c>
      <c r="B219" s="96">
        <v>16.719999</v>
      </c>
      <c r="C219" s="96">
        <v>16.950001</v>
      </c>
      <c r="D219" s="96">
        <v>16.6</v>
      </c>
      <c r="E219" s="96">
        <v>16.67</v>
      </c>
      <c r="F219" s="96">
        <v>15.019733</v>
      </c>
      <c r="G219" s="96">
        <v>208922.0</v>
      </c>
      <c r="H219" s="2"/>
      <c r="I219" s="2">
        <f t="shared" si="1"/>
        <v>16.6949995</v>
      </c>
      <c r="J219" s="97">
        <f t="shared" si="2"/>
        <v>42916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>
      <c r="A220" s="95">
        <v>42867.0</v>
      </c>
      <c r="B220" s="96">
        <v>16.6</v>
      </c>
      <c r="C220" s="96">
        <v>16.67</v>
      </c>
      <c r="D220" s="96">
        <v>16.389999</v>
      </c>
      <c r="E220" s="96">
        <v>16.49</v>
      </c>
      <c r="F220" s="96">
        <v>14.857552</v>
      </c>
      <c r="G220" s="96">
        <v>143065.0</v>
      </c>
      <c r="H220" s="2"/>
      <c r="I220" s="2">
        <f t="shared" si="1"/>
        <v>16.545</v>
      </c>
      <c r="J220" s="97">
        <f t="shared" si="2"/>
        <v>42916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>
      <c r="A221" s="95">
        <v>42870.0</v>
      </c>
      <c r="B221" s="96">
        <v>16.43</v>
      </c>
      <c r="C221" s="96">
        <v>16.540001</v>
      </c>
      <c r="D221" s="96">
        <v>16.4</v>
      </c>
      <c r="E221" s="96">
        <v>16.52</v>
      </c>
      <c r="F221" s="96">
        <v>14.884582</v>
      </c>
      <c r="G221" s="96">
        <v>109022.0</v>
      </c>
      <c r="H221" s="2"/>
      <c r="I221" s="2">
        <f t="shared" si="1"/>
        <v>16.475</v>
      </c>
      <c r="J221" s="97">
        <f t="shared" si="2"/>
        <v>42916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>
      <c r="A222" s="95">
        <v>42871.0</v>
      </c>
      <c r="B222" s="96">
        <v>16.549999</v>
      </c>
      <c r="C222" s="96">
        <v>16.73</v>
      </c>
      <c r="D222" s="96">
        <v>16.5</v>
      </c>
      <c r="E222" s="96">
        <v>16.66</v>
      </c>
      <c r="F222" s="96">
        <v>15.010722</v>
      </c>
      <c r="G222" s="96">
        <v>356304.0</v>
      </c>
      <c r="H222" s="2"/>
      <c r="I222" s="2">
        <f t="shared" si="1"/>
        <v>16.6049995</v>
      </c>
      <c r="J222" s="97">
        <f t="shared" si="2"/>
        <v>42916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>
      <c r="A223" s="95">
        <v>42872.0</v>
      </c>
      <c r="B223" s="96">
        <v>16.559999</v>
      </c>
      <c r="C223" s="96">
        <v>16.690001</v>
      </c>
      <c r="D223" s="96">
        <v>16.445</v>
      </c>
      <c r="E223" s="96">
        <v>16.459999</v>
      </c>
      <c r="F223" s="96">
        <v>14.830522</v>
      </c>
      <c r="G223" s="96">
        <v>384699.0</v>
      </c>
      <c r="H223" s="2"/>
      <c r="I223" s="2">
        <f t="shared" si="1"/>
        <v>16.509999</v>
      </c>
      <c r="J223" s="97">
        <f t="shared" si="2"/>
        <v>42916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>
      <c r="A224" s="95">
        <v>42873.0</v>
      </c>
      <c r="B224" s="96">
        <v>16.200001</v>
      </c>
      <c r="C224" s="96">
        <v>16.48</v>
      </c>
      <c r="D224" s="96">
        <v>15.92</v>
      </c>
      <c r="E224" s="96">
        <v>16.48</v>
      </c>
      <c r="F224" s="96">
        <v>14.848542</v>
      </c>
      <c r="G224" s="96">
        <v>208691.0</v>
      </c>
      <c r="H224" s="2"/>
      <c r="I224" s="2">
        <f t="shared" si="1"/>
        <v>16.3400005</v>
      </c>
      <c r="J224" s="97">
        <f t="shared" si="2"/>
        <v>42916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>
      <c r="A225" s="95">
        <v>42874.0</v>
      </c>
      <c r="B225" s="96">
        <v>16.91</v>
      </c>
      <c r="C225" s="96">
        <v>16.91</v>
      </c>
      <c r="D225" s="96">
        <v>16.27</v>
      </c>
      <c r="E225" s="96">
        <v>16.379999</v>
      </c>
      <c r="F225" s="96">
        <v>14.75844</v>
      </c>
      <c r="G225" s="96">
        <v>110786.0</v>
      </c>
      <c r="H225" s="2"/>
      <c r="I225" s="2">
        <f t="shared" si="1"/>
        <v>16.6449995</v>
      </c>
      <c r="J225" s="97">
        <f t="shared" si="2"/>
        <v>42916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>
      <c r="A226" s="95">
        <v>42877.0</v>
      </c>
      <c r="B226" s="96">
        <v>16.48</v>
      </c>
      <c r="C226" s="96">
        <v>16.51</v>
      </c>
      <c r="D226" s="96">
        <v>16.23</v>
      </c>
      <c r="E226" s="96">
        <v>16.459999</v>
      </c>
      <c r="F226" s="96">
        <v>14.830522</v>
      </c>
      <c r="G226" s="96">
        <v>219402.0</v>
      </c>
      <c r="H226" s="2"/>
      <c r="I226" s="2">
        <f t="shared" si="1"/>
        <v>16.4699995</v>
      </c>
      <c r="J226" s="97">
        <f t="shared" si="2"/>
        <v>42916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>
      <c r="A227" s="95">
        <v>42878.0</v>
      </c>
      <c r="B227" s="96">
        <v>16.43</v>
      </c>
      <c r="C227" s="96">
        <v>16.6</v>
      </c>
      <c r="D227" s="96">
        <v>16.360001</v>
      </c>
      <c r="E227" s="96">
        <v>16.379999</v>
      </c>
      <c r="F227" s="96">
        <v>14.75844</v>
      </c>
      <c r="G227" s="96">
        <v>123721.0</v>
      </c>
      <c r="H227" s="2"/>
      <c r="I227" s="2">
        <f t="shared" si="1"/>
        <v>16.4049995</v>
      </c>
      <c r="J227" s="97">
        <f t="shared" si="2"/>
        <v>42916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>
      <c r="A228" s="95">
        <v>42879.0</v>
      </c>
      <c r="B228" s="96">
        <v>16.379999</v>
      </c>
      <c r="C228" s="96">
        <v>16.52</v>
      </c>
      <c r="D228" s="96">
        <v>16.360001</v>
      </c>
      <c r="E228" s="96">
        <v>16.41</v>
      </c>
      <c r="F228" s="96">
        <v>14.78547</v>
      </c>
      <c r="G228" s="96">
        <v>150960.0</v>
      </c>
      <c r="H228" s="2"/>
      <c r="I228" s="2">
        <f t="shared" si="1"/>
        <v>16.3949995</v>
      </c>
      <c r="J228" s="97">
        <f t="shared" si="2"/>
        <v>42916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>
      <c r="A229" s="95">
        <v>42880.0</v>
      </c>
      <c r="B229" s="96">
        <v>16.4</v>
      </c>
      <c r="C229" s="96">
        <v>16.4</v>
      </c>
      <c r="D229" s="96">
        <v>16.09</v>
      </c>
      <c r="E229" s="96">
        <v>16.110001</v>
      </c>
      <c r="F229" s="96">
        <v>14.51517</v>
      </c>
      <c r="G229" s="96">
        <v>150925.0</v>
      </c>
      <c r="H229" s="2"/>
      <c r="I229" s="2">
        <f t="shared" si="1"/>
        <v>16.2550005</v>
      </c>
      <c r="J229" s="97">
        <f t="shared" si="2"/>
        <v>42916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>
      <c r="A230" s="95">
        <v>42881.0</v>
      </c>
      <c r="B230" s="96">
        <v>16.16</v>
      </c>
      <c r="C230" s="96">
        <v>16.200001</v>
      </c>
      <c r="D230" s="96">
        <v>15.7</v>
      </c>
      <c r="E230" s="96">
        <v>15.8</v>
      </c>
      <c r="F230" s="96">
        <v>14.23586</v>
      </c>
      <c r="G230" s="96">
        <v>356169.0</v>
      </c>
      <c r="H230" s="2"/>
      <c r="I230" s="2">
        <f t="shared" si="1"/>
        <v>15.98</v>
      </c>
      <c r="J230" s="97">
        <f t="shared" si="2"/>
        <v>42916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>
      <c r="A231" s="95">
        <v>42884.0</v>
      </c>
      <c r="B231" s="96">
        <v>15.8</v>
      </c>
      <c r="C231" s="96">
        <v>15.905</v>
      </c>
      <c r="D231" s="96">
        <v>15.66</v>
      </c>
      <c r="E231" s="96">
        <v>15.72</v>
      </c>
      <c r="F231" s="96">
        <v>14.163779</v>
      </c>
      <c r="G231" s="96">
        <v>120329.0</v>
      </c>
      <c r="H231" s="2"/>
      <c r="I231" s="2">
        <f t="shared" si="1"/>
        <v>15.76</v>
      </c>
      <c r="J231" s="97">
        <f t="shared" si="2"/>
        <v>42916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>
      <c r="A232" s="95">
        <v>42885.0</v>
      </c>
      <c r="B232" s="96">
        <v>15.8</v>
      </c>
      <c r="C232" s="96">
        <v>15.8</v>
      </c>
      <c r="D232" s="96">
        <v>15.5</v>
      </c>
      <c r="E232" s="96">
        <v>15.7</v>
      </c>
      <c r="F232" s="96">
        <v>14.145758</v>
      </c>
      <c r="G232" s="96">
        <v>180423.0</v>
      </c>
      <c r="H232" s="2"/>
      <c r="I232" s="2">
        <f t="shared" si="1"/>
        <v>15.75</v>
      </c>
      <c r="J232" s="97">
        <f t="shared" si="2"/>
        <v>42916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>
      <c r="A233" s="95">
        <v>42886.0</v>
      </c>
      <c r="B233" s="96">
        <v>15.8</v>
      </c>
      <c r="C233" s="96">
        <v>15.98</v>
      </c>
      <c r="D233" s="96">
        <v>15.65</v>
      </c>
      <c r="E233" s="96">
        <v>15.67</v>
      </c>
      <c r="F233" s="96">
        <v>14.118728</v>
      </c>
      <c r="G233" s="96">
        <v>240481.0</v>
      </c>
      <c r="H233" s="2"/>
      <c r="I233" s="2">
        <f t="shared" si="1"/>
        <v>15.735</v>
      </c>
      <c r="J233" s="97">
        <f t="shared" si="2"/>
        <v>42916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>
      <c r="A234" s="95">
        <v>42887.0</v>
      </c>
      <c r="B234" s="96">
        <v>15.69</v>
      </c>
      <c r="C234" s="96">
        <v>15.9</v>
      </c>
      <c r="D234" s="96">
        <v>15.67</v>
      </c>
      <c r="E234" s="96">
        <v>15.86</v>
      </c>
      <c r="F234" s="96">
        <v>14.289919</v>
      </c>
      <c r="G234" s="96">
        <v>170484.0</v>
      </c>
      <c r="H234" s="2"/>
      <c r="I234" s="2">
        <f t="shared" si="1"/>
        <v>15.775</v>
      </c>
      <c r="J234" s="97">
        <f t="shared" si="2"/>
        <v>42916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>
      <c r="A235" s="95">
        <v>42888.0</v>
      </c>
      <c r="B235" s="96">
        <v>16.0</v>
      </c>
      <c r="C235" s="96">
        <v>16.07</v>
      </c>
      <c r="D235" s="96">
        <v>15.82</v>
      </c>
      <c r="E235" s="96">
        <v>15.94</v>
      </c>
      <c r="F235" s="96">
        <v>14.362</v>
      </c>
      <c r="G235" s="96">
        <v>215515.0</v>
      </c>
      <c r="H235" s="2"/>
      <c r="I235" s="2">
        <f t="shared" si="1"/>
        <v>15.97</v>
      </c>
      <c r="J235" s="97">
        <f t="shared" si="2"/>
        <v>42916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>
      <c r="A236" s="95">
        <v>42891.0</v>
      </c>
      <c r="B236" s="96">
        <v>15.95</v>
      </c>
      <c r="C236" s="96">
        <v>16.32</v>
      </c>
      <c r="D236" s="96">
        <v>15.95</v>
      </c>
      <c r="E236" s="96">
        <v>16.059999</v>
      </c>
      <c r="F236" s="96">
        <v>14.470119</v>
      </c>
      <c r="G236" s="96">
        <v>218516.0</v>
      </c>
      <c r="H236" s="2"/>
      <c r="I236" s="2">
        <f t="shared" si="1"/>
        <v>16.0049995</v>
      </c>
      <c r="J236" s="97">
        <f t="shared" si="2"/>
        <v>42916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>
      <c r="A237" s="95">
        <v>42892.0</v>
      </c>
      <c r="B237" s="96">
        <v>16.02</v>
      </c>
      <c r="C237" s="96">
        <v>16.049999</v>
      </c>
      <c r="D237" s="96">
        <v>15.84</v>
      </c>
      <c r="E237" s="96">
        <v>15.92</v>
      </c>
      <c r="F237" s="96">
        <v>14.34398</v>
      </c>
      <c r="G237" s="96">
        <v>168964.0</v>
      </c>
      <c r="H237" s="2"/>
      <c r="I237" s="2">
        <f t="shared" si="1"/>
        <v>15.97</v>
      </c>
      <c r="J237" s="97">
        <f t="shared" si="2"/>
        <v>42916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>
      <c r="A238" s="95">
        <v>42893.0</v>
      </c>
      <c r="B238" s="96">
        <v>16.030001</v>
      </c>
      <c r="C238" s="96">
        <v>16.040001</v>
      </c>
      <c r="D238" s="96">
        <v>15.8</v>
      </c>
      <c r="E238" s="96">
        <v>15.91</v>
      </c>
      <c r="F238" s="96">
        <v>14.334969</v>
      </c>
      <c r="G238" s="96">
        <v>160083.0</v>
      </c>
      <c r="H238" s="2"/>
      <c r="I238" s="2">
        <f t="shared" si="1"/>
        <v>15.9700005</v>
      </c>
      <c r="J238" s="97">
        <f t="shared" si="2"/>
        <v>42916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>
      <c r="A239" s="95">
        <v>42894.0</v>
      </c>
      <c r="B239" s="96">
        <v>15.85</v>
      </c>
      <c r="C239" s="96">
        <v>15.91</v>
      </c>
      <c r="D239" s="96">
        <v>15.71</v>
      </c>
      <c r="E239" s="96">
        <v>15.84</v>
      </c>
      <c r="F239" s="96">
        <v>14.2719</v>
      </c>
      <c r="G239" s="96">
        <v>118977.0</v>
      </c>
      <c r="H239" s="2"/>
      <c r="I239" s="2">
        <f t="shared" si="1"/>
        <v>15.845</v>
      </c>
      <c r="J239" s="97">
        <f t="shared" si="2"/>
        <v>42916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>
      <c r="A240" s="95">
        <v>42895.0</v>
      </c>
      <c r="B240" s="96">
        <v>15.8</v>
      </c>
      <c r="C240" s="96">
        <v>15.8</v>
      </c>
      <c r="D240" s="96">
        <v>15.54</v>
      </c>
      <c r="E240" s="96">
        <v>15.6</v>
      </c>
      <c r="F240" s="96">
        <v>14.055659</v>
      </c>
      <c r="G240" s="96">
        <v>109986.0</v>
      </c>
      <c r="H240" s="2"/>
      <c r="I240" s="2">
        <f t="shared" si="1"/>
        <v>15.7</v>
      </c>
      <c r="J240" s="97">
        <f t="shared" si="2"/>
        <v>42916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>
      <c r="A241" s="95">
        <v>42899.0</v>
      </c>
      <c r="B241" s="96">
        <v>15.62</v>
      </c>
      <c r="C241" s="96">
        <v>15.69</v>
      </c>
      <c r="D241" s="96">
        <v>15.51</v>
      </c>
      <c r="E241" s="96">
        <v>15.69</v>
      </c>
      <c r="F241" s="96">
        <v>14.136748</v>
      </c>
      <c r="G241" s="96">
        <v>112990.0</v>
      </c>
      <c r="H241" s="2"/>
      <c r="I241" s="2">
        <f t="shared" si="1"/>
        <v>15.655</v>
      </c>
      <c r="J241" s="97">
        <f t="shared" si="2"/>
        <v>42916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>
      <c r="A242" s="95">
        <v>42900.0</v>
      </c>
      <c r="B242" s="96">
        <v>15.77</v>
      </c>
      <c r="C242" s="96">
        <v>15.98</v>
      </c>
      <c r="D242" s="96">
        <v>15.6</v>
      </c>
      <c r="E242" s="96">
        <v>15.95</v>
      </c>
      <c r="F242" s="96">
        <v>14.371008</v>
      </c>
      <c r="G242" s="96">
        <v>187028.0</v>
      </c>
      <c r="H242" s="2"/>
      <c r="I242" s="2">
        <f t="shared" si="1"/>
        <v>15.86</v>
      </c>
      <c r="J242" s="97">
        <f t="shared" si="2"/>
        <v>42916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>
      <c r="A243" s="95">
        <v>42901.0</v>
      </c>
      <c r="B243" s="96">
        <v>15.91</v>
      </c>
      <c r="C243" s="96">
        <v>16.059999</v>
      </c>
      <c r="D243" s="96">
        <v>15.87</v>
      </c>
      <c r="E243" s="96">
        <v>15.98</v>
      </c>
      <c r="F243" s="96">
        <v>14.398038</v>
      </c>
      <c r="G243" s="96">
        <v>280945.0</v>
      </c>
      <c r="H243" s="2"/>
      <c r="I243" s="2">
        <f t="shared" si="1"/>
        <v>15.945</v>
      </c>
      <c r="J243" s="97">
        <f t="shared" si="2"/>
        <v>42916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>
      <c r="A244" s="95">
        <v>42902.0</v>
      </c>
      <c r="B244" s="96">
        <v>15.95</v>
      </c>
      <c r="C244" s="96">
        <v>16.120001</v>
      </c>
      <c r="D244" s="96">
        <v>15.9</v>
      </c>
      <c r="E244" s="96">
        <v>16.049999</v>
      </c>
      <c r="F244" s="96">
        <v>14.46111</v>
      </c>
      <c r="G244" s="96">
        <v>103594.0</v>
      </c>
      <c r="H244" s="2"/>
      <c r="I244" s="2">
        <f t="shared" si="1"/>
        <v>15.9999995</v>
      </c>
      <c r="J244" s="97">
        <f t="shared" si="2"/>
        <v>42916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>
      <c r="A245" s="95">
        <v>42905.0</v>
      </c>
      <c r="B245" s="96">
        <v>16.040001</v>
      </c>
      <c r="C245" s="96">
        <v>16.120001</v>
      </c>
      <c r="D245" s="96">
        <v>15.84</v>
      </c>
      <c r="E245" s="96">
        <v>15.88</v>
      </c>
      <c r="F245" s="96">
        <v>14.30794</v>
      </c>
      <c r="G245" s="96">
        <v>86694.0</v>
      </c>
      <c r="H245" s="2"/>
      <c r="I245" s="2">
        <f t="shared" si="1"/>
        <v>15.9600005</v>
      </c>
      <c r="J245" s="97">
        <f t="shared" si="2"/>
        <v>42916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>
      <c r="A246" s="95">
        <v>42906.0</v>
      </c>
      <c r="B246" s="96">
        <v>15.84</v>
      </c>
      <c r="C246" s="96">
        <v>16.07</v>
      </c>
      <c r="D246" s="96">
        <v>15.83</v>
      </c>
      <c r="E246" s="96">
        <v>15.99</v>
      </c>
      <c r="F246" s="96">
        <v>14.407049</v>
      </c>
      <c r="G246" s="96">
        <v>115169.0</v>
      </c>
      <c r="H246" s="2"/>
      <c r="I246" s="2">
        <f t="shared" si="1"/>
        <v>15.915</v>
      </c>
      <c r="J246" s="97">
        <f t="shared" si="2"/>
        <v>42916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>
      <c r="A247" s="95">
        <v>42907.0</v>
      </c>
      <c r="B247" s="96">
        <v>15.82</v>
      </c>
      <c r="C247" s="96">
        <v>15.96</v>
      </c>
      <c r="D247" s="96">
        <v>15.75</v>
      </c>
      <c r="E247" s="96">
        <v>15.91</v>
      </c>
      <c r="F247" s="96">
        <v>14.334969</v>
      </c>
      <c r="G247" s="96">
        <v>182137.0</v>
      </c>
      <c r="H247" s="2"/>
      <c r="I247" s="2">
        <f t="shared" si="1"/>
        <v>15.865</v>
      </c>
      <c r="J247" s="97">
        <f t="shared" si="2"/>
        <v>42916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>
      <c r="A248" s="95">
        <v>42908.0</v>
      </c>
      <c r="B248" s="96">
        <v>15.9</v>
      </c>
      <c r="C248" s="96">
        <v>16.049999</v>
      </c>
      <c r="D248" s="96">
        <v>15.88</v>
      </c>
      <c r="E248" s="96">
        <v>15.99</v>
      </c>
      <c r="F248" s="96">
        <v>14.407049</v>
      </c>
      <c r="G248" s="96">
        <v>189081.0</v>
      </c>
      <c r="H248" s="2"/>
      <c r="I248" s="2">
        <f t="shared" si="1"/>
        <v>15.945</v>
      </c>
      <c r="J248" s="97">
        <f t="shared" si="2"/>
        <v>42916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>
      <c r="A249" s="95">
        <v>42909.0</v>
      </c>
      <c r="B249" s="96">
        <v>15.95</v>
      </c>
      <c r="C249" s="96">
        <v>16.040001</v>
      </c>
      <c r="D249" s="96">
        <v>15.92</v>
      </c>
      <c r="E249" s="96">
        <v>15.97</v>
      </c>
      <c r="F249" s="96">
        <v>14.38903</v>
      </c>
      <c r="G249" s="96">
        <v>72487.0</v>
      </c>
      <c r="H249" s="2"/>
      <c r="I249" s="2">
        <f t="shared" si="1"/>
        <v>15.96</v>
      </c>
      <c r="J249" s="97">
        <f t="shared" si="2"/>
        <v>42916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>
      <c r="A250" s="95">
        <v>42912.0</v>
      </c>
      <c r="B250" s="96">
        <v>15.99</v>
      </c>
      <c r="C250" s="96">
        <v>16.059999</v>
      </c>
      <c r="D250" s="96">
        <v>15.79</v>
      </c>
      <c r="E250" s="96">
        <v>15.8</v>
      </c>
      <c r="F250" s="96">
        <v>14.23586</v>
      </c>
      <c r="G250" s="96">
        <v>97526.0</v>
      </c>
      <c r="H250" s="2"/>
      <c r="I250" s="2">
        <f t="shared" si="1"/>
        <v>15.895</v>
      </c>
      <c r="J250" s="97">
        <f t="shared" si="2"/>
        <v>42916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>
      <c r="A251" s="95">
        <v>42913.0</v>
      </c>
      <c r="B251" s="96">
        <v>15.8</v>
      </c>
      <c r="C251" s="96">
        <v>15.8</v>
      </c>
      <c r="D251" s="96">
        <v>15.55</v>
      </c>
      <c r="E251" s="96">
        <v>15.7</v>
      </c>
      <c r="F251" s="96">
        <v>14.145758</v>
      </c>
      <c r="G251" s="96">
        <v>135548.0</v>
      </c>
      <c r="H251" s="2"/>
      <c r="I251" s="2">
        <f t="shared" si="1"/>
        <v>15.75</v>
      </c>
      <c r="J251" s="97">
        <f t="shared" si="2"/>
        <v>42916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>
      <c r="A252" s="95">
        <v>42914.0</v>
      </c>
      <c r="B252" s="96">
        <v>15.7</v>
      </c>
      <c r="C252" s="96">
        <v>15.77</v>
      </c>
      <c r="D252" s="96">
        <v>15.52</v>
      </c>
      <c r="E252" s="96">
        <v>15.77</v>
      </c>
      <c r="F252" s="96">
        <v>14.208829</v>
      </c>
      <c r="G252" s="96">
        <v>193261.0</v>
      </c>
      <c r="H252" s="2"/>
      <c r="I252" s="2">
        <f t="shared" si="1"/>
        <v>15.735</v>
      </c>
      <c r="J252" s="97">
        <f t="shared" si="2"/>
        <v>42916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>
      <c r="A253" s="95">
        <v>42915.0</v>
      </c>
      <c r="B253" s="96">
        <v>15.83</v>
      </c>
      <c r="C253" s="96">
        <v>16.040001</v>
      </c>
      <c r="D253" s="96">
        <v>15.76</v>
      </c>
      <c r="E253" s="96">
        <v>16.02</v>
      </c>
      <c r="F253" s="96">
        <v>14.43408</v>
      </c>
      <c r="G253" s="96">
        <v>154152.0</v>
      </c>
      <c r="H253" s="2"/>
      <c r="I253" s="2">
        <f t="shared" si="1"/>
        <v>15.925</v>
      </c>
      <c r="J253" s="97">
        <f t="shared" si="2"/>
        <v>42916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>
      <c r="A254" s="95">
        <v>42916.0</v>
      </c>
      <c r="B254" s="96">
        <v>15.77</v>
      </c>
      <c r="C254" s="96">
        <v>15.82</v>
      </c>
      <c r="D254" s="96">
        <v>15.59</v>
      </c>
      <c r="E254" s="96">
        <v>15.71</v>
      </c>
      <c r="F254" s="96">
        <v>14.154769</v>
      </c>
      <c r="G254" s="96">
        <v>187143.0</v>
      </c>
      <c r="H254" s="2"/>
      <c r="I254" s="2">
        <f t="shared" si="1"/>
        <v>15.74</v>
      </c>
      <c r="J254" s="97">
        <f t="shared" si="2"/>
        <v>42916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>
      <c r="A255" s="95">
        <v>42919.0</v>
      </c>
      <c r="B255" s="96">
        <v>15.7</v>
      </c>
      <c r="C255" s="96">
        <v>15.77</v>
      </c>
      <c r="D255" s="96">
        <v>15.44</v>
      </c>
      <c r="E255" s="96">
        <v>15.45</v>
      </c>
      <c r="F255" s="96">
        <v>13.920506</v>
      </c>
      <c r="G255" s="96">
        <v>273131.0</v>
      </c>
      <c r="H255" s="2"/>
      <c r="I255" s="2">
        <f t="shared" si="1"/>
        <v>15.575</v>
      </c>
      <c r="J255" s="97">
        <f t="shared" si="2"/>
        <v>43281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>
      <c r="A256" s="95">
        <v>42920.0</v>
      </c>
      <c r="B256" s="96">
        <v>15.5</v>
      </c>
      <c r="C256" s="96">
        <v>15.93</v>
      </c>
      <c r="D256" s="96">
        <v>15.5</v>
      </c>
      <c r="E256" s="96">
        <v>15.89</v>
      </c>
      <c r="F256" s="96">
        <v>14.316951</v>
      </c>
      <c r="G256" s="96">
        <v>140294.0</v>
      </c>
      <c r="H256" s="2"/>
      <c r="I256" s="2">
        <f t="shared" si="1"/>
        <v>15.695</v>
      </c>
      <c r="J256" s="97">
        <f t="shared" si="2"/>
        <v>43281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>
      <c r="A257" s="95">
        <v>42921.0</v>
      </c>
      <c r="B257" s="96">
        <v>15.89</v>
      </c>
      <c r="C257" s="96">
        <v>16.059999</v>
      </c>
      <c r="D257" s="96">
        <v>15.88</v>
      </c>
      <c r="E257" s="96">
        <v>16.01</v>
      </c>
      <c r="F257" s="96">
        <v>14.42507</v>
      </c>
      <c r="G257" s="96">
        <v>211686.0</v>
      </c>
      <c r="H257" s="2"/>
      <c r="I257" s="2">
        <f t="shared" si="1"/>
        <v>15.95</v>
      </c>
      <c r="J257" s="97">
        <f t="shared" si="2"/>
        <v>43281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>
      <c r="A258" s="95">
        <v>42922.0</v>
      </c>
      <c r="B258" s="96">
        <v>15.95</v>
      </c>
      <c r="C258" s="96">
        <v>16.09</v>
      </c>
      <c r="D258" s="96">
        <v>15.86</v>
      </c>
      <c r="E258" s="96">
        <v>15.99</v>
      </c>
      <c r="F258" s="96">
        <v>14.407049</v>
      </c>
      <c r="G258" s="96">
        <v>116243.0</v>
      </c>
      <c r="H258" s="2"/>
      <c r="I258" s="2">
        <f t="shared" si="1"/>
        <v>15.97</v>
      </c>
      <c r="J258" s="97">
        <f t="shared" si="2"/>
        <v>43281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>
      <c r="A259" s="95">
        <v>42923.0</v>
      </c>
      <c r="B259" s="96">
        <v>15.91</v>
      </c>
      <c r="C259" s="96">
        <v>16.02</v>
      </c>
      <c r="D259" s="96">
        <v>15.795</v>
      </c>
      <c r="E259" s="96">
        <v>15.84</v>
      </c>
      <c r="F259" s="96">
        <v>14.2719</v>
      </c>
      <c r="G259" s="96">
        <v>109894.0</v>
      </c>
      <c r="H259" s="2"/>
      <c r="I259" s="2">
        <f t="shared" si="1"/>
        <v>15.875</v>
      </c>
      <c r="J259" s="97">
        <f t="shared" si="2"/>
        <v>43281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>
      <c r="A260" s="95">
        <v>42926.0</v>
      </c>
      <c r="B260" s="96">
        <v>15.95</v>
      </c>
      <c r="C260" s="96">
        <v>16.139999</v>
      </c>
      <c r="D260" s="96">
        <v>15.85</v>
      </c>
      <c r="E260" s="96">
        <v>15.98</v>
      </c>
      <c r="F260" s="96">
        <v>14.398038</v>
      </c>
      <c r="G260" s="96">
        <v>77997.0</v>
      </c>
      <c r="H260" s="2"/>
      <c r="I260" s="2">
        <f t="shared" si="1"/>
        <v>15.965</v>
      </c>
      <c r="J260" s="97">
        <f t="shared" si="2"/>
        <v>43281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>
      <c r="A261" s="95">
        <v>42927.0</v>
      </c>
      <c r="B261" s="96">
        <v>15.98</v>
      </c>
      <c r="C261" s="96">
        <v>15.98</v>
      </c>
      <c r="D261" s="96">
        <v>15.74</v>
      </c>
      <c r="E261" s="96">
        <v>15.8</v>
      </c>
      <c r="F261" s="96">
        <v>14.23586</v>
      </c>
      <c r="G261" s="96">
        <v>70277.0</v>
      </c>
      <c r="H261" s="2"/>
      <c r="I261" s="2">
        <f t="shared" si="1"/>
        <v>15.89</v>
      </c>
      <c r="J261" s="97">
        <f t="shared" si="2"/>
        <v>43281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>
      <c r="A262" s="95">
        <v>42928.0</v>
      </c>
      <c r="B262" s="96">
        <v>15.73</v>
      </c>
      <c r="C262" s="96">
        <v>15.73</v>
      </c>
      <c r="D262" s="96">
        <v>15.46</v>
      </c>
      <c r="E262" s="96">
        <v>15.55</v>
      </c>
      <c r="F262" s="96">
        <v>14.010608</v>
      </c>
      <c r="G262" s="96">
        <v>103079.0</v>
      </c>
      <c r="H262" s="2"/>
      <c r="I262" s="2">
        <f t="shared" si="1"/>
        <v>15.64</v>
      </c>
      <c r="J262" s="97">
        <f t="shared" si="2"/>
        <v>43281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>
      <c r="A263" s="95">
        <v>42929.0</v>
      </c>
      <c r="B263" s="96">
        <v>15.68</v>
      </c>
      <c r="C263" s="96">
        <v>15.93</v>
      </c>
      <c r="D263" s="96">
        <v>15.57</v>
      </c>
      <c r="E263" s="96">
        <v>15.87</v>
      </c>
      <c r="F263" s="96">
        <v>14.298929</v>
      </c>
      <c r="G263" s="96">
        <v>78812.0</v>
      </c>
      <c r="H263" s="2"/>
      <c r="I263" s="2">
        <f t="shared" si="1"/>
        <v>15.775</v>
      </c>
      <c r="J263" s="97">
        <f t="shared" si="2"/>
        <v>43281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>
      <c r="A264" s="95">
        <v>42930.0</v>
      </c>
      <c r="B264" s="96">
        <v>15.86</v>
      </c>
      <c r="C264" s="96">
        <v>16.15</v>
      </c>
      <c r="D264" s="96">
        <v>15.81</v>
      </c>
      <c r="E264" s="96">
        <v>15.86</v>
      </c>
      <c r="F264" s="96">
        <v>14.289919</v>
      </c>
      <c r="G264" s="96">
        <v>153744.0</v>
      </c>
      <c r="H264" s="2"/>
      <c r="I264" s="2">
        <f t="shared" si="1"/>
        <v>15.86</v>
      </c>
      <c r="J264" s="97">
        <f t="shared" si="2"/>
        <v>43281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>
      <c r="A265" s="95">
        <v>42933.0</v>
      </c>
      <c r="B265" s="96">
        <v>15.82</v>
      </c>
      <c r="C265" s="96">
        <v>15.95</v>
      </c>
      <c r="D265" s="96">
        <v>15.64</v>
      </c>
      <c r="E265" s="96">
        <v>15.81</v>
      </c>
      <c r="F265" s="96">
        <v>14.24487</v>
      </c>
      <c r="G265" s="96">
        <v>82651.0</v>
      </c>
      <c r="H265" s="2"/>
      <c r="I265" s="2">
        <f t="shared" si="1"/>
        <v>15.815</v>
      </c>
      <c r="J265" s="97">
        <f t="shared" si="2"/>
        <v>43281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>
      <c r="A266" s="95">
        <v>42934.0</v>
      </c>
      <c r="B266" s="96">
        <v>15.8</v>
      </c>
      <c r="C266" s="96">
        <v>15.85</v>
      </c>
      <c r="D266" s="96">
        <v>15.56</v>
      </c>
      <c r="E266" s="96">
        <v>15.62</v>
      </c>
      <c r="F266" s="96">
        <v>14.073677</v>
      </c>
      <c r="G266" s="96">
        <v>85542.0</v>
      </c>
      <c r="H266" s="2"/>
      <c r="I266" s="2">
        <f t="shared" si="1"/>
        <v>15.71</v>
      </c>
      <c r="J266" s="97">
        <f t="shared" si="2"/>
        <v>43281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>
      <c r="A267" s="95">
        <v>42935.0</v>
      </c>
      <c r="B267" s="96">
        <v>15.67</v>
      </c>
      <c r="C267" s="96">
        <v>15.71</v>
      </c>
      <c r="D267" s="96">
        <v>15.38</v>
      </c>
      <c r="E267" s="96">
        <v>15.45</v>
      </c>
      <c r="F267" s="96">
        <v>13.920506</v>
      </c>
      <c r="G267" s="96">
        <v>73759.0</v>
      </c>
      <c r="H267" s="2"/>
      <c r="I267" s="2">
        <f t="shared" si="1"/>
        <v>15.56</v>
      </c>
      <c r="J267" s="97">
        <f t="shared" si="2"/>
        <v>43281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>
      <c r="A268" s="95">
        <v>42936.0</v>
      </c>
      <c r="B268" s="96">
        <v>15.5</v>
      </c>
      <c r="C268" s="96">
        <v>15.92</v>
      </c>
      <c r="D268" s="96">
        <v>15.5</v>
      </c>
      <c r="E268" s="96">
        <v>15.87</v>
      </c>
      <c r="F268" s="96">
        <v>14.298929</v>
      </c>
      <c r="G268" s="96">
        <v>132024.0</v>
      </c>
      <c r="H268" s="2"/>
      <c r="I268" s="2">
        <f t="shared" si="1"/>
        <v>15.685</v>
      </c>
      <c r="J268" s="97">
        <f t="shared" si="2"/>
        <v>43281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>
      <c r="A269" s="95">
        <v>42937.0</v>
      </c>
      <c r="B269" s="96">
        <v>15.83</v>
      </c>
      <c r="C269" s="96">
        <v>15.83</v>
      </c>
      <c r="D269" s="96">
        <v>15.51</v>
      </c>
      <c r="E269" s="96">
        <v>15.6</v>
      </c>
      <c r="F269" s="96">
        <v>14.055659</v>
      </c>
      <c r="G269" s="96">
        <v>141771.0</v>
      </c>
      <c r="H269" s="2"/>
      <c r="I269" s="2">
        <f t="shared" si="1"/>
        <v>15.715</v>
      </c>
      <c r="J269" s="97">
        <f t="shared" si="2"/>
        <v>43281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>
      <c r="A270" s="95">
        <v>42940.0</v>
      </c>
      <c r="B270" s="96">
        <v>15.5</v>
      </c>
      <c r="C270" s="96">
        <v>15.6</v>
      </c>
      <c r="D270" s="96">
        <v>15.315</v>
      </c>
      <c r="E270" s="96">
        <v>15.39</v>
      </c>
      <c r="F270" s="96">
        <v>13.866446</v>
      </c>
      <c r="G270" s="96">
        <v>108587.0</v>
      </c>
      <c r="H270" s="2"/>
      <c r="I270" s="2">
        <f t="shared" si="1"/>
        <v>15.445</v>
      </c>
      <c r="J270" s="97">
        <f t="shared" si="2"/>
        <v>43281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>
      <c r="A271" s="95">
        <v>42941.0</v>
      </c>
      <c r="B271" s="96">
        <v>15.42</v>
      </c>
      <c r="C271" s="96">
        <v>15.75</v>
      </c>
      <c r="D271" s="96">
        <v>15.42</v>
      </c>
      <c r="E271" s="96">
        <v>15.58</v>
      </c>
      <c r="F271" s="96">
        <v>14.03764</v>
      </c>
      <c r="G271" s="96">
        <v>136770.0</v>
      </c>
      <c r="H271" s="2"/>
      <c r="I271" s="2">
        <f t="shared" si="1"/>
        <v>15.5</v>
      </c>
      <c r="J271" s="97">
        <f t="shared" si="2"/>
        <v>43281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>
      <c r="A272" s="95">
        <v>42942.0</v>
      </c>
      <c r="B272" s="96">
        <v>15.77</v>
      </c>
      <c r="C272" s="96">
        <v>15.77</v>
      </c>
      <c r="D272" s="96">
        <v>15.56</v>
      </c>
      <c r="E272" s="96">
        <v>15.6</v>
      </c>
      <c r="F272" s="96">
        <v>14.055659</v>
      </c>
      <c r="G272" s="96">
        <v>39509.0</v>
      </c>
      <c r="H272" s="2"/>
      <c r="I272" s="2">
        <f t="shared" si="1"/>
        <v>15.685</v>
      </c>
      <c r="J272" s="97">
        <f t="shared" si="2"/>
        <v>43281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>
      <c r="A273" s="95">
        <v>42943.0</v>
      </c>
      <c r="B273" s="96">
        <v>15.56</v>
      </c>
      <c r="C273" s="96">
        <v>15.63</v>
      </c>
      <c r="D273" s="96">
        <v>15.36</v>
      </c>
      <c r="E273" s="96">
        <v>15.36</v>
      </c>
      <c r="F273" s="96">
        <v>13.839417</v>
      </c>
      <c r="G273" s="96">
        <v>91737.0</v>
      </c>
      <c r="H273" s="2"/>
      <c r="I273" s="2">
        <f t="shared" si="1"/>
        <v>15.46</v>
      </c>
      <c r="J273" s="97">
        <f t="shared" si="2"/>
        <v>43281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>
      <c r="A274" s="95">
        <v>42944.0</v>
      </c>
      <c r="B274" s="96">
        <v>15.64</v>
      </c>
      <c r="C274" s="96">
        <v>15.85</v>
      </c>
      <c r="D274" s="96">
        <v>15.21</v>
      </c>
      <c r="E274" s="96">
        <v>15.23</v>
      </c>
      <c r="F274" s="96">
        <v>13.722287</v>
      </c>
      <c r="G274" s="96">
        <v>134634.0</v>
      </c>
      <c r="H274" s="2"/>
      <c r="I274" s="2">
        <f t="shared" si="1"/>
        <v>15.435</v>
      </c>
      <c r="J274" s="97">
        <f t="shared" si="2"/>
        <v>43281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>
      <c r="A275" s="95">
        <v>42947.0</v>
      </c>
      <c r="B275" s="96">
        <v>15.3</v>
      </c>
      <c r="C275" s="96">
        <v>15.64</v>
      </c>
      <c r="D275" s="96">
        <v>15.3</v>
      </c>
      <c r="E275" s="96">
        <v>15.33</v>
      </c>
      <c r="F275" s="96">
        <v>13.812387</v>
      </c>
      <c r="G275" s="96">
        <v>74554.0</v>
      </c>
      <c r="H275" s="2"/>
      <c r="I275" s="2">
        <f t="shared" si="1"/>
        <v>15.315</v>
      </c>
      <c r="J275" s="97">
        <f t="shared" si="2"/>
        <v>43281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>
      <c r="A276" s="95">
        <v>42948.0</v>
      </c>
      <c r="B276" s="96">
        <v>15.33</v>
      </c>
      <c r="C276" s="96">
        <v>15.39</v>
      </c>
      <c r="D276" s="96">
        <v>15.11</v>
      </c>
      <c r="E276" s="96">
        <v>15.18</v>
      </c>
      <c r="F276" s="96">
        <v>13.677236</v>
      </c>
      <c r="G276" s="96">
        <v>85176.0</v>
      </c>
      <c r="H276" s="2"/>
      <c r="I276" s="2">
        <f t="shared" si="1"/>
        <v>15.255</v>
      </c>
      <c r="J276" s="97">
        <f t="shared" si="2"/>
        <v>43281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>
      <c r="A277" s="95">
        <v>42949.0</v>
      </c>
      <c r="B277" s="96">
        <v>15.25</v>
      </c>
      <c r="C277" s="96">
        <v>15.25</v>
      </c>
      <c r="D277" s="96">
        <v>14.99</v>
      </c>
      <c r="E277" s="96">
        <v>15.07</v>
      </c>
      <c r="F277" s="96">
        <v>13.578125</v>
      </c>
      <c r="G277" s="96">
        <v>135344.0</v>
      </c>
      <c r="H277" s="2"/>
      <c r="I277" s="2">
        <f t="shared" si="1"/>
        <v>15.16</v>
      </c>
      <c r="J277" s="97">
        <f t="shared" si="2"/>
        <v>43281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>
      <c r="A278" s="95">
        <v>42950.0</v>
      </c>
      <c r="B278" s="96">
        <v>15.11</v>
      </c>
      <c r="C278" s="96">
        <v>15.26</v>
      </c>
      <c r="D278" s="96">
        <v>15.03</v>
      </c>
      <c r="E278" s="96">
        <v>15.24</v>
      </c>
      <c r="F278" s="96">
        <v>13.731297</v>
      </c>
      <c r="G278" s="96">
        <v>71904.0</v>
      </c>
      <c r="H278" s="2"/>
      <c r="I278" s="2">
        <f t="shared" si="1"/>
        <v>15.175</v>
      </c>
      <c r="J278" s="97">
        <f t="shared" si="2"/>
        <v>43281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>
      <c r="A279" s="95">
        <v>42951.0</v>
      </c>
      <c r="B279" s="96">
        <v>15.24</v>
      </c>
      <c r="C279" s="96">
        <v>15.35</v>
      </c>
      <c r="D279" s="96">
        <v>15.21</v>
      </c>
      <c r="E279" s="96">
        <v>15.29</v>
      </c>
      <c r="F279" s="96">
        <v>13.776346</v>
      </c>
      <c r="G279" s="96">
        <v>63721.0</v>
      </c>
      <c r="H279" s="2"/>
      <c r="I279" s="2">
        <f t="shared" si="1"/>
        <v>15.265</v>
      </c>
      <c r="J279" s="97">
        <f t="shared" si="2"/>
        <v>43281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>
      <c r="A280" s="95">
        <v>42954.0</v>
      </c>
      <c r="B280" s="96">
        <v>15.3</v>
      </c>
      <c r="C280" s="96">
        <v>15.4</v>
      </c>
      <c r="D280" s="96">
        <v>15.2</v>
      </c>
      <c r="E280" s="96">
        <v>15.38</v>
      </c>
      <c r="F280" s="96">
        <v>13.857436</v>
      </c>
      <c r="G280" s="96">
        <v>69974.0</v>
      </c>
      <c r="H280" s="2"/>
      <c r="I280" s="2">
        <f t="shared" si="1"/>
        <v>15.34</v>
      </c>
      <c r="J280" s="97">
        <f t="shared" si="2"/>
        <v>43281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>
      <c r="A281" s="95">
        <v>42955.0</v>
      </c>
      <c r="B281" s="96">
        <v>15.4</v>
      </c>
      <c r="C281" s="96">
        <v>15.52</v>
      </c>
      <c r="D281" s="96">
        <v>15.25</v>
      </c>
      <c r="E281" s="96">
        <v>15.39</v>
      </c>
      <c r="F281" s="96">
        <v>13.866446</v>
      </c>
      <c r="G281" s="96">
        <v>107207.0</v>
      </c>
      <c r="H281" s="2"/>
      <c r="I281" s="2">
        <f t="shared" si="1"/>
        <v>15.395</v>
      </c>
      <c r="J281" s="97">
        <f t="shared" si="2"/>
        <v>43281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>
      <c r="A282" s="95">
        <v>42956.0</v>
      </c>
      <c r="B282" s="96">
        <v>15.26</v>
      </c>
      <c r="C282" s="96">
        <v>15.43</v>
      </c>
      <c r="D282" s="96">
        <v>15.26</v>
      </c>
      <c r="E282" s="96">
        <v>15.34</v>
      </c>
      <c r="F282" s="96">
        <v>13.821399</v>
      </c>
      <c r="G282" s="96">
        <v>72902.0</v>
      </c>
      <c r="H282" s="2"/>
      <c r="I282" s="2">
        <f t="shared" si="1"/>
        <v>15.3</v>
      </c>
      <c r="J282" s="97">
        <f t="shared" si="2"/>
        <v>43281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>
      <c r="A283" s="95">
        <v>42957.0</v>
      </c>
      <c r="B283" s="96">
        <v>15.41</v>
      </c>
      <c r="C283" s="96">
        <v>15.55</v>
      </c>
      <c r="D283" s="96">
        <v>15.29</v>
      </c>
      <c r="E283" s="96">
        <v>15.32</v>
      </c>
      <c r="F283" s="96">
        <v>13.803378</v>
      </c>
      <c r="G283" s="96">
        <v>85221.0</v>
      </c>
      <c r="H283" s="2"/>
      <c r="I283" s="2">
        <f t="shared" si="1"/>
        <v>15.365</v>
      </c>
      <c r="J283" s="97">
        <f t="shared" si="2"/>
        <v>43281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>
      <c r="A284" s="95">
        <v>42958.0</v>
      </c>
      <c r="B284" s="96">
        <v>15.28</v>
      </c>
      <c r="C284" s="96">
        <v>15.44</v>
      </c>
      <c r="D284" s="96">
        <v>15.22</v>
      </c>
      <c r="E284" s="96">
        <v>15.3</v>
      </c>
      <c r="F284" s="96">
        <v>13.785357</v>
      </c>
      <c r="G284" s="96">
        <v>101470.0</v>
      </c>
      <c r="H284" s="2"/>
      <c r="I284" s="2">
        <f t="shared" si="1"/>
        <v>15.29</v>
      </c>
      <c r="J284" s="97">
        <f t="shared" si="2"/>
        <v>43281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>
      <c r="A285" s="95">
        <v>42961.0</v>
      </c>
      <c r="B285" s="96">
        <v>15.44</v>
      </c>
      <c r="C285" s="96">
        <v>15.52</v>
      </c>
      <c r="D285" s="96">
        <v>15.3</v>
      </c>
      <c r="E285" s="96">
        <v>15.52</v>
      </c>
      <c r="F285" s="96">
        <v>13.983578</v>
      </c>
      <c r="G285" s="96">
        <v>260478.0</v>
      </c>
      <c r="H285" s="2"/>
      <c r="I285" s="2">
        <f t="shared" si="1"/>
        <v>15.48</v>
      </c>
      <c r="J285" s="97">
        <f t="shared" si="2"/>
        <v>43281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>
      <c r="A286" s="95">
        <v>42962.0</v>
      </c>
      <c r="B286" s="96">
        <v>15.64</v>
      </c>
      <c r="C286" s="96">
        <v>15.7</v>
      </c>
      <c r="D286" s="96">
        <v>15.43</v>
      </c>
      <c r="E286" s="96">
        <v>15.52</v>
      </c>
      <c r="F286" s="96">
        <v>13.983578</v>
      </c>
      <c r="G286" s="96">
        <v>97920.0</v>
      </c>
      <c r="H286" s="2"/>
      <c r="I286" s="2">
        <f t="shared" si="1"/>
        <v>15.58</v>
      </c>
      <c r="J286" s="97">
        <f t="shared" si="2"/>
        <v>43281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>
      <c r="A287" s="95">
        <v>42963.0</v>
      </c>
      <c r="B287" s="96">
        <v>15.62</v>
      </c>
      <c r="C287" s="96">
        <v>16.469999</v>
      </c>
      <c r="D287" s="96">
        <v>15.62</v>
      </c>
      <c r="E287" s="96">
        <v>16.469999</v>
      </c>
      <c r="F287" s="96">
        <v>14.83953</v>
      </c>
      <c r="G287" s="96">
        <v>138152.0</v>
      </c>
      <c r="H287" s="2"/>
      <c r="I287" s="2">
        <f t="shared" si="1"/>
        <v>16.0449995</v>
      </c>
      <c r="J287" s="97">
        <f t="shared" si="2"/>
        <v>43281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>
      <c r="A288" s="95">
        <v>42964.0</v>
      </c>
      <c r="B288" s="96">
        <v>16.540001</v>
      </c>
      <c r="C288" s="96">
        <v>16.645</v>
      </c>
      <c r="D288" s="96">
        <v>16.200001</v>
      </c>
      <c r="E288" s="96">
        <v>16.559999</v>
      </c>
      <c r="F288" s="96">
        <v>14.92062</v>
      </c>
      <c r="G288" s="96">
        <v>212975.0</v>
      </c>
      <c r="H288" s="2"/>
      <c r="I288" s="2">
        <f t="shared" si="1"/>
        <v>16.55</v>
      </c>
      <c r="J288" s="97">
        <f t="shared" si="2"/>
        <v>43281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>
      <c r="A289" s="95">
        <v>42965.0</v>
      </c>
      <c r="B289" s="96">
        <v>16.450001</v>
      </c>
      <c r="C289" s="96">
        <v>16.700001</v>
      </c>
      <c r="D289" s="96">
        <v>16.4</v>
      </c>
      <c r="E289" s="96">
        <v>16.700001</v>
      </c>
      <c r="F289" s="96">
        <v>15.046762</v>
      </c>
      <c r="G289" s="96">
        <v>144453.0</v>
      </c>
      <c r="H289" s="2"/>
      <c r="I289" s="2">
        <f t="shared" si="1"/>
        <v>16.575001</v>
      </c>
      <c r="J289" s="97">
        <f t="shared" si="2"/>
        <v>43281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>
      <c r="A290" s="95">
        <v>42968.0</v>
      </c>
      <c r="B290" s="96">
        <v>16.540001</v>
      </c>
      <c r="C290" s="96">
        <v>16.67</v>
      </c>
      <c r="D290" s="96">
        <v>16.440001</v>
      </c>
      <c r="E290" s="96">
        <v>16.59</v>
      </c>
      <c r="F290" s="96">
        <v>14.947654</v>
      </c>
      <c r="G290" s="96">
        <v>145915.0</v>
      </c>
      <c r="H290" s="2"/>
      <c r="I290" s="2">
        <f t="shared" si="1"/>
        <v>16.5650005</v>
      </c>
      <c r="J290" s="97">
        <f t="shared" si="2"/>
        <v>43281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>
      <c r="A291" s="95">
        <v>42969.0</v>
      </c>
      <c r="B291" s="96">
        <v>16.58</v>
      </c>
      <c r="C291" s="96">
        <v>16.74</v>
      </c>
      <c r="D291" s="96">
        <v>16.540001</v>
      </c>
      <c r="E291" s="96">
        <v>16.709999</v>
      </c>
      <c r="F291" s="96">
        <v>15.055769</v>
      </c>
      <c r="G291" s="96">
        <v>108728.0</v>
      </c>
      <c r="H291" s="2"/>
      <c r="I291" s="2">
        <f t="shared" si="1"/>
        <v>16.6449995</v>
      </c>
      <c r="J291" s="97">
        <f t="shared" si="2"/>
        <v>43281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>
      <c r="A292" s="95">
        <v>42970.0</v>
      </c>
      <c r="B292" s="96">
        <v>16.719999</v>
      </c>
      <c r="C292" s="96">
        <v>16.780001</v>
      </c>
      <c r="D292" s="96">
        <v>16.530001</v>
      </c>
      <c r="E292" s="96">
        <v>16.639999</v>
      </c>
      <c r="F292" s="96">
        <v>14.992702</v>
      </c>
      <c r="G292" s="96">
        <v>105984.0</v>
      </c>
      <c r="H292" s="2"/>
      <c r="I292" s="2">
        <f t="shared" si="1"/>
        <v>16.679999</v>
      </c>
      <c r="J292" s="97">
        <f t="shared" si="2"/>
        <v>43281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>
      <c r="A293" s="95">
        <v>42971.0</v>
      </c>
      <c r="B293" s="96">
        <v>16.610001</v>
      </c>
      <c r="C293" s="96">
        <v>17.01</v>
      </c>
      <c r="D293" s="96">
        <v>16.559999</v>
      </c>
      <c r="E293" s="96">
        <v>16.889999</v>
      </c>
      <c r="F293" s="96">
        <v>15.217951</v>
      </c>
      <c r="G293" s="96">
        <v>149040.0</v>
      </c>
      <c r="H293" s="2"/>
      <c r="I293" s="2">
        <f t="shared" si="1"/>
        <v>16.75</v>
      </c>
      <c r="J293" s="97">
        <f t="shared" si="2"/>
        <v>43281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>
      <c r="A294" s="95">
        <v>42972.0</v>
      </c>
      <c r="B294" s="96">
        <v>16.950001</v>
      </c>
      <c r="C294" s="96">
        <v>17.139999</v>
      </c>
      <c r="D294" s="96">
        <v>16.85</v>
      </c>
      <c r="E294" s="96">
        <v>17.02</v>
      </c>
      <c r="F294" s="96">
        <v>15.335084</v>
      </c>
      <c r="G294" s="96">
        <v>104120.0</v>
      </c>
      <c r="H294" s="2"/>
      <c r="I294" s="2">
        <f t="shared" si="1"/>
        <v>16.9850005</v>
      </c>
      <c r="J294" s="97">
        <f t="shared" si="2"/>
        <v>43281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>
      <c r="A295" s="95">
        <v>42975.0</v>
      </c>
      <c r="B295" s="96">
        <v>17.09</v>
      </c>
      <c r="C295" s="96">
        <v>17.09</v>
      </c>
      <c r="D295" s="96">
        <v>16.889999</v>
      </c>
      <c r="E295" s="96">
        <v>17.02</v>
      </c>
      <c r="F295" s="96">
        <v>15.335084</v>
      </c>
      <c r="G295" s="96">
        <v>90677.0</v>
      </c>
      <c r="H295" s="2"/>
      <c r="I295" s="2">
        <f t="shared" si="1"/>
        <v>17.055</v>
      </c>
      <c r="J295" s="97">
        <f t="shared" si="2"/>
        <v>43281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>
      <c r="A296" s="95">
        <v>42976.0</v>
      </c>
      <c r="B296" s="96">
        <v>17.0</v>
      </c>
      <c r="C296" s="96">
        <v>17.049999</v>
      </c>
      <c r="D296" s="96">
        <v>16.870001</v>
      </c>
      <c r="E296" s="96">
        <v>16.959999</v>
      </c>
      <c r="F296" s="96">
        <v>15.281024</v>
      </c>
      <c r="G296" s="96">
        <v>107162.0</v>
      </c>
      <c r="H296" s="2"/>
      <c r="I296" s="2">
        <f t="shared" si="1"/>
        <v>16.9799995</v>
      </c>
      <c r="J296" s="97">
        <f t="shared" si="2"/>
        <v>43281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>
      <c r="A297" s="95">
        <v>42977.0</v>
      </c>
      <c r="B297" s="96">
        <v>16.950001</v>
      </c>
      <c r="C297" s="96">
        <v>17.08</v>
      </c>
      <c r="D297" s="96">
        <v>16.719999</v>
      </c>
      <c r="E297" s="96">
        <v>16.82</v>
      </c>
      <c r="F297" s="96">
        <v>15.154882</v>
      </c>
      <c r="G297" s="96">
        <v>97352.0</v>
      </c>
      <c r="H297" s="2"/>
      <c r="I297" s="2">
        <f t="shared" si="1"/>
        <v>16.8850005</v>
      </c>
      <c r="J297" s="97">
        <f t="shared" si="2"/>
        <v>43281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>
      <c r="A298" s="95">
        <v>42978.0</v>
      </c>
      <c r="B298" s="96">
        <v>16.9</v>
      </c>
      <c r="C298" s="96">
        <v>17.09</v>
      </c>
      <c r="D298" s="96">
        <v>16.9</v>
      </c>
      <c r="E298" s="96">
        <v>16.98</v>
      </c>
      <c r="F298" s="96">
        <v>15.299046</v>
      </c>
      <c r="G298" s="96">
        <v>124347.0</v>
      </c>
      <c r="H298" s="2"/>
      <c r="I298" s="2">
        <f t="shared" si="1"/>
        <v>16.94</v>
      </c>
      <c r="J298" s="97">
        <f t="shared" si="2"/>
        <v>43281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>
      <c r="A299" s="95">
        <v>42979.0</v>
      </c>
      <c r="B299" s="96">
        <v>17.0</v>
      </c>
      <c r="C299" s="96">
        <v>17.01</v>
      </c>
      <c r="D299" s="96">
        <v>16.879999</v>
      </c>
      <c r="E299" s="96">
        <v>16.92</v>
      </c>
      <c r="F299" s="96">
        <v>15.244983</v>
      </c>
      <c r="G299" s="96">
        <v>118220.0</v>
      </c>
      <c r="H299" s="2"/>
      <c r="I299" s="2">
        <f t="shared" si="1"/>
        <v>16.96</v>
      </c>
      <c r="J299" s="97">
        <f t="shared" si="2"/>
        <v>43281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>
      <c r="A300" s="95">
        <v>42982.0</v>
      </c>
      <c r="B300" s="96">
        <v>16.879999</v>
      </c>
      <c r="C300" s="96">
        <v>16.879999</v>
      </c>
      <c r="D300" s="96">
        <v>16.620001</v>
      </c>
      <c r="E300" s="96">
        <v>16.65</v>
      </c>
      <c r="F300" s="96">
        <v>15.00171</v>
      </c>
      <c r="G300" s="96">
        <v>84006.0</v>
      </c>
      <c r="H300" s="2"/>
      <c r="I300" s="2">
        <f t="shared" si="1"/>
        <v>16.7649995</v>
      </c>
      <c r="J300" s="97">
        <f t="shared" si="2"/>
        <v>43281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>
      <c r="A301" s="95">
        <v>42983.0</v>
      </c>
      <c r="B301" s="96">
        <v>16.65</v>
      </c>
      <c r="C301" s="96">
        <v>16.76</v>
      </c>
      <c r="D301" s="96">
        <v>16.48</v>
      </c>
      <c r="E301" s="96">
        <v>16.58</v>
      </c>
      <c r="F301" s="96">
        <v>14.938643</v>
      </c>
      <c r="G301" s="96">
        <v>90045.0</v>
      </c>
      <c r="H301" s="2"/>
      <c r="I301" s="2">
        <f t="shared" si="1"/>
        <v>16.615</v>
      </c>
      <c r="J301" s="97">
        <f t="shared" si="2"/>
        <v>43281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>
      <c r="A302" s="95">
        <v>42984.0</v>
      </c>
      <c r="B302" s="96">
        <v>16.48</v>
      </c>
      <c r="C302" s="96">
        <v>16.700001</v>
      </c>
      <c r="D302" s="96">
        <v>16.379999</v>
      </c>
      <c r="E302" s="96">
        <v>16.66</v>
      </c>
      <c r="F302" s="96">
        <v>15.010722</v>
      </c>
      <c r="G302" s="96">
        <v>170986.0</v>
      </c>
      <c r="H302" s="2"/>
      <c r="I302" s="2">
        <f t="shared" si="1"/>
        <v>16.57</v>
      </c>
      <c r="J302" s="97">
        <f t="shared" si="2"/>
        <v>43281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>
      <c r="A303" s="95">
        <v>42985.0</v>
      </c>
      <c r="B303" s="96">
        <v>16.77</v>
      </c>
      <c r="C303" s="96">
        <v>16.9</v>
      </c>
      <c r="D303" s="96">
        <v>16.690001</v>
      </c>
      <c r="E303" s="96">
        <v>16.709999</v>
      </c>
      <c r="F303" s="96">
        <v>15.055769</v>
      </c>
      <c r="G303" s="96">
        <v>116546.0</v>
      </c>
      <c r="H303" s="2"/>
      <c r="I303" s="2">
        <f t="shared" si="1"/>
        <v>16.7399995</v>
      </c>
      <c r="J303" s="97">
        <f t="shared" si="2"/>
        <v>43281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>
      <c r="A304" s="95">
        <v>42986.0</v>
      </c>
      <c r="B304" s="96">
        <v>16.700001</v>
      </c>
      <c r="C304" s="96">
        <v>16.719999</v>
      </c>
      <c r="D304" s="96">
        <v>16.5</v>
      </c>
      <c r="E304" s="96">
        <v>16.610001</v>
      </c>
      <c r="F304" s="96">
        <v>14.965674</v>
      </c>
      <c r="G304" s="96">
        <v>103391.0</v>
      </c>
      <c r="H304" s="2"/>
      <c r="I304" s="2">
        <f t="shared" si="1"/>
        <v>16.655001</v>
      </c>
      <c r="J304" s="97">
        <f t="shared" si="2"/>
        <v>43281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>
      <c r="A305" s="95">
        <v>42989.0</v>
      </c>
      <c r="B305" s="96">
        <v>16.709999</v>
      </c>
      <c r="C305" s="96">
        <v>16.889999</v>
      </c>
      <c r="D305" s="96">
        <v>16.66</v>
      </c>
      <c r="E305" s="96">
        <v>16.700001</v>
      </c>
      <c r="F305" s="96">
        <v>15.046762</v>
      </c>
      <c r="G305" s="96">
        <v>107601.0</v>
      </c>
      <c r="H305" s="2"/>
      <c r="I305" s="2">
        <f t="shared" si="1"/>
        <v>16.705</v>
      </c>
      <c r="J305" s="97">
        <f t="shared" si="2"/>
        <v>43281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>
      <c r="A306" s="95">
        <v>42990.0</v>
      </c>
      <c r="B306" s="96">
        <v>16.76</v>
      </c>
      <c r="C306" s="96">
        <v>16.76</v>
      </c>
      <c r="D306" s="96">
        <v>16.549999</v>
      </c>
      <c r="E306" s="96">
        <v>16.549999</v>
      </c>
      <c r="F306" s="96">
        <v>14.911611</v>
      </c>
      <c r="G306" s="96">
        <v>130628.0</v>
      </c>
      <c r="H306" s="2"/>
      <c r="I306" s="2">
        <f t="shared" si="1"/>
        <v>16.6549995</v>
      </c>
      <c r="J306" s="97">
        <f t="shared" si="2"/>
        <v>43281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>
      <c r="A307" s="95">
        <v>42991.0</v>
      </c>
      <c r="B307" s="96">
        <v>16.67</v>
      </c>
      <c r="C307" s="96">
        <v>16.67</v>
      </c>
      <c r="D307" s="96">
        <v>16.440001</v>
      </c>
      <c r="E307" s="96">
        <v>16.459999</v>
      </c>
      <c r="F307" s="96">
        <v>14.830522</v>
      </c>
      <c r="G307" s="96">
        <v>80274.0</v>
      </c>
      <c r="H307" s="2"/>
      <c r="I307" s="2">
        <f t="shared" si="1"/>
        <v>16.5649995</v>
      </c>
      <c r="J307" s="97">
        <f t="shared" si="2"/>
        <v>43281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>
      <c r="A308" s="95">
        <v>42992.0</v>
      </c>
      <c r="B308" s="96">
        <v>16.459999</v>
      </c>
      <c r="C308" s="96">
        <v>16.610001</v>
      </c>
      <c r="D308" s="96">
        <v>16.459999</v>
      </c>
      <c r="E308" s="96">
        <v>16.5</v>
      </c>
      <c r="F308" s="96">
        <v>14.866561</v>
      </c>
      <c r="G308" s="96">
        <v>74942.0</v>
      </c>
      <c r="H308" s="2"/>
      <c r="I308" s="2">
        <f t="shared" si="1"/>
        <v>16.4799995</v>
      </c>
      <c r="J308" s="97">
        <f t="shared" si="2"/>
        <v>43281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>
      <c r="A309" s="95">
        <v>42993.0</v>
      </c>
      <c r="B309" s="96">
        <v>16.51</v>
      </c>
      <c r="C309" s="96">
        <v>16.530001</v>
      </c>
      <c r="D309" s="96">
        <v>16.299999</v>
      </c>
      <c r="E309" s="96">
        <v>16.43</v>
      </c>
      <c r="F309" s="96">
        <v>14.803493</v>
      </c>
      <c r="G309" s="96">
        <v>199477.0</v>
      </c>
      <c r="H309" s="2"/>
      <c r="I309" s="2">
        <f t="shared" si="1"/>
        <v>16.47</v>
      </c>
      <c r="J309" s="97">
        <f t="shared" si="2"/>
        <v>43281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>
      <c r="A310" s="95">
        <v>42996.0</v>
      </c>
      <c r="B310" s="96">
        <v>16.629999</v>
      </c>
      <c r="C310" s="96">
        <v>16.795</v>
      </c>
      <c r="D310" s="96">
        <v>16.58</v>
      </c>
      <c r="E310" s="96">
        <v>16.700001</v>
      </c>
      <c r="F310" s="96">
        <v>15.046762</v>
      </c>
      <c r="G310" s="96">
        <v>129688.0</v>
      </c>
      <c r="H310" s="2"/>
      <c r="I310" s="2">
        <f t="shared" si="1"/>
        <v>16.665</v>
      </c>
      <c r="J310" s="97">
        <f t="shared" si="2"/>
        <v>43281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>
      <c r="A311" s="95">
        <v>42997.0</v>
      </c>
      <c r="B311" s="96">
        <v>16.77</v>
      </c>
      <c r="C311" s="96">
        <v>17.290001</v>
      </c>
      <c r="D311" s="96">
        <v>16.645</v>
      </c>
      <c r="E311" s="96">
        <v>17.219999</v>
      </c>
      <c r="F311" s="96">
        <v>15.515282</v>
      </c>
      <c r="G311" s="96">
        <v>428358.0</v>
      </c>
      <c r="H311" s="2"/>
      <c r="I311" s="2">
        <f t="shared" si="1"/>
        <v>16.9949995</v>
      </c>
      <c r="J311" s="97">
        <f t="shared" si="2"/>
        <v>43281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>
      <c r="A312" s="95">
        <v>42998.0</v>
      </c>
      <c r="B312" s="96">
        <v>17.200001</v>
      </c>
      <c r="C312" s="96">
        <v>17.34</v>
      </c>
      <c r="D312" s="96">
        <v>17.110001</v>
      </c>
      <c r="E312" s="96">
        <v>17.280001</v>
      </c>
      <c r="F312" s="96">
        <v>15.569345</v>
      </c>
      <c r="G312" s="96">
        <v>245636.0</v>
      </c>
      <c r="H312" s="2"/>
      <c r="I312" s="2">
        <f t="shared" si="1"/>
        <v>17.240001</v>
      </c>
      <c r="J312" s="97">
        <f t="shared" si="2"/>
        <v>43281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>
      <c r="A313" s="95">
        <v>42999.0</v>
      </c>
      <c r="B313" s="96">
        <v>17.43</v>
      </c>
      <c r="C313" s="96">
        <v>17.43</v>
      </c>
      <c r="D313" s="96">
        <v>17.08</v>
      </c>
      <c r="E313" s="96">
        <v>17.280001</v>
      </c>
      <c r="F313" s="96">
        <v>15.569345</v>
      </c>
      <c r="G313" s="96">
        <v>225382.0</v>
      </c>
      <c r="H313" s="2"/>
      <c r="I313" s="2">
        <f t="shared" si="1"/>
        <v>17.3550005</v>
      </c>
      <c r="J313" s="97">
        <f t="shared" si="2"/>
        <v>43281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>
      <c r="A314" s="95">
        <v>43000.0</v>
      </c>
      <c r="B314" s="96">
        <v>17.33</v>
      </c>
      <c r="C314" s="96">
        <v>17.440001</v>
      </c>
      <c r="D314" s="96">
        <v>17.27</v>
      </c>
      <c r="E314" s="96">
        <v>17.440001</v>
      </c>
      <c r="F314" s="96">
        <v>15.713509</v>
      </c>
      <c r="G314" s="96">
        <v>196358.0</v>
      </c>
      <c r="H314" s="2"/>
      <c r="I314" s="2">
        <f t="shared" si="1"/>
        <v>17.3850005</v>
      </c>
      <c r="J314" s="97">
        <f t="shared" si="2"/>
        <v>43281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>
      <c r="A315" s="95">
        <v>43003.0</v>
      </c>
      <c r="B315" s="96">
        <v>17.440001</v>
      </c>
      <c r="C315" s="96">
        <v>17.459999</v>
      </c>
      <c r="D315" s="96">
        <v>17.34</v>
      </c>
      <c r="E315" s="96">
        <v>17.450001</v>
      </c>
      <c r="F315" s="96">
        <v>15.722517</v>
      </c>
      <c r="G315" s="96">
        <v>84321.0</v>
      </c>
      <c r="H315" s="2"/>
      <c r="I315" s="2">
        <f t="shared" si="1"/>
        <v>17.445001</v>
      </c>
      <c r="J315" s="97">
        <f t="shared" si="2"/>
        <v>43281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>
      <c r="A316" s="95">
        <v>43004.0</v>
      </c>
      <c r="B316" s="96">
        <v>17.440001</v>
      </c>
      <c r="C316" s="96">
        <v>17.540001</v>
      </c>
      <c r="D316" s="96">
        <v>17.35</v>
      </c>
      <c r="E316" s="96">
        <v>17.540001</v>
      </c>
      <c r="F316" s="96">
        <v>15.803605</v>
      </c>
      <c r="G316" s="96">
        <v>187774.0</v>
      </c>
      <c r="H316" s="2"/>
      <c r="I316" s="2">
        <f t="shared" si="1"/>
        <v>17.490001</v>
      </c>
      <c r="J316" s="97">
        <f t="shared" si="2"/>
        <v>43281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>
      <c r="A317" s="95">
        <v>43005.0</v>
      </c>
      <c r="B317" s="96">
        <v>17.5</v>
      </c>
      <c r="C317" s="96">
        <v>17.5</v>
      </c>
      <c r="D317" s="96">
        <v>17.33</v>
      </c>
      <c r="E317" s="96">
        <v>17.41</v>
      </c>
      <c r="F317" s="96">
        <v>15.686475</v>
      </c>
      <c r="G317" s="96">
        <v>82412.0</v>
      </c>
      <c r="H317" s="2"/>
      <c r="I317" s="2">
        <f t="shared" si="1"/>
        <v>17.455</v>
      </c>
      <c r="J317" s="97">
        <f t="shared" si="2"/>
        <v>43281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>
      <c r="A318" s="95">
        <v>43006.0</v>
      </c>
      <c r="B318" s="96">
        <v>17.34</v>
      </c>
      <c r="C318" s="96">
        <v>17.440001</v>
      </c>
      <c r="D318" s="96">
        <v>17.200001</v>
      </c>
      <c r="E318" s="96">
        <v>17.34</v>
      </c>
      <c r="F318" s="96">
        <v>15.623405</v>
      </c>
      <c r="G318" s="96">
        <v>90115.0</v>
      </c>
      <c r="H318" s="2"/>
      <c r="I318" s="2">
        <f t="shared" si="1"/>
        <v>17.34</v>
      </c>
      <c r="J318" s="97">
        <f t="shared" si="2"/>
        <v>43281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>
      <c r="A319" s="95">
        <v>43007.0</v>
      </c>
      <c r="B319" s="96">
        <v>17.35</v>
      </c>
      <c r="C319" s="96">
        <v>17.360001</v>
      </c>
      <c r="D319" s="96">
        <v>17.25</v>
      </c>
      <c r="E319" s="96">
        <v>17.299999</v>
      </c>
      <c r="F319" s="96">
        <v>15.587365</v>
      </c>
      <c r="G319" s="96">
        <v>82068.0</v>
      </c>
      <c r="H319" s="2"/>
      <c r="I319" s="2">
        <f t="shared" si="1"/>
        <v>17.3249995</v>
      </c>
      <c r="J319" s="97">
        <f t="shared" si="2"/>
        <v>43281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>
      <c r="A320" s="95">
        <v>43010.0</v>
      </c>
      <c r="B320" s="96">
        <v>17.4</v>
      </c>
      <c r="C320" s="96">
        <v>17.540001</v>
      </c>
      <c r="D320" s="96">
        <v>17.360001</v>
      </c>
      <c r="E320" s="96">
        <v>17.379999</v>
      </c>
      <c r="F320" s="96">
        <v>15.659443</v>
      </c>
      <c r="G320" s="96">
        <v>74626.0</v>
      </c>
      <c r="H320" s="2"/>
      <c r="I320" s="2">
        <f t="shared" si="1"/>
        <v>17.3899995</v>
      </c>
      <c r="J320" s="97">
        <f t="shared" si="2"/>
        <v>43281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>
      <c r="A321" s="95">
        <v>43011.0</v>
      </c>
      <c r="B321" s="96">
        <v>17.440001</v>
      </c>
      <c r="C321" s="96">
        <v>17.440001</v>
      </c>
      <c r="D321" s="96">
        <v>17.209999</v>
      </c>
      <c r="E321" s="96">
        <v>17.389999</v>
      </c>
      <c r="F321" s="96">
        <v>15.668453</v>
      </c>
      <c r="G321" s="96">
        <v>77391.0</v>
      </c>
      <c r="H321" s="2"/>
      <c r="I321" s="2">
        <f t="shared" si="1"/>
        <v>17.415</v>
      </c>
      <c r="J321" s="97">
        <f t="shared" si="2"/>
        <v>43281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>
      <c r="A322" s="95">
        <v>43012.0</v>
      </c>
      <c r="B322" s="96">
        <v>17.290001</v>
      </c>
      <c r="C322" s="96">
        <v>17.43</v>
      </c>
      <c r="D322" s="96">
        <v>17.059999</v>
      </c>
      <c r="E322" s="96">
        <v>17.15</v>
      </c>
      <c r="F322" s="96">
        <v>15.452213</v>
      </c>
      <c r="G322" s="96">
        <v>81272.0</v>
      </c>
      <c r="H322" s="2"/>
      <c r="I322" s="2">
        <f t="shared" si="1"/>
        <v>17.2200005</v>
      </c>
      <c r="J322" s="97">
        <f t="shared" si="2"/>
        <v>43281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>
      <c r="A323" s="95">
        <v>43013.0</v>
      </c>
      <c r="B323" s="96">
        <v>16.879999</v>
      </c>
      <c r="C323" s="96">
        <v>17.1</v>
      </c>
      <c r="D323" s="96">
        <v>16.879999</v>
      </c>
      <c r="E323" s="96">
        <v>17.040001</v>
      </c>
      <c r="F323" s="96">
        <v>15.515952</v>
      </c>
      <c r="G323" s="96">
        <v>130257.0</v>
      </c>
      <c r="H323" s="2"/>
      <c r="I323" s="2">
        <f t="shared" si="1"/>
        <v>16.96</v>
      </c>
      <c r="J323" s="97">
        <f t="shared" si="2"/>
        <v>43281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>
      <c r="A324" s="95">
        <v>43014.0</v>
      </c>
      <c r="B324" s="96">
        <v>17.120001</v>
      </c>
      <c r="C324" s="96">
        <v>17.120001</v>
      </c>
      <c r="D324" s="96">
        <v>16.92</v>
      </c>
      <c r="E324" s="96">
        <v>17.030001</v>
      </c>
      <c r="F324" s="96">
        <v>15.506845</v>
      </c>
      <c r="G324" s="96">
        <v>86048.0</v>
      </c>
      <c r="H324" s="2"/>
      <c r="I324" s="2">
        <f t="shared" si="1"/>
        <v>17.075001</v>
      </c>
      <c r="J324" s="97">
        <f t="shared" si="2"/>
        <v>43281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>
      <c r="A325" s="95">
        <v>43017.0</v>
      </c>
      <c r="B325" s="96">
        <v>17.049999</v>
      </c>
      <c r="C325" s="96">
        <v>17.43</v>
      </c>
      <c r="D325" s="96">
        <v>17.0</v>
      </c>
      <c r="E325" s="96">
        <v>17.309999</v>
      </c>
      <c r="F325" s="96">
        <v>15.761804</v>
      </c>
      <c r="G325" s="96">
        <v>83058.0</v>
      </c>
      <c r="H325" s="2"/>
      <c r="I325" s="2">
        <f t="shared" si="1"/>
        <v>17.179999</v>
      </c>
      <c r="J325" s="97">
        <f t="shared" si="2"/>
        <v>43281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>
      <c r="A326" s="95">
        <v>43018.0</v>
      </c>
      <c r="B326" s="96">
        <v>17.23</v>
      </c>
      <c r="C326" s="96">
        <v>17.360001</v>
      </c>
      <c r="D326" s="96">
        <v>17.16</v>
      </c>
      <c r="E326" s="96">
        <v>17.200001</v>
      </c>
      <c r="F326" s="96">
        <v>15.661642</v>
      </c>
      <c r="G326" s="96">
        <v>56814.0</v>
      </c>
      <c r="H326" s="2"/>
      <c r="I326" s="2">
        <f t="shared" si="1"/>
        <v>17.2150005</v>
      </c>
      <c r="J326" s="97">
        <f t="shared" si="2"/>
        <v>43281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>
      <c r="A327" s="95">
        <v>43019.0</v>
      </c>
      <c r="B327" s="96">
        <v>17.219999</v>
      </c>
      <c r="C327" s="96">
        <v>17.42</v>
      </c>
      <c r="D327" s="96">
        <v>17.139999</v>
      </c>
      <c r="E327" s="96">
        <v>17.299999</v>
      </c>
      <c r="F327" s="96">
        <v>15.752699</v>
      </c>
      <c r="G327" s="96">
        <v>91184.0</v>
      </c>
      <c r="H327" s="2"/>
      <c r="I327" s="2">
        <f t="shared" si="1"/>
        <v>17.259999</v>
      </c>
      <c r="J327" s="97">
        <f t="shared" si="2"/>
        <v>43281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>
      <c r="A328" s="95">
        <v>43020.0</v>
      </c>
      <c r="B328" s="96">
        <v>17.309999</v>
      </c>
      <c r="C328" s="96">
        <v>17.35</v>
      </c>
      <c r="D328" s="96">
        <v>17.24</v>
      </c>
      <c r="E328" s="96">
        <v>17.309999</v>
      </c>
      <c r="F328" s="96">
        <v>15.761804</v>
      </c>
      <c r="G328" s="96">
        <v>59536.0</v>
      </c>
      <c r="H328" s="2"/>
      <c r="I328" s="2">
        <f t="shared" si="1"/>
        <v>17.309999</v>
      </c>
      <c r="J328" s="97">
        <f t="shared" si="2"/>
        <v>43281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>
      <c r="A329" s="95">
        <v>43021.0</v>
      </c>
      <c r="B329" s="96">
        <v>17.299999</v>
      </c>
      <c r="C329" s="96">
        <v>17.43</v>
      </c>
      <c r="D329" s="96">
        <v>17.26</v>
      </c>
      <c r="E329" s="96">
        <v>17.35</v>
      </c>
      <c r="F329" s="96">
        <v>15.798226</v>
      </c>
      <c r="G329" s="96">
        <v>106516.0</v>
      </c>
      <c r="H329" s="2"/>
      <c r="I329" s="2">
        <f t="shared" si="1"/>
        <v>17.3249995</v>
      </c>
      <c r="J329" s="97">
        <f t="shared" si="2"/>
        <v>43281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>
      <c r="A330" s="95">
        <v>43024.0</v>
      </c>
      <c r="B330" s="96">
        <v>17.42</v>
      </c>
      <c r="C330" s="96">
        <v>17.440001</v>
      </c>
      <c r="D330" s="96">
        <v>17.360001</v>
      </c>
      <c r="E330" s="96">
        <v>17.4</v>
      </c>
      <c r="F330" s="96">
        <v>15.843752</v>
      </c>
      <c r="G330" s="96">
        <v>91715.0</v>
      </c>
      <c r="H330" s="2"/>
      <c r="I330" s="2">
        <f t="shared" si="1"/>
        <v>17.41</v>
      </c>
      <c r="J330" s="97">
        <f t="shared" si="2"/>
        <v>43281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>
      <c r="A331" s="95">
        <v>43025.0</v>
      </c>
      <c r="B331" s="96">
        <v>17.41</v>
      </c>
      <c r="C331" s="96">
        <v>17.42</v>
      </c>
      <c r="D331" s="96">
        <v>17.17</v>
      </c>
      <c r="E331" s="96">
        <v>17.200001</v>
      </c>
      <c r="F331" s="96">
        <v>15.661642</v>
      </c>
      <c r="G331" s="96">
        <v>108611.0</v>
      </c>
      <c r="H331" s="2"/>
      <c r="I331" s="2">
        <f t="shared" si="1"/>
        <v>17.3050005</v>
      </c>
      <c r="J331" s="97">
        <f t="shared" si="2"/>
        <v>43281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>
      <c r="A332" s="95">
        <v>43026.0</v>
      </c>
      <c r="B332" s="96">
        <v>17.23</v>
      </c>
      <c r="C332" s="96">
        <v>17.280001</v>
      </c>
      <c r="D332" s="96">
        <v>16.959999</v>
      </c>
      <c r="E332" s="96">
        <v>16.959999</v>
      </c>
      <c r="F332" s="96">
        <v>15.443109</v>
      </c>
      <c r="G332" s="96">
        <v>155797.0</v>
      </c>
      <c r="H332" s="2"/>
      <c r="I332" s="2">
        <f t="shared" si="1"/>
        <v>17.0949995</v>
      </c>
      <c r="J332" s="97">
        <f t="shared" si="2"/>
        <v>43281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>
      <c r="A333" s="95">
        <v>43027.0</v>
      </c>
      <c r="B333" s="96">
        <v>16.969999</v>
      </c>
      <c r="C333" s="96">
        <v>17.25</v>
      </c>
      <c r="D333" s="96">
        <v>16.879999</v>
      </c>
      <c r="E333" s="96">
        <v>17.15</v>
      </c>
      <c r="F333" s="96">
        <v>15.616114</v>
      </c>
      <c r="G333" s="96">
        <v>202248.0</v>
      </c>
      <c r="H333" s="2"/>
      <c r="I333" s="2">
        <f t="shared" si="1"/>
        <v>17.0599995</v>
      </c>
      <c r="J333" s="97">
        <f t="shared" si="2"/>
        <v>43281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>
      <c r="A334" s="95">
        <v>43028.0</v>
      </c>
      <c r="B334" s="96">
        <v>17.1</v>
      </c>
      <c r="C334" s="96">
        <v>17.639999</v>
      </c>
      <c r="D334" s="96">
        <v>16.98</v>
      </c>
      <c r="E334" s="96">
        <v>17.52</v>
      </c>
      <c r="F334" s="96">
        <v>15.953021</v>
      </c>
      <c r="G334" s="96">
        <v>522740.0</v>
      </c>
      <c r="H334" s="2"/>
      <c r="I334" s="2">
        <f t="shared" si="1"/>
        <v>17.31</v>
      </c>
      <c r="J334" s="97">
        <f t="shared" si="2"/>
        <v>43281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>
      <c r="A335" s="95">
        <v>43031.0</v>
      </c>
      <c r="B335" s="96">
        <v>17.530001</v>
      </c>
      <c r="C335" s="96">
        <v>17.58</v>
      </c>
      <c r="D335" s="96">
        <v>17.01</v>
      </c>
      <c r="E335" s="96">
        <v>17.1</v>
      </c>
      <c r="F335" s="96">
        <v>15.570587</v>
      </c>
      <c r="G335" s="96">
        <v>252913.0</v>
      </c>
      <c r="H335" s="2"/>
      <c r="I335" s="2">
        <f t="shared" si="1"/>
        <v>17.3150005</v>
      </c>
      <c r="J335" s="97">
        <f t="shared" si="2"/>
        <v>43281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>
      <c r="A336" s="95">
        <v>43032.0</v>
      </c>
      <c r="B336" s="96">
        <v>17.129999</v>
      </c>
      <c r="C336" s="96">
        <v>17.620001</v>
      </c>
      <c r="D336" s="96">
        <v>17.129999</v>
      </c>
      <c r="E336" s="96">
        <v>17.6</v>
      </c>
      <c r="F336" s="96">
        <v>16.025867</v>
      </c>
      <c r="G336" s="96">
        <v>143821.0</v>
      </c>
      <c r="H336" s="2"/>
      <c r="I336" s="2">
        <f t="shared" si="1"/>
        <v>17.3649995</v>
      </c>
      <c r="J336" s="97">
        <f t="shared" si="2"/>
        <v>43281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>
      <c r="A337" s="95">
        <v>43033.0</v>
      </c>
      <c r="B337" s="96">
        <v>17.629999</v>
      </c>
      <c r="C337" s="96">
        <v>17.959999</v>
      </c>
      <c r="D337" s="96">
        <v>17.535</v>
      </c>
      <c r="E337" s="96">
        <v>17.85</v>
      </c>
      <c r="F337" s="96">
        <v>16.253508</v>
      </c>
      <c r="G337" s="96">
        <v>292734.0</v>
      </c>
      <c r="H337" s="2"/>
      <c r="I337" s="2">
        <f t="shared" si="1"/>
        <v>17.7399995</v>
      </c>
      <c r="J337" s="97">
        <f t="shared" si="2"/>
        <v>43281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>
      <c r="A338" s="95">
        <v>43034.0</v>
      </c>
      <c r="B338" s="96">
        <v>17.860001</v>
      </c>
      <c r="C338" s="96">
        <v>18.15</v>
      </c>
      <c r="D338" s="96">
        <v>17.85</v>
      </c>
      <c r="E338" s="96">
        <v>18.15</v>
      </c>
      <c r="F338" s="96">
        <v>16.526676</v>
      </c>
      <c r="G338" s="96">
        <v>542732.0</v>
      </c>
      <c r="H338" s="2"/>
      <c r="I338" s="2">
        <f t="shared" si="1"/>
        <v>18.0050005</v>
      </c>
      <c r="J338" s="97">
        <f t="shared" si="2"/>
        <v>43281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>
      <c r="A339" s="95">
        <v>43035.0</v>
      </c>
      <c r="B339" s="96">
        <v>18.15</v>
      </c>
      <c r="C339" s="96">
        <v>18.27</v>
      </c>
      <c r="D339" s="96">
        <v>17.74</v>
      </c>
      <c r="E339" s="96">
        <v>18.0</v>
      </c>
      <c r="F339" s="96">
        <v>16.390089</v>
      </c>
      <c r="G339" s="96">
        <v>281643.0</v>
      </c>
      <c r="H339" s="2"/>
      <c r="I339" s="2">
        <f t="shared" si="1"/>
        <v>18.075</v>
      </c>
      <c r="J339" s="97">
        <f t="shared" si="2"/>
        <v>43281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>
      <c r="A340" s="95">
        <v>43038.0</v>
      </c>
      <c r="B340" s="96">
        <v>18.139999</v>
      </c>
      <c r="C340" s="96">
        <v>18.139999</v>
      </c>
      <c r="D340" s="96">
        <v>17.959999</v>
      </c>
      <c r="E340" s="96">
        <v>18.07</v>
      </c>
      <c r="F340" s="96">
        <v>16.453831</v>
      </c>
      <c r="G340" s="96">
        <v>173370.0</v>
      </c>
      <c r="H340" s="2"/>
      <c r="I340" s="2">
        <f t="shared" si="1"/>
        <v>18.1049995</v>
      </c>
      <c r="J340" s="97">
        <f t="shared" si="2"/>
        <v>43281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>
      <c r="A341" s="95">
        <v>43039.0</v>
      </c>
      <c r="B341" s="96">
        <v>18.049999</v>
      </c>
      <c r="C341" s="96">
        <v>18.219999</v>
      </c>
      <c r="D341" s="96">
        <v>18.0</v>
      </c>
      <c r="E341" s="96">
        <v>18.209999</v>
      </c>
      <c r="F341" s="96">
        <v>16.581305</v>
      </c>
      <c r="G341" s="96">
        <v>73093.0</v>
      </c>
      <c r="H341" s="2"/>
      <c r="I341" s="2">
        <f t="shared" si="1"/>
        <v>18.129999</v>
      </c>
      <c r="J341" s="97">
        <f t="shared" si="2"/>
        <v>43281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>
      <c r="A342" s="95">
        <v>43040.0</v>
      </c>
      <c r="B342" s="96">
        <v>18.200001</v>
      </c>
      <c r="C342" s="96">
        <v>18.389999</v>
      </c>
      <c r="D342" s="96">
        <v>18.0</v>
      </c>
      <c r="E342" s="96">
        <v>18.27</v>
      </c>
      <c r="F342" s="96">
        <v>16.635942</v>
      </c>
      <c r="G342" s="96">
        <v>335178.0</v>
      </c>
      <c r="H342" s="2"/>
      <c r="I342" s="2">
        <f t="shared" si="1"/>
        <v>18.2350005</v>
      </c>
      <c r="J342" s="97">
        <f t="shared" si="2"/>
        <v>43281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>
      <c r="A343" s="95">
        <v>43041.0</v>
      </c>
      <c r="B343" s="96">
        <v>18.27</v>
      </c>
      <c r="C343" s="96">
        <v>18.389999</v>
      </c>
      <c r="D343" s="96">
        <v>18.16</v>
      </c>
      <c r="E343" s="96">
        <v>18.27</v>
      </c>
      <c r="F343" s="96">
        <v>16.635942</v>
      </c>
      <c r="G343" s="96">
        <v>139476.0</v>
      </c>
      <c r="H343" s="2"/>
      <c r="I343" s="2">
        <f t="shared" si="1"/>
        <v>18.27</v>
      </c>
      <c r="J343" s="97">
        <f t="shared" si="2"/>
        <v>43281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>
      <c r="A344" s="95">
        <v>43042.0</v>
      </c>
      <c r="B344" s="96">
        <v>18.309999</v>
      </c>
      <c r="C344" s="96">
        <v>18.440001</v>
      </c>
      <c r="D344" s="96">
        <v>18.129999</v>
      </c>
      <c r="E344" s="96">
        <v>18.32</v>
      </c>
      <c r="F344" s="96">
        <v>16.681469</v>
      </c>
      <c r="G344" s="96">
        <v>312536.0</v>
      </c>
      <c r="H344" s="2"/>
      <c r="I344" s="2">
        <f t="shared" si="1"/>
        <v>18.3149995</v>
      </c>
      <c r="J344" s="97">
        <f t="shared" si="2"/>
        <v>43281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>
      <c r="A345" s="95">
        <v>43045.0</v>
      </c>
      <c r="B345" s="96">
        <v>18.360001</v>
      </c>
      <c r="C345" s="96">
        <v>18.450001</v>
      </c>
      <c r="D345" s="96">
        <v>18.0</v>
      </c>
      <c r="E345" s="96">
        <v>18.389999</v>
      </c>
      <c r="F345" s="96">
        <v>16.745207</v>
      </c>
      <c r="G345" s="96">
        <v>137809.0</v>
      </c>
      <c r="H345" s="2"/>
      <c r="I345" s="2">
        <f t="shared" si="1"/>
        <v>18.375</v>
      </c>
      <c r="J345" s="97">
        <f t="shared" si="2"/>
        <v>43281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>
      <c r="A346" s="95">
        <v>43046.0</v>
      </c>
      <c r="B346" s="96">
        <v>18.450001</v>
      </c>
      <c r="C346" s="96">
        <v>18.889999</v>
      </c>
      <c r="D346" s="96">
        <v>18.360001</v>
      </c>
      <c r="E346" s="96">
        <v>18.780001</v>
      </c>
      <c r="F346" s="96">
        <v>17.10033</v>
      </c>
      <c r="G346" s="96">
        <v>136205.0</v>
      </c>
      <c r="H346" s="2"/>
      <c r="I346" s="2">
        <f t="shared" si="1"/>
        <v>18.615001</v>
      </c>
      <c r="J346" s="97">
        <f t="shared" si="2"/>
        <v>43281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>
      <c r="A347" s="95">
        <v>43047.0</v>
      </c>
      <c r="B347" s="96">
        <v>18.77</v>
      </c>
      <c r="C347" s="96">
        <v>18.799999</v>
      </c>
      <c r="D347" s="96">
        <v>18.42</v>
      </c>
      <c r="E347" s="96">
        <v>18.51</v>
      </c>
      <c r="F347" s="96">
        <v>16.854475</v>
      </c>
      <c r="G347" s="96">
        <v>133114.0</v>
      </c>
      <c r="H347" s="2"/>
      <c r="I347" s="2">
        <f t="shared" si="1"/>
        <v>18.64</v>
      </c>
      <c r="J347" s="97">
        <f t="shared" si="2"/>
        <v>43281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>
      <c r="A348" s="95">
        <v>43048.0</v>
      </c>
      <c r="B348" s="96">
        <v>18.51</v>
      </c>
      <c r="C348" s="96">
        <v>18.84</v>
      </c>
      <c r="D348" s="96">
        <v>18.5</v>
      </c>
      <c r="E348" s="96">
        <v>18.82</v>
      </c>
      <c r="F348" s="96">
        <v>17.136749</v>
      </c>
      <c r="G348" s="96">
        <v>261086.0</v>
      </c>
      <c r="H348" s="2"/>
      <c r="I348" s="2">
        <f t="shared" si="1"/>
        <v>18.665</v>
      </c>
      <c r="J348" s="97">
        <f t="shared" si="2"/>
        <v>43281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>
      <c r="A349" s="95">
        <v>43049.0</v>
      </c>
      <c r="B349" s="96">
        <v>18.83</v>
      </c>
      <c r="C349" s="96">
        <v>19.0</v>
      </c>
      <c r="D349" s="96">
        <v>18.719999</v>
      </c>
      <c r="E349" s="96">
        <v>18.99</v>
      </c>
      <c r="F349" s="96">
        <v>17.291544</v>
      </c>
      <c r="G349" s="96">
        <v>111118.0</v>
      </c>
      <c r="H349" s="2"/>
      <c r="I349" s="2">
        <f t="shared" si="1"/>
        <v>18.91</v>
      </c>
      <c r="J349" s="97">
        <f t="shared" si="2"/>
        <v>43281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>
      <c r="A350" s="95">
        <v>43052.0</v>
      </c>
      <c r="B350" s="96">
        <v>19.0</v>
      </c>
      <c r="C350" s="96">
        <v>19.139999</v>
      </c>
      <c r="D350" s="96">
        <v>18.99</v>
      </c>
      <c r="E350" s="96">
        <v>19.049999</v>
      </c>
      <c r="F350" s="96">
        <v>17.34618</v>
      </c>
      <c r="G350" s="96">
        <v>71664.0</v>
      </c>
      <c r="H350" s="2"/>
      <c r="I350" s="2">
        <f t="shared" si="1"/>
        <v>19.0249995</v>
      </c>
      <c r="J350" s="97">
        <f t="shared" si="2"/>
        <v>43281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>
      <c r="A351" s="95">
        <v>43053.0</v>
      </c>
      <c r="B351" s="96">
        <v>19.0</v>
      </c>
      <c r="C351" s="96">
        <v>19.129999</v>
      </c>
      <c r="D351" s="96">
        <v>18.76</v>
      </c>
      <c r="E351" s="96">
        <v>18.77</v>
      </c>
      <c r="F351" s="96">
        <v>17.091223</v>
      </c>
      <c r="G351" s="96">
        <v>97475.0</v>
      </c>
      <c r="H351" s="2"/>
      <c r="I351" s="2">
        <f t="shared" si="1"/>
        <v>18.885</v>
      </c>
      <c r="J351" s="97">
        <f t="shared" si="2"/>
        <v>43281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>
      <c r="A352" s="95">
        <v>43054.0</v>
      </c>
      <c r="B352" s="96">
        <v>18.74</v>
      </c>
      <c r="C352" s="96">
        <v>19.0</v>
      </c>
      <c r="D352" s="96">
        <v>18.74</v>
      </c>
      <c r="E352" s="96">
        <v>18.92</v>
      </c>
      <c r="F352" s="96">
        <v>17.227808</v>
      </c>
      <c r="G352" s="96">
        <v>89140.0</v>
      </c>
      <c r="H352" s="2"/>
      <c r="I352" s="2">
        <f t="shared" si="1"/>
        <v>18.83</v>
      </c>
      <c r="J352" s="97">
        <f t="shared" si="2"/>
        <v>43281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>
      <c r="A353" s="95">
        <v>43055.0</v>
      </c>
      <c r="B353" s="96">
        <v>18.98</v>
      </c>
      <c r="C353" s="96">
        <v>19.129999</v>
      </c>
      <c r="D353" s="96">
        <v>18.860001</v>
      </c>
      <c r="E353" s="96">
        <v>18.92</v>
      </c>
      <c r="F353" s="96">
        <v>17.227808</v>
      </c>
      <c r="G353" s="96">
        <v>221112.0</v>
      </c>
      <c r="H353" s="2"/>
      <c r="I353" s="2">
        <f t="shared" si="1"/>
        <v>18.95</v>
      </c>
      <c r="J353" s="97">
        <f t="shared" si="2"/>
        <v>43281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>
      <c r="A354" s="95">
        <v>43056.0</v>
      </c>
      <c r="B354" s="96">
        <v>18.92</v>
      </c>
      <c r="C354" s="96">
        <v>19.049999</v>
      </c>
      <c r="D354" s="96">
        <v>18.92</v>
      </c>
      <c r="E354" s="96">
        <v>19.0</v>
      </c>
      <c r="F354" s="96">
        <v>17.30065</v>
      </c>
      <c r="G354" s="96">
        <v>60914.0</v>
      </c>
      <c r="H354" s="2"/>
      <c r="I354" s="2">
        <f t="shared" si="1"/>
        <v>18.96</v>
      </c>
      <c r="J354" s="97">
        <f t="shared" si="2"/>
        <v>43281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>
      <c r="A355" s="95">
        <v>43059.0</v>
      </c>
      <c r="B355" s="96">
        <v>18.93</v>
      </c>
      <c r="C355" s="96">
        <v>19.0</v>
      </c>
      <c r="D355" s="96">
        <v>18.73</v>
      </c>
      <c r="E355" s="96">
        <v>18.889999</v>
      </c>
      <c r="F355" s="96">
        <v>17.200493</v>
      </c>
      <c r="G355" s="96">
        <v>98270.0</v>
      </c>
      <c r="H355" s="2"/>
      <c r="I355" s="2">
        <f t="shared" si="1"/>
        <v>18.9099995</v>
      </c>
      <c r="J355" s="97">
        <f t="shared" si="2"/>
        <v>43281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>
      <c r="A356" s="95">
        <v>43060.0</v>
      </c>
      <c r="B356" s="96">
        <v>18.889999</v>
      </c>
      <c r="C356" s="96">
        <v>19.139999</v>
      </c>
      <c r="D356" s="96">
        <v>18.860001</v>
      </c>
      <c r="E356" s="96">
        <v>19.139999</v>
      </c>
      <c r="F356" s="96">
        <v>17.428129</v>
      </c>
      <c r="G356" s="96">
        <v>114448.0</v>
      </c>
      <c r="H356" s="2"/>
      <c r="I356" s="2">
        <f t="shared" si="1"/>
        <v>19.014999</v>
      </c>
      <c r="J356" s="97">
        <f t="shared" si="2"/>
        <v>43281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>
      <c r="A357" s="95">
        <v>43061.0</v>
      </c>
      <c r="B357" s="96">
        <v>19.01</v>
      </c>
      <c r="C357" s="96">
        <v>19.540001</v>
      </c>
      <c r="D357" s="96">
        <v>19.01</v>
      </c>
      <c r="E357" s="96">
        <v>19.540001</v>
      </c>
      <c r="F357" s="96">
        <v>17.792355</v>
      </c>
      <c r="G357" s="96">
        <v>140166.0</v>
      </c>
      <c r="H357" s="2"/>
      <c r="I357" s="2">
        <f t="shared" si="1"/>
        <v>19.2750005</v>
      </c>
      <c r="J357" s="97">
        <f t="shared" si="2"/>
        <v>43281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>
      <c r="A358" s="95">
        <v>43062.0</v>
      </c>
      <c r="B358" s="96">
        <v>19.690001</v>
      </c>
      <c r="C358" s="96">
        <v>19.690001</v>
      </c>
      <c r="D358" s="96">
        <v>19.280001</v>
      </c>
      <c r="E358" s="96">
        <v>19.51</v>
      </c>
      <c r="F358" s="96">
        <v>17.765038</v>
      </c>
      <c r="G358" s="96">
        <v>89522.0</v>
      </c>
      <c r="H358" s="2"/>
      <c r="I358" s="2">
        <f t="shared" si="1"/>
        <v>19.6000005</v>
      </c>
      <c r="J358" s="97">
        <f t="shared" si="2"/>
        <v>43281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>
      <c r="A359" s="95">
        <v>43063.0</v>
      </c>
      <c r="B359" s="96">
        <v>19.48</v>
      </c>
      <c r="C359" s="96">
        <v>19.5</v>
      </c>
      <c r="D359" s="96">
        <v>19.174999</v>
      </c>
      <c r="E359" s="96">
        <v>19.459999</v>
      </c>
      <c r="F359" s="96">
        <v>17.719507</v>
      </c>
      <c r="G359" s="96">
        <v>58792.0</v>
      </c>
      <c r="H359" s="2"/>
      <c r="I359" s="2">
        <f t="shared" si="1"/>
        <v>19.4699995</v>
      </c>
      <c r="J359" s="97">
        <f t="shared" si="2"/>
        <v>43281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>
      <c r="A360" s="95">
        <v>43066.0</v>
      </c>
      <c r="B360" s="96">
        <v>19.41</v>
      </c>
      <c r="C360" s="96">
        <v>19.59</v>
      </c>
      <c r="D360" s="96">
        <v>19.290001</v>
      </c>
      <c r="E360" s="96">
        <v>19.57</v>
      </c>
      <c r="F360" s="96">
        <v>17.819674</v>
      </c>
      <c r="G360" s="96">
        <v>87427.0</v>
      </c>
      <c r="H360" s="2"/>
      <c r="I360" s="2">
        <f t="shared" si="1"/>
        <v>19.49</v>
      </c>
      <c r="J360" s="97">
        <f t="shared" si="2"/>
        <v>43281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>
      <c r="A361" s="95">
        <v>43067.0</v>
      </c>
      <c r="B361" s="96">
        <v>19.49</v>
      </c>
      <c r="C361" s="96">
        <v>19.9</v>
      </c>
      <c r="D361" s="96">
        <v>19.49</v>
      </c>
      <c r="E361" s="96">
        <v>19.9</v>
      </c>
      <c r="F361" s="96">
        <v>18.120155</v>
      </c>
      <c r="G361" s="96">
        <v>116932.0</v>
      </c>
      <c r="H361" s="2"/>
      <c r="I361" s="2">
        <f t="shared" si="1"/>
        <v>19.695</v>
      </c>
      <c r="J361" s="97">
        <f t="shared" si="2"/>
        <v>43281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>
      <c r="A362" s="95">
        <v>43068.0</v>
      </c>
      <c r="B362" s="96">
        <v>20.0</v>
      </c>
      <c r="C362" s="96">
        <v>20.0</v>
      </c>
      <c r="D362" s="96">
        <v>19.77</v>
      </c>
      <c r="E362" s="96">
        <v>19.85</v>
      </c>
      <c r="F362" s="96">
        <v>18.074627</v>
      </c>
      <c r="G362" s="96">
        <v>217087.0</v>
      </c>
      <c r="H362" s="2"/>
      <c r="I362" s="2">
        <f t="shared" si="1"/>
        <v>19.925</v>
      </c>
      <c r="J362" s="97">
        <f t="shared" si="2"/>
        <v>43281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>
      <c r="A363" s="95">
        <v>43069.0</v>
      </c>
      <c r="B363" s="96">
        <v>19.82</v>
      </c>
      <c r="C363" s="96">
        <v>19.889999</v>
      </c>
      <c r="D363" s="96">
        <v>19.66</v>
      </c>
      <c r="E363" s="96">
        <v>19.889999</v>
      </c>
      <c r="F363" s="96">
        <v>18.11105</v>
      </c>
      <c r="G363" s="96">
        <v>210912.0</v>
      </c>
      <c r="H363" s="2"/>
      <c r="I363" s="2">
        <f t="shared" si="1"/>
        <v>19.8549995</v>
      </c>
      <c r="J363" s="97">
        <f t="shared" si="2"/>
        <v>43281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>
      <c r="A364" s="95">
        <v>43070.0</v>
      </c>
      <c r="B364" s="96">
        <v>19.99</v>
      </c>
      <c r="C364" s="96">
        <v>19.99</v>
      </c>
      <c r="D364" s="96">
        <v>19.809999</v>
      </c>
      <c r="E364" s="96">
        <v>19.93</v>
      </c>
      <c r="F364" s="96">
        <v>18.147474</v>
      </c>
      <c r="G364" s="96">
        <v>68301.0</v>
      </c>
      <c r="H364" s="2"/>
      <c r="I364" s="2">
        <f t="shared" si="1"/>
        <v>19.96</v>
      </c>
      <c r="J364" s="97">
        <f t="shared" si="2"/>
        <v>43281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>
      <c r="A365" s="95">
        <v>43073.0</v>
      </c>
      <c r="B365" s="96">
        <v>19.950001</v>
      </c>
      <c r="C365" s="96">
        <v>20.15</v>
      </c>
      <c r="D365" s="96">
        <v>19.83</v>
      </c>
      <c r="E365" s="96">
        <v>19.93</v>
      </c>
      <c r="F365" s="96">
        <v>18.147474</v>
      </c>
      <c r="G365" s="96">
        <v>52003.0</v>
      </c>
      <c r="H365" s="2"/>
      <c r="I365" s="2">
        <f t="shared" si="1"/>
        <v>19.9400005</v>
      </c>
      <c r="J365" s="97">
        <f t="shared" si="2"/>
        <v>43281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>
      <c r="A366" s="95">
        <v>43074.0</v>
      </c>
      <c r="B366" s="96">
        <v>19.75</v>
      </c>
      <c r="C366" s="96">
        <v>19.91</v>
      </c>
      <c r="D366" s="96">
        <v>19.719999</v>
      </c>
      <c r="E366" s="96">
        <v>19.860001</v>
      </c>
      <c r="F366" s="96">
        <v>18.083735</v>
      </c>
      <c r="G366" s="96">
        <v>75698.0</v>
      </c>
      <c r="H366" s="2"/>
      <c r="I366" s="2">
        <f t="shared" si="1"/>
        <v>19.8050005</v>
      </c>
      <c r="J366" s="97">
        <f t="shared" si="2"/>
        <v>43281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>
      <c r="A367" s="95">
        <v>43075.0</v>
      </c>
      <c r="B367" s="96">
        <v>19.780001</v>
      </c>
      <c r="C367" s="96">
        <v>19.780001</v>
      </c>
      <c r="D367" s="96">
        <v>19.540001</v>
      </c>
      <c r="E367" s="96">
        <v>19.639999</v>
      </c>
      <c r="F367" s="96">
        <v>17.883408</v>
      </c>
      <c r="G367" s="96">
        <v>139036.0</v>
      </c>
      <c r="H367" s="2"/>
      <c r="I367" s="2">
        <f t="shared" si="1"/>
        <v>19.71</v>
      </c>
      <c r="J367" s="97">
        <f t="shared" si="2"/>
        <v>43281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>
      <c r="A368" s="95">
        <v>43076.0</v>
      </c>
      <c r="B368" s="96">
        <v>19.639999</v>
      </c>
      <c r="C368" s="96">
        <v>19.99</v>
      </c>
      <c r="D368" s="96">
        <v>19.639999</v>
      </c>
      <c r="E368" s="96">
        <v>19.940001</v>
      </c>
      <c r="F368" s="96">
        <v>18.15658</v>
      </c>
      <c r="G368" s="96">
        <v>63825.0</v>
      </c>
      <c r="H368" s="2"/>
      <c r="I368" s="2">
        <f t="shared" si="1"/>
        <v>19.79</v>
      </c>
      <c r="J368" s="97">
        <f t="shared" si="2"/>
        <v>43281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>
      <c r="A369" s="95">
        <v>43077.0</v>
      </c>
      <c r="B369" s="96">
        <v>19.99</v>
      </c>
      <c r="C369" s="96">
        <v>20.059999</v>
      </c>
      <c r="D369" s="96">
        <v>19.85</v>
      </c>
      <c r="E369" s="96">
        <v>19.9</v>
      </c>
      <c r="F369" s="96">
        <v>18.120155</v>
      </c>
      <c r="G369" s="96">
        <v>55007.0</v>
      </c>
      <c r="H369" s="2"/>
      <c r="I369" s="2">
        <f t="shared" si="1"/>
        <v>19.945</v>
      </c>
      <c r="J369" s="97">
        <f t="shared" si="2"/>
        <v>43281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>
      <c r="A370" s="95">
        <v>43080.0</v>
      </c>
      <c r="B370" s="96">
        <v>19.879999</v>
      </c>
      <c r="C370" s="96">
        <v>19.879999</v>
      </c>
      <c r="D370" s="96">
        <v>19.66</v>
      </c>
      <c r="E370" s="96">
        <v>19.75</v>
      </c>
      <c r="F370" s="96">
        <v>17.983574</v>
      </c>
      <c r="G370" s="96">
        <v>86377.0</v>
      </c>
      <c r="H370" s="2"/>
      <c r="I370" s="2">
        <f t="shared" si="1"/>
        <v>19.8149995</v>
      </c>
      <c r="J370" s="97">
        <f t="shared" si="2"/>
        <v>43281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>
      <c r="A371" s="95">
        <v>43081.0</v>
      </c>
      <c r="B371" s="96">
        <v>19.719999</v>
      </c>
      <c r="C371" s="96">
        <v>19.76</v>
      </c>
      <c r="D371" s="96">
        <v>19.17</v>
      </c>
      <c r="E371" s="96">
        <v>19.23</v>
      </c>
      <c r="F371" s="96">
        <v>17.510082</v>
      </c>
      <c r="G371" s="96">
        <v>132723.0</v>
      </c>
      <c r="H371" s="2"/>
      <c r="I371" s="2">
        <f t="shared" si="1"/>
        <v>19.4749995</v>
      </c>
      <c r="J371" s="97">
        <f t="shared" si="2"/>
        <v>43281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>
      <c r="A372" s="95">
        <v>43082.0</v>
      </c>
      <c r="B372" s="96">
        <v>19.23</v>
      </c>
      <c r="C372" s="96">
        <v>19.309999</v>
      </c>
      <c r="D372" s="96">
        <v>18.889999</v>
      </c>
      <c r="E372" s="96">
        <v>18.98</v>
      </c>
      <c r="F372" s="96">
        <v>17.282438</v>
      </c>
      <c r="G372" s="96">
        <v>101739.0</v>
      </c>
      <c r="H372" s="2"/>
      <c r="I372" s="2">
        <f t="shared" si="1"/>
        <v>19.105</v>
      </c>
      <c r="J372" s="97">
        <f t="shared" si="2"/>
        <v>43281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>
      <c r="A373" s="95">
        <v>43083.0</v>
      </c>
      <c r="B373" s="96">
        <v>19.120001</v>
      </c>
      <c r="C373" s="96">
        <v>19.280001</v>
      </c>
      <c r="D373" s="96">
        <v>18.799999</v>
      </c>
      <c r="E373" s="96">
        <v>18.889999</v>
      </c>
      <c r="F373" s="96">
        <v>17.200493</v>
      </c>
      <c r="G373" s="96">
        <v>108780.0</v>
      </c>
      <c r="H373" s="2"/>
      <c r="I373" s="2">
        <f t="shared" si="1"/>
        <v>19.005</v>
      </c>
      <c r="J373" s="97">
        <f t="shared" si="2"/>
        <v>43281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>
      <c r="A374" s="95">
        <v>43084.0</v>
      </c>
      <c r="B374" s="96">
        <v>18.790001</v>
      </c>
      <c r="C374" s="96">
        <v>18.860001</v>
      </c>
      <c r="D374" s="96">
        <v>18.67</v>
      </c>
      <c r="E374" s="96">
        <v>18.75</v>
      </c>
      <c r="F374" s="96">
        <v>17.073013</v>
      </c>
      <c r="G374" s="96">
        <v>144107.0</v>
      </c>
      <c r="H374" s="2"/>
      <c r="I374" s="2">
        <f t="shared" si="1"/>
        <v>18.7700005</v>
      </c>
      <c r="J374" s="97">
        <f t="shared" si="2"/>
        <v>43281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>
      <c r="A375" s="95">
        <v>43087.0</v>
      </c>
      <c r="B375" s="96">
        <v>19.290001</v>
      </c>
      <c r="C375" s="96">
        <v>19.41</v>
      </c>
      <c r="D375" s="96">
        <v>19.0</v>
      </c>
      <c r="E375" s="96">
        <v>19.040001</v>
      </c>
      <c r="F375" s="96">
        <v>17.337078</v>
      </c>
      <c r="G375" s="96">
        <v>97008.0</v>
      </c>
      <c r="H375" s="2"/>
      <c r="I375" s="2">
        <f t="shared" si="1"/>
        <v>19.165001</v>
      </c>
      <c r="J375" s="97">
        <f t="shared" si="2"/>
        <v>43281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>
      <c r="A376" s="95">
        <v>43088.0</v>
      </c>
      <c r="B376" s="96">
        <v>19.059999</v>
      </c>
      <c r="C376" s="96">
        <v>19.07</v>
      </c>
      <c r="D376" s="96">
        <v>18.67</v>
      </c>
      <c r="E376" s="96">
        <v>18.940001</v>
      </c>
      <c r="F376" s="96">
        <v>17.246017</v>
      </c>
      <c r="G376" s="96">
        <v>59975.0</v>
      </c>
      <c r="H376" s="2"/>
      <c r="I376" s="2">
        <f t="shared" si="1"/>
        <v>19</v>
      </c>
      <c r="J376" s="97">
        <f t="shared" si="2"/>
        <v>43281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>
      <c r="A377" s="95">
        <v>43089.0</v>
      </c>
      <c r="B377" s="96">
        <v>18.799999</v>
      </c>
      <c r="C377" s="96">
        <v>19.15</v>
      </c>
      <c r="D377" s="96">
        <v>18.629999</v>
      </c>
      <c r="E377" s="96">
        <v>19.139999</v>
      </c>
      <c r="F377" s="96">
        <v>17.428129</v>
      </c>
      <c r="G377" s="96">
        <v>47250.0</v>
      </c>
      <c r="H377" s="2"/>
      <c r="I377" s="2">
        <f t="shared" si="1"/>
        <v>18.969999</v>
      </c>
      <c r="J377" s="97">
        <f t="shared" si="2"/>
        <v>43281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>
      <c r="A378" s="95">
        <v>43090.0</v>
      </c>
      <c r="B378" s="96">
        <v>18.940001</v>
      </c>
      <c r="C378" s="96">
        <v>19.23</v>
      </c>
      <c r="D378" s="96">
        <v>18.75</v>
      </c>
      <c r="E378" s="96">
        <v>19.200001</v>
      </c>
      <c r="F378" s="96">
        <v>17.482763</v>
      </c>
      <c r="G378" s="96">
        <v>142248.0</v>
      </c>
      <c r="H378" s="2"/>
      <c r="I378" s="2">
        <f t="shared" si="1"/>
        <v>19.070001</v>
      </c>
      <c r="J378" s="97">
        <f t="shared" si="2"/>
        <v>43281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>
      <c r="A379" s="95">
        <v>43091.0</v>
      </c>
      <c r="B379" s="96">
        <v>19.030001</v>
      </c>
      <c r="C379" s="96">
        <v>19.33</v>
      </c>
      <c r="D379" s="96">
        <v>19.030001</v>
      </c>
      <c r="E379" s="96">
        <v>19.299999</v>
      </c>
      <c r="F379" s="96">
        <v>17.57382</v>
      </c>
      <c r="G379" s="96">
        <v>43867.0</v>
      </c>
      <c r="H379" s="2"/>
      <c r="I379" s="2">
        <f t="shared" si="1"/>
        <v>19.165</v>
      </c>
      <c r="J379" s="97">
        <f t="shared" si="2"/>
        <v>43281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>
      <c r="A380" s="95">
        <v>43096.0</v>
      </c>
      <c r="B380" s="96">
        <v>19.26</v>
      </c>
      <c r="C380" s="96">
        <v>19.530001</v>
      </c>
      <c r="D380" s="96">
        <v>19.24</v>
      </c>
      <c r="E380" s="96">
        <v>19.370001</v>
      </c>
      <c r="F380" s="96">
        <v>17.637558</v>
      </c>
      <c r="G380" s="96">
        <v>56476.0</v>
      </c>
      <c r="H380" s="2"/>
      <c r="I380" s="2">
        <f t="shared" si="1"/>
        <v>19.3150005</v>
      </c>
      <c r="J380" s="97">
        <f t="shared" si="2"/>
        <v>43281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>
      <c r="A381" s="95">
        <v>43097.0</v>
      </c>
      <c r="B381" s="96">
        <v>19.389999</v>
      </c>
      <c r="C381" s="96">
        <v>19.440001</v>
      </c>
      <c r="D381" s="96">
        <v>18.950001</v>
      </c>
      <c r="E381" s="96">
        <v>18.969999</v>
      </c>
      <c r="F381" s="96">
        <v>17.273333</v>
      </c>
      <c r="G381" s="96">
        <v>41105.0</v>
      </c>
      <c r="H381" s="2"/>
      <c r="I381" s="2">
        <f t="shared" si="1"/>
        <v>19.179999</v>
      </c>
      <c r="J381" s="97">
        <f t="shared" si="2"/>
        <v>43281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>
      <c r="A382" s="95">
        <v>43098.0</v>
      </c>
      <c r="B382" s="96">
        <v>18.9</v>
      </c>
      <c r="C382" s="96">
        <v>18.9</v>
      </c>
      <c r="D382" s="96">
        <v>18.73</v>
      </c>
      <c r="E382" s="96">
        <v>18.73</v>
      </c>
      <c r="F382" s="96">
        <v>17.054798</v>
      </c>
      <c r="G382" s="96">
        <v>55595.0</v>
      </c>
      <c r="H382" s="2"/>
      <c r="I382" s="2">
        <f t="shared" si="1"/>
        <v>18.815</v>
      </c>
      <c r="J382" s="97">
        <f t="shared" si="2"/>
        <v>43281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>
      <c r="A383" s="95">
        <v>43102.0</v>
      </c>
      <c r="B383" s="96">
        <v>18.66</v>
      </c>
      <c r="C383" s="96">
        <v>18.790001</v>
      </c>
      <c r="D383" s="96">
        <v>18.309999</v>
      </c>
      <c r="E383" s="96">
        <v>18.35</v>
      </c>
      <c r="F383" s="96">
        <v>16.708788</v>
      </c>
      <c r="G383" s="96">
        <v>33761.0</v>
      </c>
      <c r="H383" s="2"/>
      <c r="I383" s="2">
        <f t="shared" si="1"/>
        <v>18.505</v>
      </c>
      <c r="J383" s="97">
        <f t="shared" si="2"/>
        <v>43281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>
      <c r="A384" s="95">
        <v>43103.0</v>
      </c>
      <c r="B384" s="96">
        <v>18.17</v>
      </c>
      <c r="C384" s="96">
        <v>18.52</v>
      </c>
      <c r="D384" s="96">
        <v>18.16</v>
      </c>
      <c r="E384" s="96">
        <v>18.469999</v>
      </c>
      <c r="F384" s="96">
        <v>16.818054</v>
      </c>
      <c r="G384" s="96">
        <v>54209.0</v>
      </c>
      <c r="H384" s="2"/>
      <c r="I384" s="2">
        <f t="shared" si="1"/>
        <v>18.3199995</v>
      </c>
      <c r="J384" s="97">
        <f t="shared" si="2"/>
        <v>43281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>
      <c r="A385" s="95">
        <v>43104.0</v>
      </c>
      <c r="B385" s="96">
        <v>18.549999</v>
      </c>
      <c r="C385" s="96">
        <v>18.639999</v>
      </c>
      <c r="D385" s="96">
        <v>18.43</v>
      </c>
      <c r="E385" s="96">
        <v>18.6</v>
      </c>
      <c r="F385" s="96">
        <v>16.936428</v>
      </c>
      <c r="G385" s="96">
        <v>99593.0</v>
      </c>
      <c r="H385" s="2"/>
      <c r="I385" s="2">
        <f t="shared" si="1"/>
        <v>18.5749995</v>
      </c>
      <c r="J385" s="97">
        <f t="shared" si="2"/>
        <v>43281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>
      <c r="A386" s="95">
        <v>43105.0</v>
      </c>
      <c r="B386" s="96">
        <v>18.549999</v>
      </c>
      <c r="C386" s="96">
        <v>18.780001</v>
      </c>
      <c r="D386" s="96">
        <v>18.549999</v>
      </c>
      <c r="E386" s="96">
        <v>18.719999</v>
      </c>
      <c r="F386" s="96">
        <v>17.045696</v>
      </c>
      <c r="G386" s="96">
        <v>32647.0</v>
      </c>
      <c r="H386" s="2"/>
      <c r="I386" s="2">
        <f t="shared" si="1"/>
        <v>18.634999</v>
      </c>
      <c r="J386" s="97">
        <f t="shared" si="2"/>
        <v>43281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>
      <c r="A387" s="95">
        <v>43108.0</v>
      </c>
      <c r="B387" s="96">
        <v>18.780001</v>
      </c>
      <c r="C387" s="96">
        <v>18.799999</v>
      </c>
      <c r="D387" s="96">
        <v>18.43</v>
      </c>
      <c r="E387" s="96">
        <v>18.459999</v>
      </c>
      <c r="F387" s="96">
        <v>16.808947</v>
      </c>
      <c r="G387" s="96">
        <v>34731.0</v>
      </c>
      <c r="H387" s="2"/>
      <c r="I387" s="2">
        <f t="shared" si="1"/>
        <v>18.62</v>
      </c>
      <c r="J387" s="97">
        <f t="shared" si="2"/>
        <v>43281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>
      <c r="A388" s="95">
        <v>43109.0</v>
      </c>
      <c r="B388" s="96">
        <v>18.34</v>
      </c>
      <c r="C388" s="96">
        <v>18.49</v>
      </c>
      <c r="D388" s="96">
        <v>17.959999</v>
      </c>
      <c r="E388" s="96">
        <v>18.07</v>
      </c>
      <c r="F388" s="96">
        <v>16.453831</v>
      </c>
      <c r="G388" s="96">
        <v>68243.0</v>
      </c>
      <c r="H388" s="2"/>
      <c r="I388" s="2">
        <f t="shared" si="1"/>
        <v>18.205</v>
      </c>
      <c r="J388" s="97">
        <f t="shared" si="2"/>
        <v>43281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>
      <c r="A389" s="95">
        <v>43110.0</v>
      </c>
      <c r="B389" s="96">
        <v>18.07</v>
      </c>
      <c r="C389" s="96">
        <v>18.49</v>
      </c>
      <c r="D389" s="96">
        <v>18.049999</v>
      </c>
      <c r="E389" s="96">
        <v>18.129999</v>
      </c>
      <c r="F389" s="96">
        <v>16.508461</v>
      </c>
      <c r="G389" s="96">
        <v>66014.0</v>
      </c>
      <c r="H389" s="2"/>
      <c r="I389" s="2">
        <f t="shared" si="1"/>
        <v>18.0999995</v>
      </c>
      <c r="J389" s="97">
        <f t="shared" si="2"/>
        <v>43281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>
      <c r="A390" s="95">
        <v>43111.0</v>
      </c>
      <c r="B390" s="96">
        <v>18.190001</v>
      </c>
      <c r="C390" s="96">
        <v>18.24</v>
      </c>
      <c r="D390" s="96">
        <v>17.709999</v>
      </c>
      <c r="E390" s="96">
        <v>17.780001</v>
      </c>
      <c r="F390" s="96">
        <v>16.189768</v>
      </c>
      <c r="G390" s="96">
        <v>121375.0</v>
      </c>
      <c r="H390" s="2"/>
      <c r="I390" s="2">
        <f t="shared" si="1"/>
        <v>17.985001</v>
      </c>
      <c r="J390" s="97">
        <f t="shared" si="2"/>
        <v>43281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>
      <c r="A391" s="95">
        <v>43112.0</v>
      </c>
      <c r="B391" s="96">
        <v>17.530001</v>
      </c>
      <c r="C391" s="96">
        <v>17.83</v>
      </c>
      <c r="D391" s="96">
        <v>17.530001</v>
      </c>
      <c r="E391" s="96">
        <v>17.700001</v>
      </c>
      <c r="F391" s="96">
        <v>16.116924</v>
      </c>
      <c r="G391" s="96">
        <v>217022.0</v>
      </c>
      <c r="H391" s="2"/>
      <c r="I391" s="2">
        <f t="shared" si="1"/>
        <v>17.615001</v>
      </c>
      <c r="J391" s="97">
        <f t="shared" si="2"/>
        <v>43281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>
      <c r="A392" s="95">
        <v>43115.0</v>
      </c>
      <c r="B392" s="96">
        <v>17.700001</v>
      </c>
      <c r="C392" s="96">
        <v>17.719999</v>
      </c>
      <c r="D392" s="96">
        <v>17.559999</v>
      </c>
      <c r="E392" s="96">
        <v>17.68</v>
      </c>
      <c r="F392" s="96">
        <v>16.098713</v>
      </c>
      <c r="G392" s="96">
        <v>61069.0</v>
      </c>
      <c r="H392" s="2"/>
      <c r="I392" s="2">
        <f t="shared" si="1"/>
        <v>17.6900005</v>
      </c>
      <c r="J392" s="97">
        <f t="shared" si="2"/>
        <v>43281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>
      <c r="A393" s="95">
        <v>43116.0</v>
      </c>
      <c r="B393" s="96">
        <v>17.530001</v>
      </c>
      <c r="C393" s="96">
        <v>17.719999</v>
      </c>
      <c r="D393" s="96">
        <v>17.530001</v>
      </c>
      <c r="E393" s="96">
        <v>17.629999</v>
      </c>
      <c r="F393" s="96">
        <v>16.053186</v>
      </c>
      <c r="G393" s="96">
        <v>63149.0</v>
      </c>
      <c r="H393" s="2"/>
      <c r="I393" s="2">
        <f t="shared" si="1"/>
        <v>17.58</v>
      </c>
      <c r="J393" s="97">
        <f t="shared" si="2"/>
        <v>43281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>
      <c r="A394" s="95">
        <v>43117.0</v>
      </c>
      <c r="B394" s="96">
        <v>17.530001</v>
      </c>
      <c r="C394" s="96">
        <v>17.68</v>
      </c>
      <c r="D394" s="96">
        <v>17.15</v>
      </c>
      <c r="E394" s="96">
        <v>17.549999</v>
      </c>
      <c r="F394" s="96">
        <v>15.980336</v>
      </c>
      <c r="G394" s="96">
        <v>283810.0</v>
      </c>
      <c r="H394" s="2"/>
      <c r="I394" s="2">
        <f t="shared" si="1"/>
        <v>17.54</v>
      </c>
      <c r="J394" s="97">
        <f t="shared" si="2"/>
        <v>43281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>
      <c r="A395" s="95">
        <v>43118.0</v>
      </c>
      <c r="B395" s="96">
        <v>17.530001</v>
      </c>
      <c r="C395" s="96">
        <v>17.57</v>
      </c>
      <c r="D395" s="96">
        <v>17.440001</v>
      </c>
      <c r="E395" s="96">
        <v>17.440001</v>
      </c>
      <c r="F395" s="96">
        <v>15.880181</v>
      </c>
      <c r="G395" s="96">
        <v>321141.0</v>
      </c>
      <c r="H395" s="2"/>
      <c r="I395" s="2">
        <f t="shared" si="1"/>
        <v>17.485001</v>
      </c>
      <c r="J395" s="97">
        <f t="shared" si="2"/>
        <v>43281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>
      <c r="A396" s="95">
        <v>43119.0</v>
      </c>
      <c r="B396" s="96">
        <v>17.4</v>
      </c>
      <c r="C396" s="96">
        <v>17.48</v>
      </c>
      <c r="D396" s="96">
        <v>17.34</v>
      </c>
      <c r="E396" s="96">
        <v>17.42</v>
      </c>
      <c r="F396" s="96">
        <v>15.861965</v>
      </c>
      <c r="G396" s="96">
        <v>99115.0</v>
      </c>
      <c r="H396" s="2"/>
      <c r="I396" s="2">
        <f t="shared" si="1"/>
        <v>17.41</v>
      </c>
      <c r="J396" s="97">
        <f t="shared" si="2"/>
        <v>43281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>
      <c r="A397" s="95">
        <v>43122.0</v>
      </c>
      <c r="B397" s="96">
        <v>17.35</v>
      </c>
      <c r="C397" s="96">
        <v>17.57</v>
      </c>
      <c r="D397" s="96">
        <v>17.280001</v>
      </c>
      <c r="E397" s="96">
        <v>17.450001</v>
      </c>
      <c r="F397" s="96">
        <v>15.889285</v>
      </c>
      <c r="G397" s="96">
        <v>65956.0</v>
      </c>
      <c r="H397" s="2"/>
      <c r="I397" s="2">
        <f t="shared" si="1"/>
        <v>17.4000005</v>
      </c>
      <c r="J397" s="97">
        <f t="shared" si="2"/>
        <v>43281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>
      <c r="A398" s="95">
        <v>43123.0</v>
      </c>
      <c r="B398" s="96">
        <v>17.58</v>
      </c>
      <c r="C398" s="96">
        <v>17.58</v>
      </c>
      <c r="D398" s="96">
        <v>17.35</v>
      </c>
      <c r="E398" s="96">
        <v>17.389999</v>
      </c>
      <c r="F398" s="96">
        <v>15.834647</v>
      </c>
      <c r="G398" s="96">
        <v>36707.0</v>
      </c>
      <c r="H398" s="2"/>
      <c r="I398" s="2">
        <f t="shared" si="1"/>
        <v>17.4849995</v>
      </c>
      <c r="J398" s="97">
        <f t="shared" si="2"/>
        <v>43281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>
      <c r="A399" s="95">
        <v>43124.0</v>
      </c>
      <c r="B399" s="96">
        <v>17.549999</v>
      </c>
      <c r="C399" s="96">
        <v>17.6</v>
      </c>
      <c r="D399" s="96">
        <v>17.280001</v>
      </c>
      <c r="E399" s="96">
        <v>17.59</v>
      </c>
      <c r="F399" s="96">
        <v>16.016766</v>
      </c>
      <c r="G399" s="96">
        <v>133950.0</v>
      </c>
      <c r="H399" s="2"/>
      <c r="I399" s="2">
        <f t="shared" si="1"/>
        <v>17.5699995</v>
      </c>
      <c r="J399" s="97">
        <f t="shared" si="2"/>
        <v>43281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>
      <c r="A400" s="95">
        <v>43125.0</v>
      </c>
      <c r="B400" s="96">
        <v>17.6</v>
      </c>
      <c r="C400" s="96">
        <v>18.030001</v>
      </c>
      <c r="D400" s="96">
        <v>17.52</v>
      </c>
      <c r="E400" s="96">
        <v>18.030001</v>
      </c>
      <c r="F400" s="96">
        <v>16.417406</v>
      </c>
      <c r="G400" s="96">
        <v>94334.0</v>
      </c>
      <c r="H400" s="2"/>
      <c r="I400" s="2">
        <f t="shared" si="1"/>
        <v>17.8150005</v>
      </c>
      <c r="J400" s="97">
        <f t="shared" si="2"/>
        <v>43281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>
      <c r="A401" s="95">
        <v>43129.0</v>
      </c>
      <c r="B401" s="96">
        <v>18.23</v>
      </c>
      <c r="C401" s="96">
        <v>18.24</v>
      </c>
      <c r="D401" s="96">
        <v>17.809999</v>
      </c>
      <c r="E401" s="96">
        <v>17.85</v>
      </c>
      <c r="F401" s="96">
        <v>16.253508</v>
      </c>
      <c r="G401" s="96">
        <v>89507.0</v>
      </c>
      <c r="H401" s="2"/>
      <c r="I401" s="2">
        <f t="shared" si="1"/>
        <v>18.04</v>
      </c>
      <c r="J401" s="97">
        <f t="shared" si="2"/>
        <v>43281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>
      <c r="A402" s="95">
        <v>43130.0</v>
      </c>
      <c r="B402" s="96">
        <v>18.0</v>
      </c>
      <c r="C402" s="96">
        <v>18.139999</v>
      </c>
      <c r="D402" s="96">
        <v>17.809999</v>
      </c>
      <c r="E402" s="96">
        <v>18.1</v>
      </c>
      <c r="F402" s="96">
        <v>16.481148</v>
      </c>
      <c r="G402" s="96">
        <v>91499.0</v>
      </c>
      <c r="H402" s="2"/>
      <c r="I402" s="2">
        <f t="shared" si="1"/>
        <v>18.05</v>
      </c>
      <c r="J402" s="97">
        <f t="shared" si="2"/>
        <v>43281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>
      <c r="A403" s="95">
        <v>43131.0</v>
      </c>
      <c r="B403" s="96">
        <v>18.08</v>
      </c>
      <c r="C403" s="96">
        <v>18.42</v>
      </c>
      <c r="D403" s="96">
        <v>17.9</v>
      </c>
      <c r="E403" s="96">
        <v>18.360001</v>
      </c>
      <c r="F403" s="96">
        <v>16.717894</v>
      </c>
      <c r="G403" s="96">
        <v>96281.0</v>
      </c>
      <c r="H403" s="2"/>
      <c r="I403" s="2">
        <f t="shared" si="1"/>
        <v>18.2200005</v>
      </c>
      <c r="J403" s="97">
        <f t="shared" si="2"/>
        <v>43281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>
      <c r="A404" s="95">
        <v>43132.0</v>
      </c>
      <c r="B404" s="96">
        <v>18.32</v>
      </c>
      <c r="C404" s="96">
        <v>18.42</v>
      </c>
      <c r="D404" s="96">
        <v>18.24</v>
      </c>
      <c r="E404" s="96">
        <v>18.33</v>
      </c>
      <c r="F404" s="96">
        <v>16.690577</v>
      </c>
      <c r="G404" s="96">
        <v>155439.0</v>
      </c>
      <c r="H404" s="2"/>
      <c r="I404" s="2">
        <f t="shared" si="1"/>
        <v>18.325</v>
      </c>
      <c r="J404" s="97">
        <f t="shared" si="2"/>
        <v>43281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>
      <c r="A405" s="95">
        <v>43133.0</v>
      </c>
      <c r="B405" s="96">
        <v>18.26</v>
      </c>
      <c r="C405" s="96">
        <v>18.540001</v>
      </c>
      <c r="D405" s="96">
        <v>18.26</v>
      </c>
      <c r="E405" s="96">
        <v>18.49</v>
      </c>
      <c r="F405" s="96">
        <v>16.836262</v>
      </c>
      <c r="G405" s="96">
        <v>139071.0</v>
      </c>
      <c r="H405" s="2"/>
      <c r="I405" s="2">
        <f t="shared" si="1"/>
        <v>18.375</v>
      </c>
      <c r="J405" s="97">
        <f t="shared" si="2"/>
        <v>43281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>
      <c r="A406" s="95">
        <v>43136.0</v>
      </c>
      <c r="B406" s="96">
        <v>18.35</v>
      </c>
      <c r="C406" s="96">
        <v>18.84</v>
      </c>
      <c r="D406" s="96">
        <v>18.24</v>
      </c>
      <c r="E406" s="96">
        <v>18.790001</v>
      </c>
      <c r="F406" s="96">
        <v>17.109434</v>
      </c>
      <c r="G406" s="96">
        <v>284021.0</v>
      </c>
      <c r="H406" s="2"/>
      <c r="I406" s="2">
        <f t="shared" si="1"/>
        <v>18.5700005</v>
      </c>
      <c r="J406" s="97">
        <f t="shared" si="2"/>
        <v>43281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>
      <c r="A407" s="95">
        <v>43137.0</v>
      </c>
      <c r="B407" s="96">
        <v>18.25</v>
      </c>
      <c r="C407" s="96">
        <v>18.52</v>
      </c>
      <c r="D407" s="96">
        <v>17.57</v>
      </c>
      <c r="E407" s="96">
        <v>17.690001</v>
      </c>
      <c r="F407" s="96">
        <v>16.107815</v>
      </c>
      <c r="G407" s="96">
        <v>555482.0</v>
      </c>
      <c r="H407" s="2"/>
      <c r="I407" s="2">
        <f t="shared" si="1"/>
        <v>17.9700005</v>
      </c>
      <c r="J407" s="97">
        <f t="shared" si="2"/>
        <v>43281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>
      <c r="A408" s="95">
        <v>43138.0</v>
      </c>
      <c r="B408" s="96">
        <v>18.24</v>
      </c>
      <c r="C408" s="96">
        <v>18.57</v>
      </c>
      <c r="D408" s="96">
        <v>17.799999</v>
      </c>
      <c r="E408" s="96">
        <v>18.16</v>
      </c>
      <c r="F408" s="96">
        <v>16.53578</v>
      </c>
      <c r="G408" s="96">
        <v>155101.0</v>
      </c>
      <c r="H408" s="2"/>
      <c r="I408" s="2">
        <f t="shared" si="1"/>
        <v>18.2</v>
      </c>
      <c r="J408" s="97">
        <f t="shared" si="2"/>
        <v>43281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>
      <c r="A409" s="95">
        <v>43139.0</v>
      </c>
      <c r="B409" s="96">
        <v>18.01</v>
      </c>
      <c r="C409" s="96">
        <v>18.530001</v>
      </c>
      <c r="D409" s="96">
        <v>18.01</v>
      </c>
      <c r="E409" s="96">
        <v>18.49</v>
      </c>
      <c r="F409" s="96">
        <v>16.836262</v>
      </c>
      <c r="G409" s="96">
        <v>98649.0</v>
      </c>
      <c r="H409" s="2"/>
      <c r="I409" s="2">
        <f t="shared" si="1"/>
        <v>18.25</v>
      </c>
      <c r="J409" s="97">
        <f t="shared" si="2"/>
        <v>43281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>
      <c r="A410" s="95">
        <v>43140.0</v>
      </c>
      <c r="B410" s="96">
        <v>18.219999</v>
      </c>
      <c r="C410" s="96">
        <v>18.27</v>
      </c>
      <c r="D410" s="96">
        <v>17.639999</v>
      </c>
      <c r="E410" s="96">
        <v>17.65</v>
      </c>
      <c r="F410" s="96">
        <v>16.071394</v>
      </c>
      <c r="G410" s="96">
        <v>180673.0</v>
      </c>
      <c r="H410" s="2"/>
      <c r="I410" s="2">
        <f t="shared" si="1"/>
        <v>17.9349995</v>
      </c>
      <c r="J410" s="97">
        <f t="shared" si="2"/>
        <v>43281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>
      <c r="A411" s="95">
        <v>43143.0</v>
      </c>
      <c r="B411" s="96">
        <v>17.450001</v>
      </c>
      <c r="C411" s="96">
        <v>17.74</v>
      </c>
      <c r="D411" s="96">
        <v>17.4</v>
      </c>
      <c r="E411" s="96">
        <v>17.549999</v>
      </c>
      <c r="F411" s="96">
        <v>15.980336</v>
      </c>
      <c r="G411" s="96">
        <v>120101.0</v>
      </c>
      <c r="H411" s="2"/>
      <c r="I411" s="2">
        <f t="shared" si="1"/>
        <v>17.5</v>
      </c>
      <c r="J411" s="97">
        <f t="shared" si="2"/>
        <v>43281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>
      <c r="A412" s="95">
        <v>43144.0</v>
      </c>
      <c r="B412" s="96">
        <v>17.5</v>
      </c>
      <c r="C412" s="96">
        <v>17.93</v>
      </c>
      <c r="D412" s="96">
        <v>17.469999</v>
      </c>
      <c r="E412" s="96">
        <v>17.93</v>
      </c>
      <c r="F412" s="96">
        <v>16.326351</v>
      </c>
      <c r="G412" s="96">
        <v>82987.0</v>
      </c>
      <c r="H412" s="2"/>
      <c r="I412" s="2">
        <f t="shared" si="1"/>
        <v>17.715</v>
      </c>
      <c r="J412" s="97">
        <f t="shared" si="2"/>
        <v>43281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>
      <c r="A413" s="95">
        <v>43145.0</v>
      </c>
      <c r="B413" s="96">
        <v>17.85</v>
      </c>
      <c r="C413" s="96">
        <v>17.959999</v>
      </c>
      <c r="D413" s="96">
        <v>17.74</v>
      </c>
      <c r="E413" s="96">
        <v>17.92</v>
      </c>
      <c r="F413" s="96">
        <v>16.317247</v>
      </c>
      <c r="G413" s="96">
        <v>83130.0</v>
      </c>
      <c r="H413" s="2"/>
      <c r="I413" s="2">
        <f t="shared" si="1"/>
        <v>17.885</v>
      </c>
      <c r="J413" s="97">
        <f t="shared" si="2"/>
        <v>43281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>
      <c r="A414" s="95">
        <v>43146.0</v>
      </c>
      <c r="B414" s="96">
        <v>18.190001</v>
      </c>
      <c r="C414" s="96">
        <v>18.450001</v>
      </c>
      <c r="D414" s="96">
        <v>18.059999</v>
      </c>
      <c r="E414" s="96">
        <v>18.379999</v>
      </c>
      <c r="F414" s="96">
        <v>16.736105</v>
      </c>
      <c r="G414" s="96">
        <v>94130.0</v>
      </c>
      <c r="H414" s="2"/>
      <c r="I414" s="2">
        <f t="shared" si="1"/>
        <v>18.285</v>
      </c>
      <c r="J414" s="97">
        <f t="shared" si="2"/>
        <v>43281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>
      <c r="A415" s="95">
        <v>43147.0</v>
      </c>
      <c r="B415" s="96">
        <v>18.4</v>
      </c>
      <c r="C415" s="96">
        <v>18.629999</v>
      </c>
      <c r="D415" s="96">
        <v>18.209999</v>
      </c>
      <c r="E415" s="96">
        <v>18.27</v>
      </c>
      <c r="F415" s="96">
        <v>16.635942</v>
      </c>
      <c r="G415" s="96">
        <v>95808.0</v>
      </c>
      <c r="H415" s="2"/>
      <c r="I415" s="2">
        <f t="shared" si="1"/>
        <v>18.335</v>
      </c>
      <c r="J415" s="97">
        <f t="shared" si="2"/>
        <v>43281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>
      <c r="A416" s="95">
        <v>43150.0</v>
      </c>
      <c r="B416" s="96">
        <v>18.32</v>
      </c>
      <c r="C416" s="96">
        <v>18.6</v>
      </c>
      <c r="D416" s="96">
        <v>18.27</v>
      </c>
      <c r="E416" s="96">
        <v>18.459999</v>
      </c>
      <c r="F416" s="96">
        <v>16.808947</v>
      </c>
      <c r="G416" s="96">
        <v>75365.0</v>
      </c>
      <c r="H416" s="2"/>
      <c r="I416" s="2">
        <f t="shared" si="1"/>
        <v>18.3899995</v>
      </c>
      <c r="J416" s="97">
        <f t="shared" si="2"/>
        <v>43281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>
      <c r="A417" s="95">
        <v>43151.0</v>
      </c>
      <c r="B417" s="96">
        <v>18.74</v>
      </c>
      <c r="C417" s="96">
        <v>18.74</v>
      </c>
      <c r="D417" s="96">
        <v>18.389999</v>
      </c>
      <c r="E417" s="96">
        <v>18.530001</v>
      </c>
      <c r="F417" s="96">
        <v>16.872688</v>
      </c>
      <c r="G417" s="96">
        <v>50844.0</v>
      </c>
      <c r="H417" s="2"/>
      <c r="I417" s="2">
        <f t="shared" si="1"/>
        <v>18.6350005</v>
      </c>
      <c r="J417" s="97">
        <f t="shared" si="2"/>
        <v>43281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>
      <c r="A418" s="95">
        <v>43152.0</v>
      </c>
      <c r="B418" s="96">
        <v>18.799999</v>
      </c>
      <c r="C418" s="96">
        <v>19.4</v>
      </c>
      <c r="D418" s="96">
        <v>18.370001</v>
      </c>
      <c r="E418" s="96">
        <v>18.9</v>
      </c>
      <c r="F418" s="96">
        <v>17.209599</v>
      </c>
      <c r="G418" s="96">
        <v>123104.0</v>
      </c>
      <c r="H418" s="2"/>
      <c r="I418" s="2">
        <f t="shared" si="1"/>
        <v>18.8499995</v>
      </c>
      <c r="J418" s="97">
        <f t="shared" si="2"/>
        <v>43281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>
      <c r="A419" s="95">
        <v>43153.0</v>
      </c>
      <c r="B419" s="96">
        <v>19.42</v>
      </c>
      <c r="C419" s="96">
        <v>20.82</v>
      </c>
      <c r="D419" s="96">
        <v>19.42</v>
      </c>
      <c r="E419" s="96">
        <v>20.77</v>
      </c>
      <c r="F419" s="96">
        <v>18.912344</v>
      </c>
      <c r="G419" s="96">
        <v>286910.0</v>
      </c>
      <c r="H419" s="2"/>
      <c r="I419" s="2">
        <f t="shared" si="1"/>
        <v>20.095</v>
      </c>
      <c r="J419" s="97">
        <f t="shared" si="2"/>
        <v>43281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>
      <c r="A420" s="95">
        <v>43154.0</v>
      </c>
      <c r="B420" s="96">
        <v>20.6</v>
      </c>
      <c r="C420" s="96">
        <v>20.68</v>
      </c>
      <c r="D420" s="96">
        <v>20.09</v>
      </c>
      <c r="E420" s="96">
        <v>20.1</v>
      </c>
      <c r="F420" s="96">
        <v>18.302269</v>
      </c>
      <c r="G420" s="96">
        <v>325760.0</v>
      </c>
      <c r="H420" s="2"/>
      <c r="I420" s="2">
        <f t="shared" si="1"/>
        <v>20.35</v>
      </c>
      <c r="J420" s="97">
        <f t="shared" si="2"/>
        <v>43281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>
      <c r="A421" s="95">
        <v>43157.0</v>
      </c>
      <c r="B421" s="96">
        <v>20.139999</v>
      </c>
      <c r="C421" s="96">
        <v>20.200001</v>
      </c>
      <c r="D421" s="96">
        <v>19.700001</v>
      </c>
      <c r="E421" s="96">
        <v>19.700001</v>
      </c>
      <c r="F421" s="96">
        <v>17.938042</v>
      </c>
      <c r="G421" s="96">
        <v>284371.0</v>
      </c>
      <c r="H421" s="2"/>
      <c r="I421" s="2">
        <f t="shared" si="1"/>
        <v>19.92</v>
      </c>
      <c r="J421" s="97">
        <f t="shared" si="2"/>
        <v>43281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>
      <c r="A422" s="95">
        <v>43158.0</v>
      </c>
      <c r="B422" s="96">
        <v>20.0</v>
      </c>
      <c r="C422" s="96">
        <v>20.23</v>
      </c>
      <c r="D422" s="96">
        <v>19.870001</v>
      </c>
      <c r="E422" s="96">
        <v>20.0</v>
      </c>
      <c r="F422" s="96">
        <v>18.211212</v>
      </c>
      <c r="G422" s="96">
        <v>194225.0</v>
      </c>
      <c r="H422" s="2"/>
      <c r="I422" s="2">
        <f t="shared" si="1"/>
        <v>20</v>
      </c>
      <c r="J422" s="97">
        <f t="shared" si="2"/>
        <v>43281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>
      <c r="A423" s="95">
        <v>43159.0</v>
      </c>
      <c r="B423" s="96">
        <v>19.92</v>
      </c>
      <c r="C423" s="96">
        <v>20.09</v>
      </c>
      <c r="D423" s="96">
        <v>19.82</v>
      </c>
      <c r="E423" s="96">
        <v>19.889999</v>
      </c>
      <c r="F423" s="96">
        <v>18.11105</v>
      </c>
      <c r="G423" s="96">
        <v>116926.0</v>
      </c>
      <c r="H423" s="2"/>
      <c r="I423" s="2">
        <f t="shared" si="1"/>
        <v>19.9049995</v>
      </c>
      <c r="J423" s="97">
        <f t="shared" si="2"/>
        <v>43281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>
      <c r="A424" s="95">
        <v>43160.0</v>
      </c>
      <c r="B424" s="96">
        <v>19.799999</v>
      </c>
      <c r="C424" s="96">
        <v>19.99</v>
      </c>
      <c r="D424" s="96">
        <v>19.4</v>
      </c>
      <c r="E424" s="96">
        <v>19.540001</v>
      </c>
      <c r="F424" s="96">
        <v>17.792355</v>
      </c>
      <c r="G424" s="96">
        <v>145418.0</v>
      </c>
      <c r="H424" s="2"/>
      <c r="I424" s="2">
        <f t="shared" si="1"/>
        <v>19.67</v>
      </c>
      <c r="J424" s="97">
        <f t="shared" si="2"/>
        <v>43281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>
      <c r="A425" s="95">
        <v>43161.0</v>
      </c>
      <c r="B425" s="96">
        <v>19.389999</v>
      </c>
      <c r="C425" s="96">
        <v>19.49</v>
      </c>
      <c r="D425" s="96">
        <v>19.030001</v>
      </c>
      <c r="E425" s="96">
        <v>19.040001</v>
      </c>
      <c r="F425" s="96">
        <v>17.337078</v>
      </c>
      <c r="G425" s="96">
        <v>209661.0</v>
      </c>
      <c r="H425" s="2"/>
      <c r="I425" s="2">
        <f t="shared" si="1"/>
        <v>19.215</v>
      </c>
      <c r="J425" s="97">
        <f t="shared" si="2"/>
        <v>43281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>
      <c r="A426" s="95">
        <v>43164.0</v>
      </c>
      <c r="B426" s="96">
        <v>19.040001</v>
      </c>
      <c r="C426" s="96">
        <v>19.73</v>
      </c>
      <c r="D426" s="96">
        <v>19.02</v>
      </c>
      <c r="E426" s="96">
        <v>19.18</v>
      </c>
      <c r="F426" s="96">
        <v>17.464552</v>
      </c>
      <c r="G426" s="96">
        <v>246862.0</v>
      </c>
      <c r="H426" s="2"/>
      <c r="I426" s="2">
        <f t="shared" si="1"/>
        <v>19.1100005</v>
      </c>
      <c r="J426" s="97">
        <f t="shared" si="2"/>
        <v>43281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>
      <c r="A427" s="95">
        <v>43165.0</v>
      </c>
      <c r="B427" s="96">
        <v>19.219999</v>
      </c>
      <c r="C427" s="96">
        <v>19.709999</v>
      </c>
      <c r="D427" s="96">
        <v>18.870001</v>
      </c>
      <c r="E427" s="96">
        <v>19.200001</v>
      </c>
      <c r="F427" s="96">
        <v>17.482763</v>
      </c>
      <c r="G427" s="96">
        <v>325626.0</v>
      </c>
      <c r="H427" s="2"/>
      <c r="I427" s="2">
        <f t="shared" si="1"/>
        <v>19.21</v>
      </c>
      <c r="J427" s="97">
        <f t="shared" si="2"/>
        <v>43281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>
      <c r="A428" s="95">
        <v>43166.0</v>
      </c>
      <c r="B428" s="96">
        <v>18.82</v>
      </c>
      <c r="C428" s="96">
        <v>19.355</v>
      </c>
      <c r="D428" s="96">
        <v>18.780001</v>
      </c>
      <c r="E428" s="96">
        <v>19.07</v>
      </c>
      <c r="F428" s="96">
        <v>17.364393</v>
      </c>
      <c r="G428" s="96">
        <v>144375.0</v>
      </c>
      <c r="H428" s="2"/>
      <c r="I428" s="2">
        <f t="shared" si="1"/>
        <v>18.945</v>
      </c>
      <c r="J428" s="97">
        <f t="shared" si="2"/>
        <v>43281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>
      <c r="A429" s="95">
        <v>43167.0</v>
      </c>
      <c r="B429" s="96">
        <v>19.110001</v>
      </c>
      <c r="C429" s="96">
        <v>19.459999</v>
      </c>
      <c r="D429" s="96">
        <v>19.09</v>
      </c>
      <c r="E429" s="96">
        <v>19.33</v>
      </c>
      <c r="F429" s="96">
        <v>17.601135</v>
      </c>
      <c r="G429" s="96">
        <v>85276.0</v>
      </c>
      <c r="H429" s="2"/>
      <c r="I429" s="2">
        <f t="shared" si="1"/>
        <v>19.2200005</v>
      </c>
      <c r="J429" s="97">
        <f t="shared" si="2"/>
        <v>43281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>
      <c r="A430" s="95">
        <v>43168.0</v>
      </c>
      <c r="B430" s="96">
        <v>19.799999</v>
      </c>
      <c r="C430" s="96">
        <v>20.0</v>
      </c>
      <c r="D430" s="96">
        <v>19.34</v>
      </c>
      <c r="E430" s="96">
        <v>19.639999</v>
      </c>
      <c r="F430" s="96">
        <v>17.883408</v>
      </c>
      <c r="G430" s="96">
        <v>65192.0</v>
      </c>
      <c r="H430" s="2"/>
      <c r="I430" s="2">
        <f t="shared" si="1"/>
        <v>19.719999</v>
      </c>
      <c r="J430" s="97">
        <f t="shared" si="2"/>
        <v>43281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>
      <c r="A431" s="95">
        <v>43171.0</v>
      </c>
      <c r="B431" s="96">
        <v>19.83</v>
      </c>
      <c r="C431" s="96">
        <v>19.879999</v>
      </c>
      <c r="D431" s="96">
        <v>19.549999</v>
      </c>
      <c r="E431" s="96">
        <v>19.65</v>
      </c>
      <c r="F431" s="96">
        <v>17.892517</v>
      </c>
      <c r="G431" s="96">
        <v>70210.0</v>
      </c>
      <c r="H431" s="2"/>
      <c r="I431" s="2">
        <f t="shared" si="1"/>
        <v>19.74</v>
      </c>
      <c r="J431" s="97">
        <f t="shared" si="2"/>
        <v>43281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>
      <c r="A432" s="95">
        <v>43172.0</v>
      </c>
      <c r="B432" s="96">
        <v>19.870001</v>
      </c>
      <c r="C432" s="96">
        <v>19.870001</v>
      </c>
      <c r="D432" s="96">
        <v>19.389999</v>
      </c>
      <c r="E432" s="96">
        <v>19.59</v>
      </c>
      <c r="F432" s="96">
        <v>17.837883</v>
      </c>
      <c r="G432" s="96">
        <v>85367.0</v>
      </c>
      <c r="H432" s="2"/>
      <c r="I432" s="2">
        <f t="shared" si="1"/>
        <v>19.7300005</v>
      </c>
      <c r="J432" s="97">
        <f t="shared" si="2"/>
        <v>43281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>
      <c r="A433" s="95">
        <v>43173.0</v>
      </c>
      <c r="B433" s="96">
        <v>19.25</v>
      </c>
      <c r="C433" s="96">
        <v>19.469999</v>
      </c>
      <c r="D433" s="96">
        <v>19.120001</v>
      </c>
      <c r="E433" s="96">
        <v>19.219999</v>
      </c>
      <c r="F433" s="96">
        <v>17.500975</v>
      </c>
      <c r="G433" s="96">
        <v>414908.0</v>
      </c>
      <c r="H433" s="2"/>
      <c r="I433" s="2">
        <f t="shared" si="1"/>
        <v>19.2349995</v>
      </c>
      <c r="J433" s="97">
        <f t="shared" si="2"/>
        <v>43281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>
      <c r="A434" s="95">
        <v>43174.0</v>
      </c>
      <c r="B434" s="96">
        <v>19.25</v>
      </c>
      <c r="C434" s="96">
        <v>19.41</v>
      </c>
      <c r="D434" s="96">
        <v>19.049999</v>
      </c>
      <c r="E434" s="96">
        <v>19.209999</v>
      </c>
      <c r="F434" s="96">
        <v>17.491869</v>
      </c>
      <c r="G434" s="96">
        <v>159360.0</v>
      </c>
      <c r="H434" s="2"/>
      <c r="I434" s="2">
        <f t="shared" si="1"/>
        <v>19.2299995</v>
      </c>
      <c r="J434" s="97">
        <f t="shared" si="2"/>
        <v>43281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>
      <c r="A435" s="95">
        <v>43175.0</v>
      </c>
      <c r="B435" s="96">
        <v>19.23</v>
      </c>
      <c r="C435" s="96">
        <v>19.48</v>
      </c>
      <c r="D435" s="96">
        <v>19.23</v>
      </c>
      <c r="E435" s="96">
        <v>19.32</v>
      </c>
      <c r="F435" s="96">
        <v>17.592031</v>
      </c>
      <c r="G435" s="96">
        <v>135816.0</v>
      </c>
      <c r="H435" s="2"/>
      <c r="I435" s="2">
        <f t="shared" si="1"/>
        <v>19.275</v>
      </c>
      <c r="J435" s="97">
        <f t="shared" si="2"/>
        <v>43281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>
      <c r="A436" s="95">
        <v>43178.0</v>
      </c>
      <c r="B436" s="96">
        <v>19.35</v>
      </c>
      <c r="C436" s="96">
        <v>19.65</v>
      </c>
      <c r="D436" s="96">
        <v>19.280001</v>
      </c>
      <c r="E436" s="96">
        <v>19.549999</v>
      </c>
      <c r="F436" s="96">
        <v>17.801456</v>
      </c>
      <c r="G436" s="96">
        <v>73866.0</v>
      </c>
      <c r="H436" s="2"/>
      <c r="I436" s="2">
        <f t="shared" si="1"/>
        <v>19.4499995</v>
      </c>
      <c r="J436" s="97">
        <f t="shared" si="2"/>
        <v>43281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>
      <c r="A437" s="95">
        <v>43179.0</v>
      </c>
      <c r="B437" s="96">
        <v>19.459999</v>
      </c>
      <c r="C437" s="96">
        <v>19.799999</v>
      </c>
      <c r="D437" s="96">
        <v>19.309999</v>
      </c>
      <c r="E437" s="96">
        <v>19.780001</v>
      </c>
      <c r="F437" s="96">
        <v>18.010889</v>
      </c>
      <c r="G437" s="96">
        <v>73721.0</v>
      </c>
      <c r="H437" s="2"/>
      <c r="I437" s="2">
        <f t="shared" si="1"/>
        <v>19.62</v>
      </c>
      <c r="J437" s="97">
        <f t="shared" si="2"/>
        <v>43281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>
      <c r="A438" s="95">
        <v>43180.0</v>
      </c>
      <c r="B438" s="96">
        <v>19.790001</v>
      </c>
      <c r="C438" s="96">
        <v>19.950001</v>
      </c>
      <c r="D438" s="96">
        <v>19.665001</v>
      </c>
      <c r="E438" s="96">
        <v>19.73</v>
      </c>
      <c r="F438" s="96">
        <v>17.965361</v>
      </c>
      <c r="G438" s="96">
        <v>110667.0</v>
      </c>
      <c r="H438" s="2"/>
      <c r="I438" s="2">
        <f t="shared" si="1"/>
        <v>19.7600005</v>
      </c>
      <c r="J438" s="97">
        <f t="shared" si="2"/>
        <v>43281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>
      <c r="A439" s="95">
        <v>43181.0</v>
      </c>
      <c r="B439" s="96">
        <v>19.66</v>
      </c>
      <c r="C439" s="96">
        <v>19.879999</v>
      </c>
      <c r="D439" s="96">
        <v>19.385</v>
      </c>
      <c r="E439" s="96">
        <v>19.879999</v>
      </c>
      <c r="F439" s="96">
        <v>18.101944</v>
      </c>
      <c r="G439" s="96">
        <v>126126.0</v>
      </c>
      <c r="H439" s="2"/>
      <c r="I439" s="2">
        <f t="shared" si="1"/>
        <v>19.7699995</v>
      </c>
      <c r="J439" s="97">
        <f t="shared" si="2"/>
        <v>43281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>
      <c r="A440" s="95">
        <v>43182.0</v>
      </c>
      <c r="B440" s="96">
        <v>19.6</v>
      </c>
      <c r="C440" s="96">
        <v>19.799999</v>
      </c>
      <c r="D440" s="96">
        <v>19.469999</v>
      </c>
      <c r="E440" s="96">
        <v>19.540001</v>
      </c>
      <c r="F440" s="96">
        <v>17.792355</v>
      </c>
      <c r="G440" s="96">
        <v>106026.0</v>
      </c>
      <c r="H440" s="2"/>
      <c r="I440" s="2">
        <f t="shared" si="1"/>
        <v>19.5700005</v>
      </c>
      <c r="J440" s="97">
        <f t="shared" si="2"/>
        <v>43281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>
      <c r="A441" s="95">
        <v>43185.0</v>
      </c>
      <c r="B441" s="96">
        <v>19.52</v>
      </c>
      <c r="C441" s="96">
        <v>19.540001</v>
      </c>
      <c r="D441" s="96">
        <v>19.15</v>
      </c>
      <c r="E441" s="96">
        <v>19.5</v>
      </c>
      <c r="F441" s="96">
        <v>17.755932</v>
      </c>
      <c r="G441" s="96">
        <v>91830.0</v>
      </c>
      <c r="H441" s="2"/>
      <c r="I441" s="2">
        <f t="shared" si="1"/>
        <v>19.51</v>
      </c>
      <c r="J441" s="97">
        <f t="shared" si="2"/>
        <v>43281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>
      <c r="A442" s="95">
        <v>43186.0</v>
      </c>
      <c r="B442" s="96">
        <v>19.610001</v>
      </c>
      <c r="C442" s="96">
        <v>20.09</v>
      </c>
      <c r="D442" s="96">
        <v>19.610001</v>
      </c>
      <c r="E442" s="96">
        <v>19.93</v>
      </c>
      <c r="F442" s="96">
        <v>18.147474</v>
      </c>
      <c r="G442" s="96">
        <v>120968.0</v>
      </c>
      <c r="H442" s="2"/>
      <c r="I442" s="2">
        <f t="shared" si="1"/>
        <v>19.7700005</v>
      </c>
      <c r="J442" s="97">
        <f t="shared" si="2"/>
        <v>43281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>
      <c r="A443" s="95">
        <v>43187.0</v>
      </c>
      <c r="B443" s="96">
        <v>19.870001</v>
      </c>
      <c r="C443" s="96">
        <v>19.879999</v>
      </c>
      <c r="D443" s="96">
        <v>19.68</v>
      </c>
      <c r="E443" s="96">
        <v>19.82</v>
      </c>
      <c r="F443" s="96">
        <v>18.04731</v>
      </c>
      <c r="G443" s="96">
        <v>112182.0</v>
      </c>
      <c r="H443" s="2"/>
      <c r="I443" s="2">
        <f t="shared" si="1"/>
        <v>19.8450005</v>
      </c>
      <c r="J443" s="97">
        <f t="shared" si="2"/>
        <v>43281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>
      <c r="A444" s="95">
        <v>43188.0</v>
      </c>
      <c r="B444" s="96">
        <v>19.82</v>
      </c>
      <c r="C444" s="96">
        <v>20.049999</v>
      </c>
      <c r="D444" s="96">
        <v>19.719999</v>
      </c>
      <c r="E444" s="96">
        <v>19.82</v>
      </c>
      <c r="F444" s="96">
        <v>18.04731</v>
      </c>
      <c r="G444" s="96">
        <v>121529.0</v>
      </c>
      <c r="H444" s="2"/>
      <c r="I444" s="2">
        <f t="shared" si="1"/>
        <v>19.82</v>
      </c>
      <c r="J444" s="97">
        <f t="shared" si="2"/>
        <v>43281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>
      <c r="A445" s="95">
        <v>43193.0</v>
      </c>
      <c r="B445" s="96">
        <v>19.299999</v>
      </c>
      <c r="C445" s="96">
        <v>19.809999</v>
      </c>
      <c r="D445" s="96">
        <v>19.299999</v>
      </c>
      <c r="E445" s="96">
        <v>19.66</v>
      </c>
      <c r="F445" s="96">
        <v>17.901623</v>
      </c>
      <c r="G445" s="96">
        <v>93133.0</v>
      </c>
      <c r="H445" s="2"/>
      <c r="I445" s="2">
        <f t="shared" si="1"/>
        <v>19.4799995</v>
      </c>
      <c r="J445" s="97">
        <f t="shared" si="2"/>
        <v>43281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>
      <c r="A446" s="95">
        <v>43194.0</v>
      </c>
      <c r="B446" s="96">
        <v>19.66</v>
      </c>
      <c r="C446" s="96">
        <v>19.73</v>
      </c>
      <c r="D446" s="96">
        <v>19.32</v>
      </c>
      <c r="E446" s="96">
        <v>19.530001</v>
      </c>
      <c r="F446" s="96">
        <v>17.783251</v>
      </c>
      <c r="G446" s="96">
        <v>140239.0</v>
      </c>
      <c r="H446" s="2"/>
      <c r="I446" s="2">
        <f t="shared" si="1"/>
        <v>19.5950005</v>
      </c>
      <c r="J446" s="97">
        <f t="shared" si="2"/>
        <v>43281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>
      <c r="A447" s="95">
        <v>43195.0</v>
      </c>
      <c r="B447" s="96">
        <v>19.32</v>
      </c>
      <c r="C447" s="96">
        <v>19.58</v>
      </c>
      <c r="D447" s="96">
        <v>19.299999</v>
      </c>
      <c r="E447" s="96">
        <v>19.52</v>
      </c>
      <c r="F447" s="96">
        <v>17.934847</v>
      </c>
      <c r="G447" s="96">
        <v>80184.0</v>
      </c>
      <c r="H447" s="2"/>
      <c r="I447" s="2">
        <f t="shared" si="1"/>
        <v>19.42</v>
      </c>
      <c r="J447" s="97">
        <f t="shared" si="2"/>
        <v>43281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>
      <c r="A448" s="95">
        <v>43196.0</v>
      </c>
      <c r="B448" s="96">
        <v>19.450001</v>
      </c>
      <c r="C448" s="96">
        <v>19.92</v>
      </c>
      <c r="D448" s="96">
        <v>19.424999</v>
      </c>
      <c r="E448" s="96">
        <v>19.84</v>
      </c>
      <c r="F448" s="96">
        <v>18.228863</v>
      </c>
      <c r="G448" s="96">
        <v>102176.0</v>
      </c>
      <c r="H448" s="2"/>
      <c r="I448" s="2">
        <f t="shared" si="1"/>
        <v>19.6450005</v>
      </c>
      <c r="J448" s="97">
        <f t="shared" si="2"/>
        <v>43281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>
      <c r="A449" s="95">
        <v>43199.0</v>
      </c>
      <c r="B449" s="96">
        <v>19.77</v>
      </c>
      <c r="C449" s="96">
        <v>19.950001</v>
      </c>
      <c r="D449" s="96">
        <v>19.540001</v>
      </c>
      <c r="E449" s="96">
        <v>19.82</v>
      </c>
      <c r="F449" s="96">
        <v>18.210487</v>
      </c>
      <c r="G449" s="96">
        <v>66951.0</v>
      </c>
      <c r="H449" s="2"/>
      <c r="I449" s="2">
        <f t="shared" si="1"/>
        <v>19.795</v>
      </c>
      <c r="J449" s="97">
        <f t="shared" si="2"/>
        <v>43281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>
      <c r="A450" s="95">
        <v>43200.0</v>
      </c>
      <c r="B450" s="96">
        <v>19.790001</v>
      </c>
      <c r="C450" s="96">
        <v>19.98</v>
      </c>
      <c r="D450" s="96">
        <v>19.68</v>
      </c>
      <c r="E450" s="96">
        <v>19.83</v>
      </c>
      <c r="F450" s="96">
        <v>18.219675</v>
      </c>
      <c r="G450" s="96">
        <v>81402.0</v>
      </c>
      <c r="H450" s="2"/>
      <c r="I450" s="2">
        <f t="shared" si="1"/>
        <v>19.8100005</v>
      </c>
      <c r="J450" s="97">
        <f t="shared" si="2"/>
        <v>43281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>
      <c r="A451" s="95">
        <v>43201.0</v>
      </c>
      <c r="B451" s="96">
        <v>19.67</v>
      </c>
      <c r="C451" s="96">
        <v>19.83</v>
      </c>
      <c r="D451" s="96">
        <v>19.389999</v>
      </c>
      <c r="E451" s="96">
        <v>19.610001</v>
      </c>
      <c r="F451" s="96">
        <v>18.01754</v>
      </c>
      <c r="G451" s="96">
        <v>80866.0</v>
      </c>
      <c r="H451" s="2"/>
      <c r="I451" s="2">
        <f t="shared" si="1"/>
        <v>19.6400005</v>
      </c>
      <c r="J451" s="97">
        <f t="shared" si="2"/>
        <v>43281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>
      <c r="A452" s="95">
        <v>43202.0</v>
      </c>
      <c r="B452" s="96">
        <v>19.549999</v>
      </c>
      <c r="C452" s="96">
        <v>19.809999</v>
      </c>
      <c r="D452" s="96">
        <v>19.25</v>
      </c>
      <c r="E452" s="96">
        <v>19.41</v>
      </c>
      <c r="F452" s="96">
        <v>17.833784</v>
      </c>
      <c r="G452" s="96">
        <v>132561.0</v>
      </c>
      <c r="H452" s="2"/>
      <c r="I452" s="2">
        <f t="shared" si="1"/>
        <v>19.4799995</v>
      </c>
      <c r="J452" s="97">
        <f t="shared" si="2"/>
        <v>43281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>
      <c r="A453" s="95">
        <v>43203.0</v>
      </c>
      <c r="B453" s="96">
        <v>19.389999</v>
      </c>
      <c r="C453" s="96">
        <v>19.73</v>
      </c>
      <c r="D453" s="96">
        <v>19.379999</v>
      </c>
      <c r="E453" s="96">
        <v>19.68</v>
      </c>
      <c r="F453" s="96">
        <v>18.081856</v>
      </c>
      <c r="G453" s="96">
        <v>57862.0</v>
      </c>
      <c r="H453" s="2"/>
      <c r="I453" s="2">
        <f t="shared" si="1"/>
        <v>19.5349995</v>
      </c>
      <c r="J453" s="97">
        <f t="shared" si="2"/>
        <v>43281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>
      <c r="A454" s="95">
        <v>43206.0</v>
      </c>
      <c r="B454" s="96">
        <v>19.65</v>
      </c>
      <c r="C454" s="96">
        <v>19.85</v>
      </c>
      <c r="D454" s="96">
        <v>19.65</v>
      </c>
      <c r="E454" s="96">
        <v>19.83</v>
      </c>
      <c r="F454" s="96">
        <v>18.219675</v>
      </c>
      <c r="G454" s="96">
        <v>41619.0</v>
      </c>
      <c r="H454" s="2"/>
      <c r="I454" s="2">
        <f t="shared" si="1"/>
        <v>19.74</v>
      </c>
      <c r="J454" s="97">
        <f t="shared" si="2"/>
        <v>43281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>
      <c r="A455" s="95">
        <v>43207.0</v>
      </c>
      <c r="B455" s="96">
        <v>19.82</v>
      </c>
      <c r="C455" s="96">
        <v>19.98</v>
      </c>
      <c r="D455" s="96">
        <v>19.790001</v>
      </c>
      <c r="E455" s="96">
        <v>19.809999</v>
      </c>
      <c r="F455" s="96">
        <v>18.2013</v>
      </c>
      <c r="G455" s="96">
        <v>60700.0</v>
      </c>
      <c r="H455" s="2"/>
      <c r="I455" s="2">
        <f t="shared" si="1"/>
        <v>19.8149995</v>
      </c>
      <c r="J455" s="97">
        <f t="shared" si="2"/>
        <v>43281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>
      <c r="A456" s="95">
        <v>43208.0</v>
      </c>
      <c r="B456" s="96">
        <v>19.940001</v>
      </c>
      <c r="C456" s="96">
        <v>20.16</v>
      </c>
      <c r="D456" s="96">
        <v>19.84</v>
      </c>
      <c r="E456" s="96">
        <v>20.1</v>
      </c>
      <c r="F456" s="96">
        <v>18.467751</v>
      </c>
      <c r="G456" s="96">
        <v>117254.0</v>
      </c>
      <c r="H456" s="2"/>
      <c r="I456" s="2">
        <f t="shared" si="1"/>
        <v>20.0200005</v>
      </c>
      <c r="J456" s="97">
        <f t="shared" si="2"/>
        <v>43281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>
      <c r="A457" s="95">
        <v>43209.0</v>
      </c>
      <c r="B457" s="96">
        <v>20.15</v>
      </c>
      <c r="C457" s="96">
        <v>20.370001</v>
      </c>
      <c r="D457" s="96">
        <v>19.809999</v>
      </c>
      <c r="E457" s="96">
        <v>19.99</v>
      </c>
      <c r="F457" s="96">
        <v>18.36668</v>
      </c>
      <c r="G457" s="96">
        <v>100613.0</v>
      </c>
      <c r="H457" s="2"/>
      <c r="I457" s="2">
        <f t="shared" si="1"/>
        <v>20.07</v>
      </c>
      <c r="J457" s="97">
        <f t="shared" si="2"/>
        <v>43281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>
      <c r="A458" s="95">
        <v>43210.0</v>
      </c>
      <c r="B458" s="96">
        <v>19.690001</v>
      </c>
      <c r="C458" s="96">
        <v>20.07</v>
      </c>
      <c r="D458" s="96">
        <v>19.639999</v>
      </c>
      <c r="E458" s="96">
        <v>19.959999</v>
      </c>
      <c r="F458" s="96">
        <v>18.339119</v>
      </c>
      <c r="G458" s="96">
        <v>47658.0</v>
      </c>
      <c r="H458" s="2"/>
      <c r="I458" s="2">
        <f t="shared" si="1"/>
        <v>19.825</v>
      </c>
      <c r="J458" s="97">
        <f t="shared" si="2"/>
        <v>43281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>
      <c r="A459" s="95">
        <v>43213.0</v>
      </c>
      <c r="B459" s="96">
        <v>19.93</v>
      </c>
      <c r="C459" s="96">
        <v>20.030001</v>
      </c>
      <c r="D459" s="96">
        <v>19.82</v>
      </c>
      <c r="E459" s="96">
        <v>19.959999</v>
      </c>
      <c r="F459" s="96">
        <v>18.339119</v>
      </c>
      <c r="G459" s="96">
        <v>88690.0</v>
      </c>
      <c r="H459" s="2"/>
      <c r="I459" s="2">
        <f t="shared" si="1"/>
        <v>19.9449995</v>
      </c>
      <c r="J459" s="97">
        <f t="shared" si="2"/>
        <v>43281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>
      <c r="A460" s="95">
        <v>43214.0</v>
      </c>
      <c r="B460" s="96">
        <v>20.040001</v>
      </c>
      <c r="C460" s="96">
        <v>20.200001</v>
      </c>
      <c r="D460" s="96">
        <v>19.959999</v>
      </c>
      <c r="E460" s="96">
        <v>20.120001</v>
      </c>
      <c r="F460" s="96">
        <v>18.486126</v>
      </c>
      <c r="G460" s="96">
        <v>81704.0</v>
      </c>
      <c r="H460" s="2"/>
      <c r="I460" s="2">
        <f t="shared" si="1"/>
        <v>20.080001</v>
      </c>
      <c r="J460" s="97">
        <f t="shared" si="2"/>
        <v>43281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>
      <c r="A461" s="95">
        <v>43216.0</v>
      </c>
      <c r="B461" s="96">
        <v>20.09</v>
      </c>
      <c r="C461" s="96">
        <v>20.639999</v>
      </c>
      <c r="D461" s="96">
        <v>19.92</v>
      </c>
      <c r="E461" s="96">
        <v>20.33</v>
      </c>
      <c r="F461" s="96">
        <v>18.679071</v>
      </c>
      <c r="G461" s="96">
        <v>193333.0</v>
      </c>
      <c r="H461" s="2"/>
      <c r="I461" s="2">
        <f t="shared" si="1"/>
        <v>20.21</v>
      </c>
      <c r="J461" s="97">
        <f t="shared" si="2"/>
        <v>43281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>
      <c r="A462" s="95">
        <v>43217.0</v>
      </c>
      <c r="B462" s="96">
        <v>20.49</v>
      </c>
      <c r="C462" s="96">
        <v>20.49</v>
      </c>
      <c r="D462" s="96">
        <v>20.049999</v>
      </c>
      <c r="E462" s="96">
        <v>20.15</v>
      </c>
      <c r="F462" s="96">
        <v>18.513689</v>
      </c>
      <c r="G462" s="96">
        <v>162601.0</v>
      </c>
      <c r="H462" s="2"/>
      <c r="I462" s="2">
        <f t="shared" si="1"/>
        <v>20.32</v>
      </c>
      <c r="J462" s="97">
        <f t="shared" si="2"/>
        <v>43281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>
      <c r="A463" s="95">
        <v>43220.0</v>
      </c>
      <c r="B463" s="96">
        <v>20.200001</v>
      </c>
      <c r="C463" s="96">
        <v>20.82</v>
      </c>
      <c r="D463" s="96">
        <v>20.1</v>
      </c>
      <c r="E463" s="96">
        <v>20.780001</v>
      </c>
      <c r="F463" s="96">
        <v>19.092529</v>
      </c>
      <c r="G463" s="96">
        <v>155175.0</v>
      </c>
      <c r="H463" s="2"/>
      <c r="I463" s="2">
        <f t="shared" si="1"/>
        <v>20.490001</v>
      </c>
      <c r="J463" s="97">
        <f t="shared" si="2"/>
        <v>43281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>
      <c r="A464" s="95">
        <v>43221.0</v>
      </c>
      <c r="B464" s="96">
        <v>20.809999</v>
      </c>
      <c r="C464" s="96">
        <v>20.969999</v>
      </c>
      <c r="D464" s="96">
        <v>20.719999</v>
      </c>
      <c r="E464" s="96">
        <v>20.780001</v>
      </c>
      <c r="F464" s="96">
        <v>19.092529</v>
      </c>
      <c r="G464" s="96">
        <v>85607.0</v>
      </c>
      <c r="H464" s="2"/>
      <c r="I464" s="2">
        <f t="shared" si="1"/>
        <v>20.795</v>
      </c>
      <c r="J464" s="97">
        <f t="shared" si="2"/>
        <v>43281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>
      <c r="A465" s="95">
        <v>43222.0</v>
      </c>
      <c r="B465" s="96">
        <v>20.879999</v>
      </c>
      <c r="C465" s="96">
        <v>22.25</v>
      </c>
      <c r="D465" s="96">
        <v>20.809999</v>
      </c>
      <c r="E465" s="96">
        <v>22.059999</v>
      </c>
      <c r="F465" s="96">
        <v>20.268587</v>
      </c>
      <c r="G465" s="96">
        <v>156433.0</v>
      </c>
      <c r="H465" s="2"/>
      <c r="I465" s="2">
        <f t="shared" si="1"/>
        <v>21.469999</v>
      </c>
      <c r="J465" s="97">
        <f t="shared" si="2"/>
        <v>43281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>
      <c r="A466" s="95">
        <v>43223.0</v>
      </c>
      <c r="B466" s="96">
        <v>22.190001</v>
      </c>
      <c r="C466" s="96">
        <v>22.84</v>
      </c>
      <c r="D466" s="96">
        <v>21.940001</v>
      </c>
      <c r="E466" s="96">
        <v>22.0</v>
      </c>
      <c r="F466" s="96">
        <v>20.213455</v>
      </c>
      <c r="G466" s="96">
        <v>273267.0</v>
      </c>
      <c r="H466" s="2"/>
      <c r="I466" s="2">
        <f t="shared" si="1"/>
        <v>22.0950005</v>
      </c>
      <c r="J466" s="97">
        <f t="shared" si="2"/>
        <v>43281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>
      <c r="A467" s="95">
        <v>43224.0</v>
      </c>
      <c r="B467" s="96">
        <v>21.99</v>
      </c>
      <c r="C467" s="96">
        <v>21.99</v>
      </c>
      <c r="D467" s="96">
        <v>21.299999</v>
      </c>
      <c r="E467" s="96">
        <v>21.299999</v>
      </c>
      <c r="F467" s="96">
        <v>19.570299</v>
      </c>
      <c r="G467" s="96">
        <v>276370.0</v>
      </c>
      <c r="H467" s="2"/>
      <c r="I467" s="2">
        <f t="shared" si="1"/>
        <v>21.6449995</v>
      </c>
      <c r="J467" s="97">
        <f t="shared" si="2"/>
        <v>43281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>
      <c r="A468" s="95">
        <v>43227.0</v>
      </c>
      <c r="B468" s="96">
        <v>21.42</v>
      </c>
      <c r="C468" s="96">
        <v>21.559999</v>
      </c>
      <c r="D468" s="96">
        <v>21.1</v>
      </c>
      <c r="E468" s="96">
        <v>21.26</v>
      </c>
      <c r="F468" s="96">
        <v>19.533548</v>
      </c>
      <c r="G468" s="96">
        <v>382589.0</v>
      </c>
      <c r="H468" s="2"/>
      <c r="I468" s="2">
        <f t="shared" si="1"/>
        <v>21.34</v>
      </c>
      <c r="J468" s="97">
        <f t="shared" si="2"/>
        <v>43281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>
      <c r="A469" s="95">
        <v>43228.0</v>
      </c>
      <c r="B469" s="96">
        <v>21.35</v>
      </c>
      <c r="C469" s="96">
        <v>21.639999</v>
      </c>
      <c r="D469" s="96">
        <v>21.26</v>
      </c>
      <c r="E469" s="96">
        <v>21.469999</v>
      </c>
      <c r="F469" s="96">
        <v>19.726494</v>
      </c>
      <c r="G469" s="96">
        <v>427003.0</v>
      </c>
      <c r="H469" s="2"/>
      <c r="I469" s="2">
        <f t="shared" si="1"/>
        <v>21.4099995</v>
      </c>
      <c r="J469" s="97">
        <f t="shared" si="2"/>
        <v>43281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>
      <c r="A470" s="95">
        <v>43229.0</v>
      </c>
      <c r="B470" s="96">
        <v>21.530001</v>
      </c>
      <c r="C470" s="96">
        <v>21.73</v>
      </c>
      <c r="D470" s="96">
        <v>21.41</v>
      </c>
      <c r="E470" s="96">
        <v>21.5</v>
      </c>
      <c r="F470" s="96">
        <v>19.754059</v>
      </c>
      <c r="G470" s="96">
        <v>154536.0</v>
      </c>
      <c r="H470" s="2"/>
      <c r="I470" s="2">
        <f t="shared" si="1"/>
        <v>21.5150005</v>
      </c>
      <c r="J470" s="97">
        <f t="shared" si="2"/>
        <v>43281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>
      <c r="A471" s="95">
        <v>43230.0</v>
      </c>
      <c r="B471" s="96">
        <v>21.540001</v>
      </c>
      <c r="C471" s="96">
        <v>21.66</v>
      </c>
      <c r="D471" s="96">
        <v>21.309999</v>
      </c>
      <c r="E471" s="96">
        <v>21.379999</v>
      </c>
      <c r="F471" s="96">
        <v>19.643805</v>
      </c>
      <c r="G471" s="96">
        <v>134701.0</v>
      </c>
      <c r="H471" s="2"/>
      <c r="I471" s="2">
        <f t="shared" si="1"/>
        <v>21.46</v>
      </c>
      <c r="J471" s="97">
        <f t="shared" si="2"/>
        <v>43281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>
      <c r="A472" s="95">
        <v>43231.0</v>
      </c>
      <c r="B472" s="96">
        <v>21.48</v>
      </c>
      <c r="C472" s="96">
        <v>21.809999</v>
      </c>
      <c r="D472" s="96">
        <v>21.440001</v>
      </c>
      <c r="E472" s="96">
        <v>21.700001</v>
      </c>
      <c r="F472" s="96">
        <v>19.937822</v>
      </c>
      <c r="G472" s="96">
        <v>136390.0</v>
      </c>
      <c r="H472" s="2"/>
      <c r="I472" s="2">
        <f t="shared" si="1"/>
        <v>21.5900005</v>
      </c>
      <c r="J472" s="97">
        <f t="shared" si="2"/>
        <v>43281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>
      <c r="A473" s="95">
        <v>43234.0</v>
      </c>
      <c r="B473" s="96">
        <v>21.73</v>
      </c>
      <c r="C473" s="96">
        <v>21.950001</v>
      </c>
      <c r="D473" s="96">
        <v>21.32</v>
      </c>
      <c r="E473" s="96">
        <v>21.370001</v>
      </c>
      <c r="F473" s="96">
        <v>19.634623</v>
      </c>
      <c r="G473" s="96">
        <v>286052.0</v>
      </c>
      <c r="H473" s="2"/>
      <c r="I473" s="2">
        <f t="shared" si="1"/>
        <v>21.5500005</v>
      </c>
      <c r="J473" s="97">
        <f t="shared" si="2"/>
        <v>43281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>
      <c r="A474" s="95">
        <v>43235.0</v>
      </c>
      <c r="B474" s="96">
        <v>21.34</v>
      </c>
      <c r="C474" s="96">
        <v>21.75</v>
      </c>
      <c r="D474" s="96">
        <v>21.34</v>
      </c>
      <c r="E474" s="96">
        <v>21.450001</v>
      </c>
      <c r="F474" s="96">
        <v>19.708118</v>
      </c>
      <c r="G474" s="96">
        <v>145063.0</v>
      </c>
      <c r="H474" s="2"/>
      <c r="I474" s="2">
        <f t="shared" si="1"/>
        <v>21.3950005</v>
      </c>
      <c r="J474" s="97">
        <f t="shared" si="2"/>
        <v>43281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>
      <c r="A475" s="95">
        <v>43236.0</v>
      </c>
      <c r="B475" s="96">
        <v>21.540001</v>
      </c>
      <c r="C475" s="96">
        <v>21.700001</v>
      </c>
      <c r="D475" s="96">
        <v>21.49</v>
      </c>
      <c r="E475" s="96">
        <v>21.629999</v>
      </c>
      <c r="F475" s="96">
        <v>19.873501</v>
      </c>
      <c r="G475" s="96">
        <v>176157.0</v>
      </c>
      <c r="H475" s="2"/>
      <c r="I475" s="2">
        <f t="shared" si="1"/>
        <v>21.585</v>
      </c>
      <c r="J475" s="97">
        <f t="shared" si="2"/>
        <v>43281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>
      <c r="A476" s="95">
        <v>43237.0</v>
      </c>
      <c r="B476" s="96">
        <v>21.76</v>
      </c>
      <c r="C476" s="96">
        <v>21.76</v>
      </c>
      <c r="D476" s="96">
        <v>21.540001</v>
      </c>
      <c r="E476" s="96">
        <v>21.700001</v>
      </c>
      <c r="F476" s="96">
        <v>19.937822</v>
      </c>
      <c r="G476" s="96">
        <v>123844.0</v>
      </c>
      <c r="H476" s="2"/>
      <c r="I476" s="2">
        <f t="shared" si="1"/>
        <v>21.7300005</v>
      </c>
      <c r="J476" s="97">
        <f t="shared" si="2"/>
        <v>43281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>
      <c r="A477" s="95">
        <v>43238.0</v>
      </c>
      <c r="B477" s="96">
        <v>21.74</v>
      </c>
      <c r="C477" s="96">
        <v>21.790001</v>
      </c>
      <c r="D477" s="96">
        <v>21.559999</v>
      </c>
      <c r="E477" s="96">
        <v>21.68</v>
      </c>
      <c r="F477" s="96">
        <v>19.919445</v>
      </c>
      <c r="G477" s="96">
        <v>55397.0</v>
      </c>
      <c r="H477" s="2"/>
      <c r="I477" s="2">
        <f t="shared" si="1"/>
        <v>21.71</v>
      </c>
      <c r="J477" s="97">
        <f t="shared" si="2"/>
        <v>43281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>
      <c r="A478" s="95">
        <v>43241.0</v>
      </c>
      <c r="B478" s="96">
        <v>21.610001</v>
      </c>
      <c r="C478" s="96">
        <v>22.09</v>
      </c>
      <c r="D478" s="96">
        <v>21.610001</v>
      </c>
      <c r="E478" s="96">
        <v>21.91</v>
      </c>
      <c r="F478" s="96">
        <v>20.130768</v>
      </c>
      <c r="G478" s="96">
        <v>97107.0</v>
      </c>
      <c r="H478" s="2"/>
      <c r="I478" s="2">
        <f t="shared" si="1"/>
        <v>21.7600005</v>
      </c>
      <c r="J478" s="97">
        <f t="shared" si="2"/>
        <v>43281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>
      <c r="A479" s="95">
        <v>43242.0</v>
      </c>
      <c r="B479" s="96">
        <v>21.950001</v>
      </c>
      <c r="C479" s="96">
        <v>22.0</v>
      </c>
      <c r="D479" s="96">
        <v>21.709999</v>
      </c>
      <c r="E479" s="96">
        <v>21.74</v>
      </c>
      <c r="F479" s="96">
        <v>19.974573</v>
      </c>
      <c r="G479" s="96">
        <v>67571.0</v>
      </c>
      <c r="H479" s="2"/>
      <c r="I479" s="2">
        <f t="shared" si="1"/>
        <v>21.8450005</v>
      </c>
      <c r="J479" s="97">
        <f t="shared" si="2"/>
        <v>43281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>
      <c r="A480" s="95">
        <v>43243.0</v>
      </c>
      <c r="B480" s="96">
        <v>21.780001</v>
      </c>
      <c r="C480" s="96">
        <v>22.059999</v>
      </c>
      <c r="D480" s="96">
        <v>21.719999</v>
      </c>
      <c r="E480" s="96">
        <v>21.870001</v>
      </c>
      <c r="F480" s="96">
        <v>20.094013</v>
      </c>
      <c r="G480" s="96">
        <v>72460.0</v>
      </c>
      <c r="H480" s="2"/>
      <c r="I480" s="2">
        <f t="shared" si="1"/>
        <v>21.825001</v>
      </c>
      <c r="J480" s="97">
        <f t="shared" si="2"/>
        <v>43281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>
      <c r="A481" s="95">
        <v>43244.0</v>
      </c>
      <c r="B481" s="96">
        <v>21.75</v>
      </c>
      <c r="C481" s="96">
        <v>21.790001</v>
      </c>
      <c r="D481" s="96">
        <v>21.469999</v>
      </c>
      <c r="E481" s="96">
        <v>21.559999</v>
      </c>
      <c r="F481" s="96">
        <v>19.809189</v>
      </c>
      <c r="G481" s="96">
        <v>69522.0</v>
      </c>
      <c r="H481" s="2"/>
      <c r="I481" s="2">
        <f t="shared" si="1"/>
        <v>21.6549995</v>
      </c>
      <c r="J481" s="97">
        <f t="shared" si="2"/>
        <v>43281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>
      <c r="A482" s="95">
        <v>43245.0</v>
      </c>
      <c r="B482" s="96">
        <v>21.51</v>
      </c>
      <c r="C482" s="96">
        <v>21.59</v>
      </c>
      <c r="D482" s="96">
        <v>21.27</v>
      </c>
      <c r="E482" s="96">
        <v>21.32</v>
      </c>
      <c r="F482" s="96">
        <v>19.588676</v>
      </c>
      <c r="G482" s="96">
        <v>106071.0</v>
      </c>
      <c r="H482" s="2"/>
      <c r="I482" s="2">
        <f t="shared" si="1"/>
        <v>21.415</v>
      </c>
      <c r="J482" s="97">
        <f t="shared" si="2"/>
        <v>43281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>
      <c r="A483" s="95">
        <v>43248.0</v>
      </c>
      <c r="B483" s="96">
        <v>21.799999</v>
      </c>
      <c r="C483" s="96">
        <v>21.799999</v>
      </c>
      <c r="D483" s="96">
        <v>21.35</v>
      </c>
      <c r="E483" s="96">
        <v>21.43</v>
      </c>
      <c r="F483" s="96">
        <v>19.689747</v>
      </c>
      <c r="G483" s="96">
        <v>79503.0</v>
      </c>
      <c r="H483" s="2"/>
      <c r="I483" s="2">
        <f t="shared" si="1"/>
        <v>21.6149995</v>
      </c>
      <c r="J483" s="97">
        <f t="shared" si="2"/>
        <v>43281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>
      <c r="A484" s="95">
        <v>43249.0</v>
      </c>
      <c r="B484" s="96">
        <v>21.389999</v>
      </c>
      <c r="C484" s="96">
        <v>21.469999</v>
      </c>
      <c r="D484" s="96">
        <v>21.15</v>
      </c>
      <c r="E484" s="96">
        <v>21.42</v>
      </c>
      <c r="F484" s="96">
        <v>19.680557</v>
      </c>
      <c r="G484" s="96">
        <v>213659.0</v>
      </c>
      <c r="H484" s="2"/>
      <c r="I484" s="2">
        <f t="shared" si="1"/>
        <v>21.4049995</v>
      </c>
      <c r="J484" s="97">
        <f t="shared" si="2"/>
        <v>43281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>
      <c r="A485" s="95">
        <v>43250.0</v>
      </c>
      <c r="B485" s="96">
        <v>21.299999</v>
      </c>
      <c r="C485" s="96">
        <v>21.870001</v>
      </c>
      <c r="D485" s="96">
        <v>21.27</v>
      </c>
      <c r="E485" s="96">
        <v>21.709999</v>
      </c>
      <c r="F485" s="96">
        <v>19.947008</v>
      </c>
      <c r="G485" s="96">
        <v>177563.0</v>
      </c>
      <c r="H485" s="2"/>
      <c r="I485" s="2">
        <f t="shared" si="1"/>
        <v>21.504999</v>
      </c>
      <c r="J485" s="97">
        <f t="shared" si="2"/>
        <v>43281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>
      <c r="A486" s="95">
        <v>43251.0</v>
      </c>
      <c r="B486" s="96">
        <v>21.709999</v>
      </c>
      <c r="C486" s="96">
        <v>21.719999</v>
      </c>
      <c r="D486" s="96">
        <v>21.309999</v>
      </c>
      <c r="E486" s="96">
        <v>21.48</v>
      </c>
      <c r="F486" s="96">
        <v>19.735682</v>
      </c>
      <c r="G486" s="96">
        <v>241449.0</v>
      </c>
      <c r="H486" s="2"/>
      <c r="I486" s="2">
        <f t="shared" si="1"/>
        <v>21.5949995</v>
      </c>
      <c r="J486" s="97">
        <f t="shared" si="2"/>
        <v>43281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>
      <c r="A487" s="95">
        <v>43252.0</v>
      </c>
      <c r="B487" s="96">
        <v>21.35</v>
      </c>
      <c r="C487" s="96">
        <v>21.49</v>
      </c>
      <c r="D487" s="96">
        <v>21.235001</v>
      </c>
      <c r="E487" s="96">
        <v>21.379999</v>
      </c>
      <c r="F487" s="96">
        <v>19.643805</v>
      </c>
      <c r="G487" s="96">
        <v>132718.0</v>
      </c>
      <c r="H487" s="2"/>
      <c r="I487" s="2">
        <f t="shared" si="1"/>
        <v>21.3649995</v>
      </c>
      <c r="J487" s="97">
        <f t="shared" si="2"/>
        <v>43281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>
      <c r="A488" s="95">
        <v>43255.0</v>
      </c>
      <c r="B488" s="96">
        <v>21.42</v>
      </c>
      <c r="C488" s="96">
        <v>21.790001</v>
      </c>
      <c r="D488" s="96">
        <v>21.360001</v>
      </c>
      <c r="E488" s="96">
        <v>21.6</v>
      </c>
      <c r="F488" s="96">
        <v>19.84594</v>
      </c>
      <c r="G488" s="96">
        <v>65510.0</v>
      </c>
      <c r="H488" s="2"/>
      <c r="I488" s="2">
        <f t="shared" si="1"/>
        <v>21.51</v>
      </c>
      <c r="J488" s="97">
        <f t="shared" si="2"/>
        <v>43281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>
      <c r="A489" s="95">
        <v>43256.0</v>
      </c>
      <c r="B489" s="96">
        <v>21.379999</v>
      </c>
      <c r="C489" s="96">
        <v>21.77</v>
      </c>
      <c r="D489" s="96">
        <v>21.34</v>
      </c>
      <c r="E489" s="96">
        <v>21.610001</v>
      </c>
      <c r="F489" s="96">
        <v>19.855129</v>
      </c>
      <c r="G489" s="96">
        <v>76579.0</v>
      </c>
      <c r="H489" s="2"/>
      <c r="I489" s="2">
        <f t="shared" si="1"/>
        <v>21.495</v>
      </c>
      <c r="J489" s="97">
        <f t="shared" si="2"/>
        <v>43281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>
      <c r="A490" s="95">
        <v>43257.0</v>
      </c>
      <c r="B490" s="96">
        <v>21.549999</v>
      </c>
      <c r="C490" s="96">
        <v>21.950001</v>
      </c>
      <c r="D490" s="96">
        <v>21.43</v>
      </c>
      <c r="E490" s="96">
        <v>21.950001</v>
      </c>
      <c r="F490" s="96">
        <v>20.167519</v>
      </c>
      <c r="G490" s="96">
        <v>113434.0</v>
      </c>
      <c r="H490" s="2"/>
      <c r="I490" s="2">
        <f t="shared" si="1"/>
        <v>21.75</v>
      </c>
      <c r="J490" s="97">
        <f t="shared" si="2"/>
        <v>43281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>
      <c r="A491" s="95">
        <v>43258.0</v>
      </c>
      <c r="B491" s="96">
        <v>21.82</v>
      </c>
      <c r="C491" s="96">
        <v>22.450001</v>
      </c>
      <c r="D491" s="96">
        <v>21.74</v>
      </c>
      <c r="E491" s="96">
        <v>22.209999</v>
      </c>
      <c r="F491" s="96">
        <v>20.406406</v>
      </c>
      <c r="G491" s="96">
        <v>175744.0</v>
      </c>
      <c r="H491" s="2"/>
      <c r="I491" s="2">
        <f t="shared" si="1"/>
        <v>22.0149995</v>
      </c>
      <c r="J491" s="97">
        <f t="shared" si="2"/>
        <v>43281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>
      <c r="A492" s="95">
        <v>43259.0</v>
      </c>
      <c r="B492" s="96">
        <v>22.200001</v>
      </c>
      <c r="C492" s="96">
        <v>22.26</v>
      </c>
      <c r="D492" s="96">
        <v>22.0</v>
      </c>
      <c r="E492" s="96">
        <v>22.18</v>
      </c>
      <c r="F492" s="96">
        <v>20.378838</v>
      </c>
      <c r="G492" s="96">
        <v>68852.0</v>
      </c>
      <c r="H492" s="2"/>
      <c r="I492" s="2">
        <f t="shared" si="1"/>
        <v>22.1900005</v>
      </c>
      <c r="J492" s="97">
        <f t="shared" si="2"/>
        <v>43281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>
      <c r="A493" s="95">
        <v>43263.0</v>
      </c>
      <c r="B493" s="96">
        <v>22.18</v>
      </c>
      <c r="C493" s="96">
        <v>22.370001</v>
      </c>
      <c r="D493" s="96">
        <v>21.860001</v>
      </c>
      <c r="E493" s="96">
        <v>22.32</v>
      </c>
      <c r="F493" s="96">
        <v>20.507471</v>
      </c>
      <c r="G493" s="96">
        <v>177010.0</v>
      </c>
      <c r="H493" s="2"/>
      <c r="I493" s="2">
        <f t="shared" si="1"/>
        <v>22.25</v>
      </c>
      <c r="J493" s="97">
        <f t="shared" si="2"/>
        <v>43281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>
      <c r="A494" s="95">
        <v>43264.0</v>
      </c>
      <c r="B494" s="96">
        <v>21.85</v>
      </c>
      <c r="C494" s="96">
        <v>22.26</v>
      </c>
      <c r="D494" s="96">
        <v>21.790001</v>
      </c>
      <c r="E494" s="96">
        <v>22.01</v>
      </c>
      <c r="F494" s="96">
        <v>20.222647</v>
      </c>
      <c r="G494" s="96">
        <v>75721.0</v>
      </c>
      <c r="H494" s="2"/>
      <c r="I494" s="2">
        <f t="shared" si="1"/>
        <v>21.93</v>
      </c>
      <c r="J494" s="97">
        <f t="shared" si="2"/>
        <v>43281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>
      <c r="A495" s="95">
        <v>43265.0</v>
      </c>
      <c r="B495" s="96">
        <v>21.889999</v>
      </c>
      <c r="C495" s="96">
        <v>22.07</v>
      </c>
      <c r="D495" s="96">
        <v>21.32</v>
      </c>
      <c r="E495" s="96">
        <v>21.559999</v>
      </c>
      <c r="F495" s="96">
        <v>19.809189</v>
      </c>
      <c r="G495" s="96">
        <v>221364.0</v>
      </c>
      <c r="H495" s="2"/>
      <c r="I495" s="2">
        <f t="shared" si="1"/>
        <v>21.724999</v>
      </c>
      <c r="J495" s="97">
        <f t="shared" si="2"/>
        <v>43281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>
      <c r="A496" s="95">
        <v>43266.0</v>
      </c>
      <c r="B496" s="96">
        <v>21.799999</v>
      </c>
      <c r="C496" s="96">
        <v>22.200001</v>
      </c>
      <c r="D496" s="96">
        <v>21.65</v>
      </c>
      <c r="E496" s="96">
        <v>22.110001</v>
      </c>
      <c r="F496" s="96">
        <v>20.314522</v>
      </c>
      <c r="G496" s="96">
        <v>240315.0</v>
      </c>
      <c r="H496" s="2"/>
      <c r="I496" s="2">
        <f t="shared" si="1"/>
        <v>21.955</v>
      </c>
      <c r="J496" s="97">
        <f t="shared" si="2"/>
        <v>43281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>
      <c r="A497" s="95">
        <v>43269.0</v>
      </c>
      <c r="B497" s="96">
        <v>22.110001</v>
      </c>
      <c r="C497" s="96">
        <v>22.43</v>
      </c>
      <c r="D497" s="96">
        <v>22.030001</v>
      </c>
      <c r="E497" s="96">
        <v>22.379999</v>
      </c>
      <c r="F497" s="96">
        <v>20.562599</v>
      </c>
      <c r="G497" s="96">
        <v>214542.0</v>
      </c>
      <c r="H497" s="2"/>
      <c r="I497" s="2">
        <f t="shared" si="1"/>
        <v>22.245</v>
      </c>
      <c r="J497" s="97">
        <f t="shared" si="2"/>
        <v>43281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>
      <c r="A498" s="95">
        <v>43270.0</v>
      </c>
      <c r="B498" s="96">
        <v>22.370001</v>
      </c>
      <c r="C498" s="96">
        <v>22.799999</v>
      </c>
      <c r="D498" s="96">
        <v>22.18</v>
      </c>
      <c r="E498" s="96">
        <v>22.66</v>
      </c>
      <c r="F498" s="96">
        <v>20.819859</v>
      </c>
      <c r="G498" s="96">
        <v>135301.0</v>
      </c>
      <c r="H498" s="2"/>
      <c r="I498" s="2">
        <f t="shared" si="1"/>
        <v>22.5150005</v>
      </c>
      <c r="J498" s="97">
        <f t="shared" si="2"/>
        <v>43281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>
      <c r="A499" s="95">
        <v>43271.0</v>
      </c>
      <c r="B499" s="96">
        <v>22.65</v>
      </c>
      <c r="C499" s="96">
        <v>23.040001</v>
      </c>
      <c r="D499" s="96">
        <v>22.65</v>
      </c>
      <c r="E499" s="96">
        <v>23.02</v>
      </c>
      <c r="F499" s="96">
        <v>21.150625</v>
      </c>
      <c r="G499" s="96">
        <v>144254.0</v>
      </c>
      <c r="H499" s="2"/>
      <c r="I499" s="2">
        <f t="shared" si="1"/>
        <v>22.835</v>
      </c>
      <c r="J499" s="97">
        <f t="shared" si="2"/>
        <v>43281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>
      <c r="A500" s="95">
        <v>43272.0</v>
      </c>
      <c r="B500" s="96">
        <v>23.940001</v>
      </c>
      <c r="C500" s="96">
        <v>23.940001</v>
      </c>
      <c r="D500" s="96">
        <v>23.440001</v>
      </c>
      <c r="E500" s="96">
        <v>23.5</v>
      </c>
      <c r="F500" s="96">
        <v>21.591646</v>
      </c>
      <c r="G500" s="96">
        <v>340804.0</v>
      </c>
      <c r="H500" s="2"/>
      <c r="I500" s="2">
        <f t="shared" si="1"/>
        <v>23.7200005</v>
      </c>
      <c r="J500" s="97">
        <f t="shared" si="2"/>
        <v>43281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>
      <c r="A501" s="95">
        <v>43273.0</v>
      </c>
      <c r="B501" s="96">
        <v>23.299999</v>
      </c>
      <c r="C501" s="96">
        <v>23.629999</v>
      </c>
      <c r="D501" s="96">
        <v>23.26</v>
      </c>
      <c r="E501" s="96">
        <v>23.389999</v>
      </c>
      <c r="F501" s="96">
        <v>21.49058</v>
      </c>
      <c r="G501" s="96">
        <v>156171.0</v>
      </c>
      <c r="H501" s="2"/>
      <c r="I501" s="2">
        <f t="shared" si="1"/>
        <v>23.344999</v>
      </c>
      <c r="J501" s="97">
        <f t="shared" si="2"/>
        <v>43281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>
      <c r="A502" s="95">
        <v>43276.0</v>
      </c>
      <c r="B502" s="96">
        <v>23.4</v>
      </c>
      <c r="C502" s="96">
        <v>23.540001</v>
      </c>
      <c r="D502" s="96">
        <v>23.16</v>
      </c>
      <c r="E502" s="96">
        <v>23.25</v>
      </c>
      <c r="F502" s="96">
        <v>21.361952</v>
      </c>
      <c r="G502" s="96">
        <v>90002.0</v>
      </c>
      <c r="H502" s="2"/>
      <c r="I502" s="2">
        <f t="shared" si="1"/>
        <v>23.325</v>
      </c>
      <c r="J502" s="97">
        <f t="shared" si="2"/>
        <v>43281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>
      <c r="A503" s="95">
        <v>43277.0</v>
      </c>
      <c r="B503" s="96">
        <v>23.09</v>
      </c>
      <c r="C503" s="96">
        <v>23.299999</v>
      </c>
      <c r="D503" s="96">
        <v>22.98</v>
      </c>
      <c r="E503" s="96">
        <v>23.18</v>
      </c>
      <c r="F503" s="96">
        <v>21.297634</v>
      </c>
      <c r="G503" s="96">
        <v>170446.0</v>
      </c>
      <c r="H503" s="2"/>
      <c r="I503" s="2">
        <f t="shared" si="1"/>
        <v>23.135</v>
      </c>
      <c r="J503" s="97">
        <f t="shared" si="2"/>
        <v>43281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>
      <c r="A504" s="95">
        <v>43278.0</v>
      </c>
      <c r="B504" s="96">
        <v>22.51</v>
      </c>
      <c r="C504" s="96">
        <v>23.030001</v>
      </c>
      <c r="D504" s="96">
        <v>22.51</v>
      </c>
      <c r="E504" s="96">
        <v>23.02</v>
      </c>
      <c r="F504" s="96">
        <v>21.150625</v>
      </c>
      <c r="G504" s="96">
        <v>129641.0</v>
      </c>
      <c r="H504" s="2"/>
      <c r="I504" s="2">
        <f t="shared" si="1"/>
        <v>22.765</v>
      </c>
      <c r="J504" s="97">
        <f t="shared" si="2"/>
        <v>43281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>
      <c r="A505" s="95">
        <v>43279.0</v>
      </c>
      <c r="B505" s="96">
        <v>23.02</v>
      </c>
      <c r="C505" s="96">
        <v>23.18</v>
      </c>
      <c r="D505" s="96">
        <v>22.959999</v>
      </c>
      <c r="E505" s="96">
        <v>22.969999</v>
      </c>
      <c r="F505" s="96">
        <v>21.104685</v>
      </c>
      <c r="G505" s="96">
        <v>108131.0</v>
      </c>
      <c r="H505" s="2"/>
      <c r="I505" s="2">
        <f t="shared" si="1"/>
        <v>22.9949995</v>
      </c>
      <c r="J505" s="97">
        <f t="shared" si="2"/>
        <v>43281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>
      <c r="A506" s="95">
        <v>43280.0</v>
      </c>
      <c r="B506" s="96">
        <v>23.43</v>
      </c>
      <c r="C506" s="96">
        <v>23.450001</v>
      </c>
      <c r="D506" s="96">
        <v>22.83</v>
      </c>
      <c r="E506" s="96">
        <v>22.83</v>
      </c>
      <c r="F506" s="96">
        <v>20.976055</v>
      </c>
      <c r="G506" s="96">
        <v>79499.0</v>
      </c>
      <c r="H506" s="2"/>
      <c r="I506" s="2">
        <f t="shared" si="1"/>
        <v>23.13</v>
      </c>
      <c r="J506" s="97">
        <f t="shared" si="2"/>
        <v>43281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>
      <c r="A507" s="95">
        <v>43283.0</v>
      </c>
      <c r="B507" s="96">
        <v>22.99</v>
      </c>
      <c r="C507" s="96">
        <v>22.99</v>
      </c>
      <c r="D507" s="96">
        <v>22.610001</v>
      </c>
      <c r="E507" s="96">
        <v>22.67</v>
      </c>
      <c r="F507" s="96">
        <v>20.829048</v>
      </c>
      <c r="G507" s="96">
        <v>125589.0</v>
      </c>
      <c r="H507" s="2"/>
      <c r="I507" s="2">
        <f t="shared" si="1"/>
        <v>22.83</v>
      </c>
      <c r="J507" s="97">
        <f t="shared" si="2"/>
        <v>43646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>
      <c r="A508" s="95">
        <v>43284.0</v>
      </c>
      <c r="B508" s="96">
        <v>22.85</v>
      </c>
      <c r="C508" s="96">
        <v>23.190001</v>
      </c>
      <c r="D508" s="96">
        <v>22.709999</v>
      </c>
      <c r="E508" s="96">
        <v>23.129999</v>
      </c>
      <c r="F508" s="96">
        <v>21.251694</v>
      </c>
      <c r="G508" s="96">
        <v>112136.0</v>
      </c>
      <c r="H508" s="2"/>
      <c r="I508" s="2">
        <f t="shared" si="1"/>
        <v>22.9899995</v>
      </c>
      <c r="J508" s="97">
        <f t="shared" si="2"/>
        <v>43646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>
      <c r="A509" s="95">
        <v>43285.0</v>
      </c>
      <c r="B509" s="96">
        <v>23.15</v>
      </c>
      <c r="C509" s="96">
        <v>23.16</v>
      </c>
      <c r="D509" s="96">
        <v>22.68</v>
      </c>
      <c r="E509" s="96">
        <v>23.01</v>
      </c>
      <c r="F509" s="96">
        <v>21.141439</v>
      </c>
      <c r="G509" s="96">
        <v>151179.0</v>
      </c>
      <c r="H509" s="2"/>
      <c r="I509" s="2">
        <f t="shared" si="1"/>
        <v>23.08</v>
      </c>
      <c r="J509" s="97">
        <f t="shared" si="2"/>
        <v>43646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>
      <c r="A510" s="95">
        <v>43286.0</v>
      </c>
      <c r="B510" s="96">
        <v>23.08</v>
      </c>
      <c r="C510" s="96">
        <v>23.08</v>
      </c>
      <c r="D510" s="96">
        <v>22.530001</v>
      </c>
      <c r="E510" s="96">
        <v>22.790001</v>
      </c>
      <c r="F510" s="96">
        <v>20.939304</v>
      </c>
      <c r="G510" s="96">
        <v>122661.0</v>
      </c>
      <c r="H510" s="2"/>
      <c r="I510" s="2">
        <f t="shared" si="1"/>
        <v>22.9350005</v>
      </c>
      <c r="J510" s="97">
        <f t="shared" si="2"/>
        <v>43646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>
      <c r="A511" s="95">
        <v>43287.0</v>
      </c>
      <c r="B511" s="96">
        <v>22.870001</v>
      </c>
      <c r="C511" s="96">
        <v>23.17</v>
      </c>
      <c r="D511" s="96">
        <v>22.629999</v>
      </c>
      <c r="E511" s="96">
        <v>23.07</v>
      </c>
      <c r="F511" s="96">
        <v>21.196568</v>
      </c>
      <c r="G511" s="96">
        <v>109723.0</v>
      </c>
      <c r="H511" s="2"/>
      <c r="I511" s="2">
        <f t="shared" si="1"/>
        <v>22.9700005</v>
      </c>
      <c r="J511" s="97">
        <f t="shared" si="2"/>
        <v>43646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>
      <c r="A512" s="95">
        <v>43290.0</v>
      </c>
      <c r="B512" s="96">
        <v>23.07</v>
      </c>
      <c r="C512" s="96">
        <v>23.26</v>
      </c>
      <c r="D512" s="96">
        <v>22.66</v>
      </c>
      <c r="E512" s="96">
        <v>23.07</v>
      </c>
      <c r="F512" s="96">
        <v>21.196568</v>
      </c>
      <c r="G512" s="96">
        <v>75121.0</v>
      </c>
      <c r="H512" s="2"/>
      <c r="I512" s="2">
        <f t="shared" si="1"/>
        <v>23.07</v>
      </c>
      <c r="J512" s="97">
        <f t="shared" si="2"/>
        <v>43646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>
      <c r="A513" s="95">
        <v>43291.0</v>
      </c>
      <c r="B513" s="96">
        <v>23.32</v>
      </c>
      <c r="C513" s="96">
        <v>23.32</v>
      </c>
      <c r="D513" s="96">
        <v>23.030001</v>
      </c>
      <c r="E513" s="96">
        <v>23.18</v>
      </c>
      <c r="F513" s="96">
        <v>21.297634</v>
      </c>
      <c r="G513" s="96">
        <v>91414.0</v>
      </c>
      <c r="H513" s="2"/>
      <c r="I513" s="2">
        <f t="shared" si="1"/>
        <v>23.25</v>
      </c>
      <c r="J513" s="97">
        <f t="shared" si="2"/>
        <v>43646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>
      <c r="A514" s="95">
        <v>43292.0</v>
      </c>
      <c r="B514" s="96">
        <v>23.200001</v>
      </c>
      <c r="C514" s="96">
        <v>23.32</v>
      </c>
      <c r="D514" s="96">
        <v>22.73</v>
      </c>
      <c r="E514" s="96">
        <v>22.75</v>
      </c>
      <c r="F514" s="96">
        <v>20.902554</v>
      </c>
      <c r="G514" s="96">
        <v>194275.0</v>
      </c>
      <c r="H514" s="2"/>
      <c r="I514" s="2">
        <f t="shared" si="1"/>
        <v>22.9750005</v>
      </c>
      <c r="J514" s="97">
        <f t="shared" si="2"/>
        <v>43646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>
      <c r="A515" s="95">
        <v>43293.0</v>
      </c>
      <c r="B515" s="96">
        <v>23.02</v>
      </c>
      <c r="C515" s="96">
        <v>23.200001</v>
      </c>
      <c r="D515" s="96">
        <v>22.67</v>
      </c>
      <c r="E515" s="96">
        <v>22.959999</v>
      </c>
      <c r="F515" s="96">
        <v>21.095497</v>
      </c>
      <c r="G515" s="96">
        <v>253189.0</v>
      </c>
      <c r="H515" s="2"/>
      <c r="I515" s="2">
        <f t="shared" si="1"/>
        <v>22.9899995</v>
      </c>
      <c r="J515" s="97">
        <f t="shared" si="2"/>
        <v>43646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>
      <c r="A516" s="95">
        <v>43294.0</v>
      </c>
      <c r="B516" s="96">
        <v>23.049999</v>
      </c>
      <c r="C516" s="96">
        <v>23.129999</v>
      </c>
      <c r="D516" s="96">
        <v>22.700001</v>
      </c>
      <c r="E516" s="96">
        <v>22.75</v>
      </c>
      <c r="F516" s="96">
        <v>20.902554</v>
      </c>
      <c r="G516" s="96">
        <v>162862.0</v>
      </c>
      <c r="H516" s="2"/>
      <c r="I516" s="2">
        <f t="shared" si="1"/>
        <v>22.8999995</v>
      </c>
      <c r="J516" s="97">
        <f t="shared" si="2"/>
        <v>43646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>
      <c r="A517" s="95">
        <v>43297.0</v>
      </c>
      <c r="B517" s="96">
        <v>22.74</v>
      </c>
      <c r="C517" s="96">
        <v>22.860001</v>
      </c>
      <c r="D517" s="96">
        <v>22.52</v>
      </c>
      <c r="E517" s="96">
        <v>22.52</v>
      </c>
      <c r="F517" s="96">
        <v>20.691231</v>
      </c>
      <c r="G517" s="96">
        <v>126588.0</v>
      </c>
      <c r="H517" s="2"/>
      <c r="I517" s="2">
        <f t="shared" si="1"/>
        <v>22.63</v>
      </c>
      <c r="J517" s="97">
        <f t="shared" si="2"/>
        <v>43646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>
      <c r="A518" s="95">
        <v>43298.0</v>
      </c>
      <c r="B518" s="96">
        <v>22.540001</v>
      </c>
      <c r="C518" s="96">
        <v>22.559999</v>
      </c>
      <c r="D518" s="96">
        <v>22.01</v>
      </c>
      <c r="E518" s="96">
        <v>22.040001</v>
      </c>
      <c r="F518" s="96">
        <v>20.250214</v>
      </c>
      <c r="G518" s="96">
        <v>219870.0</v>
      </c>
      <c r="H518" s="2"/>
      <c r="I518" s="2">
        <f t="shared" si="1"/>
        <v>22.290001</v>
      </c>
      <c r="J518" s="97">
        <f t="shared" si="2"/>
        <v>43646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>
      <c r="A519" s="95">
        <v>43299.0</v>
      </c>
      <c r="B519" s="96">
        <v>22.0</v>
      </c>
      <c r="C519" s="96">
        <v>22.43</v>
      </c>
      <c r="D519" s="96">
        <v>22.0</v>
      </c>
      <c r="E519" s="96">
        <v>22.280001</v>
      </c>
      <c r="F519" s="96">
        <v>20.47072</v>
      </c>
      <c r="G519" s="96">
        <v>105657.0</v>
      </c>
      <c r="H519" s="2"/>
      <c r="I519" s="2">
        <f t="shared" si="1"/>
        <v>22.1400005</v>
      </c>
      <c r="J519" s="97">
        <f t="shared" si="2"/>
        <v>43646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>
      <c r="A520" s="95">
        <v>43300.0</v>
      </c>
      <c r="B520" s="96">
        <v>22.25</v>
      </c>
      <c r="C520" s="96">
        <v>22.629999</v>
      </c>
      <c r="D520" s="96">
        <v>21.9</v>
      </c>
      <c r="E520" s="96">
        <v>21.969999</v>
      </c>
      <c r="F520" s="96">
        <v>20.185894</v>
      </c>
      <c r="G520" s="96">
        <v>255129.0</v>
      </c>
      <c r="H520" s="2"/>
      <c r="I520" s="2">
        <f t="shared" si="1"/>
        <v>22.1099995</v>
      </c>
      <c r="J520" s="97">
        <f t="shared" si="2"/>
        <v>43646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>
      <c r="A521" s="95">
        <v>43301.0</v>
      </c>
      <c r="B521" s="96">
        <v>22.0</v>
      </c>
      <c r="C521" s="96">
        <v>22.09</v>
      </c>
      <c r="D521" s="96">
        <v>21.85</v>
      </c>
      <c r="E521" s="96">
        <v>22.01</v>
      </c>
      <c r="F521" s="96">
        <v>20.222647</v>
      </c>
      <c r="G521" s="96">
        <v>120518.0</v>
      </c>
      <c r="H521" s="2"/>
      <c r="I521" s="2">
        <f t="shared" si="1"/>
        <v>22.005</v>
      </c>
      <c r="J521" s="97">
        <f t="shared" si="2"/>
        <v>43646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>
      <c r="A522" s="95">
        <v>43304.0</v>
      </c>
      <c r="B522" s="96">
        <v>22.0</v>
      </c>
      <c r="C522" s="96">
        <v>22.0</v>
      </c>
      <c r="D522" s="96">
        <v>21.58</v>
      </c>
      <c r="E522" s="96">
        <v>21.620001</v>
      </c>
      <c r="F522" s="96">
        <v>19.864315</v>
      </c>
      <c r="G522" s="96">
        <v>82402.0</v>
      </c>
      <c r="H522" s="2"/>
      <c r="I522" s="2">
        <f t="shared" si="1"/>
        <v>21.8100005</v>
      </c>
      <c r="J522" s="97">
        <f t="shared" si="2"/>
        <v>43646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>
      <c r="A523" s="95">
        <v>43305.0</v>
      </c>
      <c r="B523" s="96">
        <v>21.83</v>
      </c>
      <c r="C523" s="96">
        <v>21.83</v>
      </c>
      <c r="D523" s="96">
        <v>21.620001</v>
      </c>
      <c r="E523" s="96">
        <v>21.68</v>
      </c>
      <c r="F523" s="96">
        <v>19.919445</v>
      </c>
      <c r="G523" s="96">
        <v>122286.0</v>
      </c>
      <c r="H523" s="2"/>
      <c r="I523" s="2">
        <f t="shared" si="1"/>
        <v>21.755</v>
      </c>
      <c r="J523" s="97">
        <f t="shared" si="2"/>
        <v>43646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>
      <c r="A524" s="95">
        <v>43306.0</v>
      </c>
      <c r="B524" s="96">
        <v>21.59</v>
      </c>
      <c r="C524" s="96">
        <v>21.709999</v>
      </c>
      <c r="D524" s="96">
        <v>21.49</v>
      </c>
      <c r="E524" s="96">
        <v>21.540001</v>
      </c>
      <c r="F524" s="96">
        <v>19.790813</v>
      </c>
      <c r="G524" s="96">
        <v>118867.0</v>
      </c>
      <c r="H524" s="2"/>
      <c r="I524" s="2">
        <f t="shared" si="1"/>
        <v>21.5650005</v>
      </c>
      <c r="J524" s="97">
        <f t="shared" si="2"/>
        <v>43646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>
      <c r="A525" s="95">
        <v>43307.0</v>
      </c>
      <c r="B525" s="96">
        <v>21.59</v>
      </c>
      <c r="C525" s="96">
        <v>21.629999</v>
      </c>
      <c r="D525" s="96">
        <v>21.26</v>
      </c>
      <c r="E525" s="96">
        <v>21.440001</v>
      </c>
      <c r="F525" s="96">
        <v>19.698929</v>
      </c>
      <c r="G525" s="96">
        <v>131809.0</v>
      </c>
      <c r="H525" s="2"/>
      <c r="I525" s="2">
        <f t="shared" si="1"/>
        <v>21.5150005</v>
      </c>
      <c r="J525" s="97">
        <f t="shared" si="2"/>
        <v>43646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>
      <c r="A526" s="95">
        <v>43308.0</v>
      </c>
      <c r="B526" s="96">
        <v>21.700001</v>
      </c>
      <c r="C526" s="96">
        <v>21.719999</v>
      </c>
      <c r="D526" s="96">
        <v>21.440001</v>
      </c>
      <c r="E526" s="96">
        <v>21.610001</v>
      </c>
      <c r="F526" s="96">
        <v>19.855129</v>
      </c>
      <c r="G526" s="96">
        <v>109796.0</v>
      </c>
      <c r="H526" s="2"/>
      <c r="I526" s="2">
        <f t="shared" si="1"/>
        <v>21.655001</v>
      </c>
      <c r="J526" s="97">
        <f t="shared" si="2"/>
        <v>43646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>
      <c r="A527" s="95">
        <v>43311.0</v>
      </c>
      <c r="B527" s="96">
        <v>21.459999</v>
      </c>
      <c r="C527" s="96">
        <v>21.6</v>
      </c>
      <c r="D527" s="96">
        <v>21.23</v>
      </c>
      <c r="E527" s="96">
        <v>21.379999</v>
      </c>
      <c r="F527" s="96">
        <v>19.643805</v>
      </c>
      <c r="G527" s="96">
        <v>141116.0</v>
      </c>
      <c r="H527" s="2"/>
      <c r="I527" s="2">
        <f t="shared" si="1"/>
        <v>21.419999</v>
      </c>
      <c r="J527" s="97">
        <f t="shared" si="2"/>
        <v>43646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>
      <c r="A528" s="95">
        <v>43312.0</v>
      </c>
      <c r="B528" s="96">
        <v>21.52</v>
      </c>
      <c r="C528" s="96">
        <v>21.530001</v>
      </c>
      <c r="D528" s="96">
        <v>21.0</v>
      </c>
      <c r="E528" s="96">
        <v>21.030001</v>
      </c>
      <c r="F528" s="96">
        <v>19.322226</v>
      </c>
      <c r="G528" s="96">
        <v>184922.0</v>
      </c>
      <c r="H528" s="2"/>
      <c r="I528" s="2">
        <f t="shared" si="1"/>
        <v>21.2750005</v>
      </c>
      <c r="J528" s="97">
        <f t="shared" si="2"/>
        <v>43646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>
      <c r="A529" s="95">
        <v>43313.0</v>
      </c>
      <c r="B529" s="96">
        <v>21.0</v>
      </c>
      <c r="C529" s="96">
        <v>21.1</v>
      </c>
      <c r="D529" s="96">
        <v>20.5</v>
      </c>
      <c r="E529" s="96">
        <v>20.59</v>
      </c>
      <c r="F529" s="96">
        <v>18.917957</v>
      </c>
      <c r="G529" s="96">
        <v>238921.0</v>
      </c>
      <c r="H529" s="2"/>
      <c r="I529" s="2">
        <f t="shared" si="1"/>
        <v>20.795</v>
      </c>
      <c r="J529" s="97">
        <f t="shared" si="2"/>
        <v>43646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>
      <c r="A530" s="95">
        <v>43314.0</v>
      </c>
      <c r="B530" s="96">
        <v>20.6</v>
      </c>
      <c r="C530" s="96">
        <v>20.620001</v>
      </c>
      <c r="D530" s="96">
        <v>20.360001</v>
      </c>
      <c r="E530" s="96">
        <v>20.4</v>
      </c>
      <c r="F530" s="96">
        <v>18.743389</v>
      </c>
      <c r="G530" s="96">
        <v>199302.0</v>
      </c>
      <c r="H530" s="2"/>
      <c r="I530" s="2">
        <f t="shared" si="1"/>
        <v>20.5</v>
      </c>
      <c r="J530" s="97">
        <f t="shared" si="2"/>
        <v>43646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>
      <c r="A531" s="95">
        <v>43315.0</v>
      </c>
      <c r="B531" s="96">
        <v>20.35</v>
      </c>
      <c r="C531" s="96">
        <v>20.620001</v>
      </c>
      <c r="D531" s="96">
        <v>20.27</v>
      </c>
      <c r="E531" s="96">
        <v>20.27</v>
      </c>
      <c r="F531" s="96">
        <v>18.623945</v>
      </c>
      <c r="G531" s="96">
        <v>231723.0</v>
      </c>
      <c r="H531" s="2"/>
      <c r="I531" s="2">
        <f t="shared" si="1"/>
        <v>20.31</v>
      </c>
      <c r="J531" s="97">
        <f t="shared" si="2"/>
        <v>43646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>
      <c r="A532" s="95">
        <v>43318.0</v>
      </c>
      <c r="B532" s="96">
        <v>20.290001</v>
      </c>
      <c r="C532" s="96">
        <v>20.790001</v>
      </c>
      <c r="D532" s="96">
        <v>20.27</v>
      </c>
      <c r="E532" s="96">
        <v>20.41</v>
      </c>
      <c r="F532" s="96">
        <v>18.752575</v>
      </c>
      <c r="G532" s="96">
        <v>133363.0</v>
      </c>
      <c r="H532" s="2"/>
      <c r="I532" s="2">
        <f t="shared" si="1"/>
        <v>20.3500005</v>
      </c>
      <c r="J532" s="97">
        <f t="shared" si="2"/>
        <v>43646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>
      <c r="A533" s="95">
        <v>43319.0</v>
      </c>
      <c r="B533" s="96">
        <v>20.280001</v>
      </c>
      <c r="C533" s="96">
        <v>20.51</v>
      </c>
      <c r="D533" s="96">
        <v>20.120001</v>
      </c>
      <c r="E533" s="96">
        <v>20.35</v>
      </c>
      <c r="F533" s="96">
        <v>18.697447</v>
      </c>
      <c r="G533" s="96">
        <v>123099.0</v>
      </c>
      <c r="H533" s="2"/>
      <c r="I533" s="2">
        <f t="shared" si="1"/>
        <v>20.3150005</v>
      </c>
      <c r="J533" s="97">
        <f t="shared" si="2"/>
        <v>43646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>
      <c r="A534" s="95">
        <v>43320.0</v>
      </c>
      <c r="B534" s="96">
        <v>20.040001</v>
      </c>
      <c r="C534" s="96">
        <v>20.42</v>
      </c>
      <c r="D534" s="96">
        <v>20.02</v>
      </c>
      <c r="E534" s="96">
        <v>20.4</v>
      </c>
      <c r="F534" s="96">
        <v>18.743389</v>
      </c>
      <c r="G534" s="96">
        <v>146851.0</v>
      </c>
      <c r="H534" s="2"/>
      <c r="I534" s="2">
        <f t="shared" si="1"/>
        <v>20.2200005</v>
      </c>
      <c r="J534" s="97">
        <f t="shared" si="2"/>
        <v>43646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>
      <c r="A535" s="95">
        <v>43321.0</v>
      </c>
      <c r="B535" s="96">
        <v>20.4</v>
      </c>
      <c r="C535" s="96">
        <v>20.629999</v>
      </c>
      <c r="D535" s="96">
        <v>20.389999</v>
      </c>
      <c r="E535" s="96">
        <v>20.559999</v>
      </c>
      <c r="F535" s="96">
        <v>18.890392</v>
      </c>
      <c r="G535" s="96">
        <v>138453.0</v>
      </c>
      <c r="H535" s="2"/>
      <c r="I535" s="2">
        <f t="shared" si="1"/>
        <v>20.4799995</v>
      </c>
      <c r="J535" s="97">
        <f t="shared" si="2"/>
        <v>43646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>
      <c r="A536" s="95">
        <v>43322.0</v>
      </c>
      <c r="B536" s="96">
        <v>20.559999</v>
      </c>
      <c r="C536" s="96">
        <v>20.809999</v>
      </c>
      <c r="D536" s="96">
        <v>20.559999</v>
      </c>
      <c r="E536" s="96">
        <v>20.709999</v>
      </c>
      <c r="F536" s="96">
        <v>19.028214</v>
      </c>
      <c r="G536" s="96">
        <v>152705.0</v>
      </c>
      <c r="H536" s="2"/>
      <c r="I536" s="2">
        <f t="shared" si="1"/>
        <v>20.634999</v>
      </c>
      <c r="J536" s="97">
        <f t="shared" si="2"/>
        <v>43646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>
      <c r="A537" s="95">
        <v>43325.0</v>
      </c>
      <c r="B537" s="96">
        <v>20.690001</v>
      </c>
      <c r="C537" s="96">
        <v>20.92</v>
      </c>
      <c r="D537" s="96">
        <v>20.68</v>
      </c>
      <c r="E537" s="96">
        <v>20.799999</v>
      </c>
      <c r="F537" s="96">
        <v>19.110903</v>
      </c>
      <c r="G537" s="96">
        <v>118310.0</v>
      </c>
      <c r="H537" s="2"/>
      <c r="I537" s="2">
        <f t="shared" si="1"/>
        <v>20.745</v>
      </c>
      <c r="J537" s="97">
        <f t="shared" si="2"/>
        <v>43646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>
      <c r="A538" s="95">
        <v>43326.0</v>
      </c>
      <c r="B538" s="96">
        <v>21.0</v>
      </c>
      <c r="C538" s="96">
        <v>21.24</v>
      </c>
      <c r="D538" s="96">
        <v>20.68</v>
      </c>
      <c r="E538" s="96">
        <v>21.190001</v>
      </c>
      <c r="F538" s="96">
        <v>19.469236</v>
      </c>
      <c r="G538" s="96">
        <v>154811.0</v>
      </c>
      <c r="H538" s="2"/>
      <c r="I538" s="2">
        <f t="shared" si="1"/>
        <v>21.0950005</v>
      </c>
      <c r="J538" s="97">
        <f t="shared" si="2"/>
        <v>43646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>
      <c r="A539" s="95">
        <v>43327.0</v>
      </c>
      <c r="B539" s="96">
        <v>21.35</v>
      </c>
      <c r="C539" s="96">
        <v>21.35</v>
      </c>
      <c r="D539" s="96">
        <v>20.940001</v>
      </c>
      <c r="E539" s="96">
        <v>21.280001</v>
      </c>
      <c r="F539" s="96">
        <v>19.551928</v>
      </c>
      <c r="G539" s="96">
        <v>102728.0</v>
      </c>
      <c r="H539" s="2"/>
      <c r="I539" s="2">
        <f t="shared" si="1"/>
        <v>21.3150005</v>
      </c>
      <c r="J539" s="97">
        <f t="shared" si="2"/>
        <v>43646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>
      <c r="A540" s="95">
        <v>43328.0</v>
      </c>
      <c r="B540" s="96">
        <v>21.309999</v>
      </c>
      <c r="C540" s="96">
        <v>21.35</v>
      </c>
      <c r="D540" s="96">
        <v>20.74</v>
      </c>
      <c r="E540" s="96">
        <v>21.059999</v>
      </c>
      <c r="F540" s="96">
        <v>19.349792</v>
      </c>
      <c r="G540" s="96">
        <v>224549.0</v>
      </c>
      <c r="H540" s="2"/>
      <c r="I540" s="2">
        <f t="shared" si="1"/>
        <v>21.184999</v>
      </c>
      <c r="J540" s="97">
        <f t="shared" si="2"/>
        <v>43646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>
      <c r="A541" s="95">
        <v>43329.0</v>
      </c>
      <c r="B541" s="96">
        <v>21.040001</v>
      </c>
      <c r="C541" s="96">
        <v>21.23</v>
      </c>
      <c r="D541" s="96">
        <v>20.99</v>
      </c>
      <c r="E541" s="96">
        <v>21.15</v>
      </c>
      <c r="F541" s="96">
        <v>19.432482</v>
      </c>
      <c r="G541" s="96">
        <v>77475.0</v>
      </c>
      <c r="H541" s="2"/>
      <c r="I541" s="2">
        <f t="shared" si="1"/>
        <v>21.0950005</v>
      </c>
      <c r="J541" s="97">
        <f t="shared" si="2"/>
        <v>43646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>
      <c r="A542" s="95">
        <v>43332.0</v>
      </c>
      <c r="B542" s="96">
        <v>21.469999</v>
      </c>
      <c r="C542" s="96">
        <v>21.674999</v>
      </c>
      <c r="D542" s="96">
        <v>21.09</v>
      </c>
      <c r="E542" s="96">
        <v>21.26</v>
      </c>
      <c r="F542" s="96">
        <v>19.533548</v>
      </c>
      <c r="G542" s="96">
        <v>83790.0</v>
      </c>
      <c r="H542" s="2"/>
      <c r="I542" s="2">
        <f t="shared" si="1"/>
        <v>21.3649995</v>
      </c>
      <c r="J542" s="97">
        <f t="shared" si="2"/>
        <v>43646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>
      <c r="A543" s="95">
        <v>43333.0</v>
      </c>
      <c r="B543" s="96">
        <v>21.66</v>
      </c>
      <c r="C543" s="96">
        <v>21.66</v>
      </c>
      <c r="D543" s="96">
        <v>21.110001</v>
      </c>
      <c r="E543" s="96">
        <v>21.42</v>
      </c>
      <c r="F543" s="96">
        <v>19.680557</v>
      </c>
      <c r="G543" s="96">
        <v>77131.0</v>
      </c>
      <c r="H543" s="2"/>
      <c r="I543" s="2">
        <f t="shared" si="1"/>
        <v>21.54</v>
      </c>
      <c r="J543" s="97">
        <f t="shared" si="2"/>
        <v>43646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>
      <c r="A544" s="95">
        <v>43334.0</v>
      </c>
      <c r="B544" s="96">
        <v>21.4</v>
      </c>
      <c r="C544" s="96">
        <v>21.450001</v>
      </c>
      <c r="D544" s="96">
        <v>21.049999</v>
      </c>
      <c r="E544" s="96">
        <v>21.4</v>
      </c>
      <c r="F544" s="96">
        <v>19.662182</v>
      </c>
      <c r="G544" s="96">
        <v>64414.0</v>
      </c>
      <c r="H544" s="2"/>
      <c r="I544" s="2">
        <f t="shared" si="1"/>
        <v>21.4</v>
      </c>
      <c r="J544" s="97">
        <f t="shared" si="2"/>
        <v>43646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>
      <c r="A545" s="95">
        <v>43335.0</v>
      </c>
      <c r="B545" s="96">
        <v>21.280001</v>
      </c>
      <c r="C545" s="96">
        <v>21.280001</v>
      </c>
      <c r="D545" s="96">
        <v>19.700001</v>
      </c>
      <c r="E545" s="96">
        <v>19.85</v>
      </c>
      <c r="F545" s="96">
        <v>18.23805</v>
      </c>
      <c r="G545" s="96">
        <v>504828.0</v>
      </c>
      <c r="H545" s="2"/>
      <c r="I545" s="2">
        <f t="shared" si="1"/>
        <v>20.5650005</v>
      </c>
      <c r="J545" s="97">
        <f t="shared" si="2"/>
        <v>43646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>
      <c r="A546" s="95">
        <v>43336.0</v>
      </c>
      <c r="B546" s="96">
        <v>20.0</v>
      </c>
      <c r="C546" s="96">
        <v>20.0</v>
      </c>
      <c r="D546" s="96">
        <v>19.58</v>
      </c>
      <c r="E546" s="96">
        <v>19.66</v>
      </c>
      <c r="F546" s="96">
        <v>18.06348</v>
      </c>
      <c r="G546" s="96">
        <v>243242.0</v>
      </c>
      <c r="H546" s="2"/>
      <c r="I546" s="2">
        <f t="shared" si="1"/>
        <v>19.83</v>
      </c>
      <c r="J546" s="97">
        <f t="shared" si="2"/>
        <v>43646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>
      <c r="A547" s="95">
        <v>43339.0</v>
      </c>
      <c r="B547" s="96">
        <v>19.6</v>
      </c>
      <c r="C547" s="96">
        <v>19.66</v>
      </c>
      <c r="D547" s="96">
        <v>18.889999</v>
      </c>
      <c r="E547" s="96">
        <v>19.139999</v>
      </c>
      <c r="F547" s="96">
        <v>17.585707</v>
      </c>
      <c r="G547" s="96">
        <v>380269.0</v>
      </c>
      <c r="H547" s="2"/>
      <c r="I547" s="2">
        <f t="shared" si="1"/>
        <v>19.3699995</v>
      </c>
      <c r="J547" s="97">
        <f t="shared" si="2"/>
        <v>43646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>
      <c r="A548" s="95">
        <v>43340.0</v>
      </c>
      <c r="B548" s="96">
        <v>19.25</v>
      </c>
      <c r="C548" s="96">
        <v>19.809999</v>
      </c>
      <c r="D548" s="96">
        <v>19.09</v>
      </c>
      <c r="E548" s="96">
        <v>19.780001</v>
      </c>
      <c r="F548" s="96">
        <v>18.173737</v>
      </c>
      <c r="G548" s="96">
        <v>244587.0</v>
      </c>
      <c r="H548" s="2"/>
      <c r="I548" s="2">
        <f t="shared" si="1"/>
        <v>19.5150005</v>
      </c>
      <c r="J548" s="97">
        <f t="shared" si="2"/>
        <v>43646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>
      <c r="A549" s="95">
        <v>43341.0</v>
      </c>
      <c r="B549" s="96">
        <v>19.84</v>
      </c>
      <c r="C549" s="96">
        <v>19.84</v>
      </c>
      <c r="D549" s="96">
        <v>19.15</v>
      </c>
      <c r="E549" s="96">
        <v>19.52</v>
      </c>
      <c r="F549" s="96">
        <v>17.934847</v>
      </c>
      <c r="G549" s="96">
        <v>350762.0</v>
      </c>
      <c r="H549" s="2"/>
      <c r="I549" s="2">
        <f t="shared" si="1"/>
        <v>19.68</v>
      </c>
      <c r="J549" s="97">
        <f t="shared" si="2"/>
        <v>43646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>
      <c r="A550" s="95">
        <v>43342.0</v>
      </c>
      <c r="B550" s="96">
        <v>19.5</v>
      </c>
      <c r="C550" s="96">
        <v>19.889999</v>
      </c>
      <c r="D550" s="96">
        <v>19.459999</v>
      </c>
      <c r="E550" s="96">
        <v>19.85</v>
      </c>
      <c r="F550" s="96">
        <v>18.23805</v>
      </c>
      <c r="G550" s="96">
        <v>164526.0</v>
      </c>
      <c r="H550" s="2"/>
      <c r="I550" s="2">
        <f t="shared" si="1"/>
        <v>19.675</v>
      </c>
      <c r="J550" s="97">
        <f t="shared" si="2"/>
        <v>43646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>
      <c r="A551" s="95">
        <v>43343.0</v>
      </c>
      <c r="B551" s="96">
        <v>19.610001</v>
      </c>
      <c r="C551" s="96">
        <v>19.93</v>
      </c>
      <c r="D551" s="96">
        <v>19.57</v>
      </c>
      <c r="E551" s="96">
        <v>19.84</v>
      </c>
      <c r="F551" s="96">
        <v>18.228863</v>
      </c>
      <c r="G551" s="96">
        <v>191572.0</v>
      </c>
      <c r="H551" s="2"/>
      <c r="I551" s="2">
        <f t="shared" si="1"/>
        <v>19.7250005</v>
      </c>
      <c r="J551" s="97">
        <f t="shared" si="2"/>
        <v>43646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>
      <c r="A552" s="95">
        <v>43346.0</v>
      </c>
      <c r="B552" s="96">
        <v>19.799999</v>
      </c>
      <c r="C552" s="96">
        <v>20.07</v>
      </c>
      <c r="D552" s="96">
        <v>19.799999</v>
      </c>
      <c r="E552" s="96">
        <v>19.959999</v>
      </c>
      <c r="F552" s="96">
        <v>18.339119</v>
      </c>
      <c r="G552" s="96">
        <v>153267.0</v>
      </c>
      <c r="H552" s="2"/>
      <c r="I552" s="2">
        <f t="shared" si="1"/>
        <v>19.879999</v>
      </c>
      <c r="J552" s="97">
        <f t="shared" si="2"/>
        <v>43646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>
      <c r="A553" s="95">
        <v>43347.0</v>
      </c>
      <c r="B553" s="96">
        <v>19.940001</v>
      </c>
      <c r="C553" s="96">
        <v>19.940001</v>
      </c>
      <c r="D553" s="96">
        <v>19.73</v>
      </c>
      <c r="E553" s="96">
        <v>19.799999</v>
      </c>
      <c r="F553" s="96">
        <v>18.192112</v>
      </c>
      <c r="G553" s="96">
        <v>83993.0</v>
      </c>
      <c r="H553" s="2"/>
      <c r="I553" s="2">
        <f t="shared" si="1"/>
        <v>19.87</v>
      </c>
      <c r="J553" s="97">
        <f t="shared" si="2"/>
        <v>43646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>
      <c r="A554" s="95">
        <v>43348.0</v>
      </c>
      <c r="B554" s="96">
        <v>19.76</v>
      </c>
      <c r="C554" s="96">
        <v>19.93</v>
      </c>
      <c r="D554" s="96">
        <v>19.690001</v>
      </c>
      <c r="E554" s="96">
        <v>19.860001</v>
      </c>
      <c r="F554" s="96">
        <v>18.247238</v>
      </c>
      <c r="G554" s="96">
        <v>153261.0</v>
      </c>
      <c r="H554" s="2"/>
      <c r="I554" s="2">
        <f t="shared" si="1"/>
        <v>19.8100005</v>
      </c>
      <c r="J554" s="97">
        <f t="shared" si="2"/>
        <v>43646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>
      <c r="A555" s="95">
        <v>43349.0</v>
      </c>
      <c r="B555" s="96">
        <v>19.85</v>
      </c>
      <c r="C555" s="96">
        <v>20.049999</v>
      </c>
      <c r="D555" s="96">
        <v>19.700001</v>
      </c>
      <c r="E555" s="96">
        <v>19.93</v>
      </c>
      <c r="F555" s="96">
        <v>18.311554</v>
      </c>
      <c r="G555" s="96">
        <v>272885.0</v>
      </c>
      <c r="H555" s="2"/>
      <c r="I555" s="2">
        <f t="shared" si="1"/>
        <v>19.89</v>
      </c>
      <c r="J555" s="97">
        <f t="shared" si="2"/>
        <v>43646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>
      <c r="A556" s="95">
        <v>43350.0</v>
      </c>
      <c r="B556" s="96">
        <v>19.799999</v>
      </c>
      <c r="C556" s="96">
        <v>19.799999</v>
      </c>
      <c r="D556" s="96">
        <v>19.379999</v>
      </c>
      <c r="E556" s="96">
        <v>19.639999</v>
      </c>
      <c r="F556" s="96">
        <v>18.045103</v>
      </c>
      <c r="G556" s="96">
        <v>207562.0</v>
      </c>
      <c r="H556" s="2"/>
      <c r="I556" s="2">
        <f t="shared" si="1"/>
        <v>19.719999</v>
      </c>
      <c r="J556" s="97">
        <f t="shared" si="2"/>
        <v>43646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>
      <c r="A557" s="95">
        <v>43353.0</v>
      </c>
      <c r="B557" s="96">
        <v>19.5</v>
      </c>
      <c r="C557" s="96">
        <v>19.5</v>
      </c>
      <c r="D557" s="96">
        <v>19.01</v>
      </c>
      <c r="E557" s="96">
        <v>19.33</v>
      </c>
      <c r="F557" s="96">
        <v>17.760277</v>
      </c>
      <c r="G557" s="96">
        <v>199557.0</v>
      </c>
      <c r="H557" s="2"/>
      <c r="I557" s="2">
        <f t="shared" si="1"/>
        <v>19.415</v>
      </c>
      <c r="J557" s="97">
        <f t="shared" si="2"/>
        <v>43646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>
      <c r="A558" s="95">
        <v>43354.0</v>
      </c>
      <c r="B558" s="96">
        <v>19.25</v>
      </c>
      <c r="C558" s="96">
        <v>19.84</v>
      </c>
      <c r="D558" s="96">
        <v>19.25</v>
      </c>
      <c r="E558" s="96">
        <v>19.790001</v>
      </c>
      <c r="F558" s="96">
        <v>18.182926</v>
      </c>
      <c r="G558" s="96">
        <v>334057.0</v>
      </c>
      <c r="H558" s="2"/>
      <c r="I558" s="2">
        <f t="shared" si="1"/>
        <v>19.5200005</v>
      </c>
      <c r="J558" s="97">
        <f t="shared" si="2"/>
        <v>43646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>
      <c r="A559" s="95">
        <v>43355.0</v>
      </c>
      <c r="B559" s="96">
        <v>19.66</v>
      </c>
      <c r="C559" s="96">
        <v>19.719999</v>
      </c>
      <c r="D559" s="96">
        <v>19.530001</v>
      </c>
      <c r="E559" s="96">
        <v>19.629999</v>
      </c>
      <c r="F559" s="96">
        <v>18.035915</v>
      </c>
      <c r="G559" s="96">
        <v>251947.0</v>
      </c>
      <c r="H559" s="2"/>
      <c r="I559" s="2">
        <f t="shared" si="1"/>
        <v>19.6449995</v>
      </c>
      <c r="J559" s="97">
        <f t="shared" si="2"/>
        <v>43646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>
      <c r="A560" s="95">
        <v>43356.0</v>
      </c>
      <c r="B560" s="96">
        <v>19.82</v>
      </c>
      <c r="C560" s="96">
        <v>20.0</v>
      </c>
      <c r="D560" s="96">
        <v>19.65</v>
      </c>
      <c r="E560" s="96">
        <v>19.799999</v>
      </c>
      <c r="F560" s="96">
        <v>18.192112</v>
      </c>
      <c r="G560" s="96">
        <v>192049.0</v>
      </c>
      <c r="H560" s="2"/>
      <c r="I560" s="2">
        <f t="shared" si="1"/>
        <v>19.8099995</v>
      </c>
      <c r="J560" s="97">
        <f t="shared" si="2"/>
        <v>43646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>
      <c r="A561" s="95">
        <v>43357.0</v>
      </c>
      <c r="B561" s="96">
        <v>19.719999</v>
      </c>
      <c r="C561" s="96">
        <v>19.959999</v>
      </c>
      <c r="D561" s="96">
        <v>19.68</v>
      </c>
      <c r="E561" s="96">
        <v>19.879999</v>
      </c>
      <c r="F561" s="96">
        <v>18.265614</v>
      </c>
      <c r="G561" s="96">
        <v>188889.0</v>
      </c>
      <c r="H561" s="2"/>
      <c r="I561" s="2">
        <f t="shared" si="1"/>
        <v>19.799999</v>
      </c>
      <c r="J561" s="97">
        <f t="shared" si="2"/>
        <v>43646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>
      <c r="A562" s="95">
        <v>43360.0</v>
      </c>
      <c r="B562" s="96">
        <v>19.68</v>
      </c>
      <c r="C562" s="96">
        <v>19.870001</v>
      </c>
      <c r="D562" s="96">
        <v>19.434999</v>
      </c>
      <c r="E562" s="96">
        <v>19.860001</v>
      </c>
      <c r="F562" s="96">
        <v>18.247238</v>
      </c>
      <c r="G562" s="96">
        <v>133530.0</v>
      </c>
      <c r="H562" s="2"/>
      <c r="I562" s="2">
        <f t="shared" si="1"/>
        <v>19.7700005</v>
      </c>
      <c r="J562" s="97">
        <f t="shared" si="2"/>
        <v>43646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>
      <c r="A563" s="95">
        <v>43361.0</v>
      </c>
      <c r="B563" s="96">
        <v>19.709999</v>
      </c>
      <c r="C563" s="96">
        <v>19.82</v>
      </c>
      <c r="D563" s="96">
        <v>19.57</v>
      </c>
      <c r="E563" s="96">
        <v>19.67</v>
      </c>
      <c r="F563" s="96">
        <v>18.072666</v>
      </c>
      <c r="G563" s="96">
        <v>221685.0</v>
      </c>
      <c r="H563" s="2"/>
      <c r="I563" s="2">
        <f t="shared" si="1"/>
        <v>19.6899995</v>
      </c>
      <c r="J563" s="97">
        <f t="shared" si="2"/>
        <v>43646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>
      <c r="A564" s="95">
        <v>43362.0</v>
      </c>
      <c r="B564" s="96">
        <v>19.66</v>
      </c>
      <c r="C564" s="96">
        <v>20.08</v>
      </c>
      <c r="D564" s="96">
        <v>19.559999</v>
      </c>
      <c r="E564" s="96">
        <v>20.040001</v>
      </c>
      <c r="F564" s="96">
        <v>18.412622</v>
      </c>
      <c r="G564" s="96">
        <v>220605.0</v>
      </c>
      <c r="H564" s="2"/>
      <c r="I564" s="2">
        <f t="shared" si="1"/>
        <v>19.8500005</v>
      </c>
      <c r="J564" s="97">
        <f t="shared" si="2"/>
        <v>43646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>
      <c r="A565" s="95">
        <v>43363.0</v>
      </c>
      <c r="B565" s="96">
        <v>19.969999</v>
      </c>
      <c r="C565" s="96">
        <v>20.17</v>
      </c>
      <c r="D565" s="96">
        <v>19.5</v>
      </c>
      <c r="E565" s="96">
        <v>19.700001</v>
      </c>
      <c r="F565" s="96">
        <v>18.100229</v>
      </c>
      <c r="G565" s="96">
        <v>293401.0</v>
      </c>
      <c r="H565" s="2"/>
      <c r="I565" s="2">
        <f t="shared" si="1"/>
        <v>19.835</v>
      </c>
      <c r="J565" s="97">
        <f t="shared" si="2"/>
        <v>43646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>
      <c r="A566" s="95">
        <v>43364.0</v>
      </c>
      <c r="B566" s="96">
        <v>19.719999</v>
      </c>
      <c r="C566" s="96">
        <v>19.77</v>
      </c>
      <c r="D566" s="96">
        <v>19.33</v>
      </c>
      <c r="E566" s="96">
        <v>19.629999</v>
      </c>
      <c r="F566" s="96">
        <v>18.035915</v>
      </c>
      <c r="G566" s="96">
        <v>177119.0</v>
      </c>
      <c r="H566" s="2"/>
      <c r="I566" s="2">
        <f t="shared" si="1"/>
        <v>19.674999</v>
      </c>
      <c r="J566" s="97">
        <f t="shared" si="2"/>
        <v>43646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>
      <c r="A567" s="95">
        <v>43367.0</v>
      </c>
      <c r="B567" s="96">
        <v>19.41</v>
      </c>
      <c r="C567" s="96">
        <v>19.725</v>
      </c>
      <c r="D567" s="96">
        <v>19.290001</v>
      </c>
      <c r="E567" s="96">
        <v>19.68</v>
      </c>
      <c r="F567" s="96">
        <v>18.081856</v>
      </c>
      <c r="G567" s="96">
        <v>161561.0</v>
      </c>
      <c r="H567" s="2"/>
      <c r="I567" s="2">
        <f t="shared" si="1"/>
        <v>19.545</v>
      </c>
      <c r="J567" s="97">
        <f t="shared" si="2"/>
        <v>43646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>
      <c r="A568" s="95">
        <v>43368.0</v>
      </c>
      <c r="B568" s="96">
        <v>19.799999</v>
      </c>
      <c r="C568" s="96">
        <v>19.799999</v>
      </c>
      <c r="D568" s="96">
        <v>19.370001</v>
      </c>
      <c r="E568" s="96">
        <v>19.41</v>
      </c>
      <c r="F568" s="96">
        <v>17.833784</v>
      </c>
      <c r="G568" s="96">
        <v>70371.0</v>
      </c>
      <c r="H568" s="2"/>
      <c r="I568" s="2">
        <f t="shared" si="1"/>
        <v>19.6049995</v>
      </c>
      <c r="J568" s="97">
        <f t="shared" si="2"/>
        <v>43646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>
      <c r="A569" s="95">
        <v>43369.0</v>
      </c>
      <c r="B569" s="96">
        <v>19.629999</v>
      </c>
      <c r="C569" s="96">
        <v>19.629999</v>
      </c>
      <c r="D569" s="96">
        <v>19.190001</v>
      </c>
      <c r="E569" s="96">
        <v>19.299999</v>
      </c>
      <c r="F569" s="96">
        <v>17.732714</v>
      </c>
      <c r="G569" s="96">
        <v>82251.0</v>
      </c>
      <c r="H569" s="2"/>
      <c r="I569" s="2">
        <f t="shared" si="1"/>
        <v>19.464999</v>
      </c>
      <c r="J569" s="97">
        <f t="shared" si="2"/>
        <v>43646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>
      <c r="A570" s="95">
        <v>43370.0</v>
      </c>
      <c r="B570" s="96">
        <v>19.299999</v>
      </c>
      <c r="C570" s="96">
        <v>19.43</v>
      </c>
      <c r="D570" s="96">
        <v>19.129999</v>
      </c>
      <c r="E570" s="96">
        <v>19.35</v>
      </c>
      <c r="F570" s="96">
        <v>17.778654</v>
      </c>
      <c r="G570" s="96">
        <v>90528.0</v>
      </c>
      <c r="H570" s="2"/>
      <c r="I570" s="2">
        <f t="shared" si="1"/>
        <v>19.3249995</v>
      </c>
      <c r="J570" s="97">
        <f t="shared" si="2"/>
        <v>43646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>
      <c r="A571" s="95">
        <v>43371.0</v>
      </c>
      <c r="B571" s="96">
        <v>19.139999</v>
      </c>
      <c r="C571" s="96">
        <v>19.48</v>
      </c>
      <c r="D571" s="96">
        <v>19.139999</v>
      </c>
      <c r="E571" s="96">
        <v>19.16</v>
      </c>
      <c r="F571" s="96">
        <v>17.604084</v>
      </c>
      <c r="G571" s="96">
        <v>169745.0</v>
      </c>
      <c r="H571" s="2"/>
      <c r="I571" s="2">
        <f t="shared" si="1"/>
        <v>19.1499995</v>
      </c>
      <c r="J571" s="97">
        <f t="shared" si="2"/>
        <v>43646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>
      <c r="A572" s="95">
        <v>43374.0</v>
      </c>
      <c r="B572" s="96">
        <v>19.1</v>
      </c>
      <c r="C572" s="96">
        <v>19.200001</v>
      </c>
      <c r="D572" s="96">
        <v>18.955</v>
      </c>
      <c r="E572" s="96">
        <v>19.07</v>
      </c>
      <c r="F572" s="96">
        <v>17.521395</v>
      </c>
      <c r="G572" s="96">
        <v>109588.0</v>
      </c>
      <c r="H572" s="2"/>
      <c r="I572" s="2">
        <f t="shared" si="1"/>
        <v>19.085</v>
      </c>
      <c r="J572" s="97">
        <f t="shared" si="2"/>
        <v>43646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>
      <c r="A573" s="95">
        <v>43375.0</v>
      </c>
      <c r="B573" s="96">
        <v>19.17</v>
      </c>
      <c r="C573" s="96">
        <v>19.25</v>
      </c>
      <c r="D573" s="96">
        <v>18.695</v>
      </c>
      <c r="E573" s="96">
        <v>18.76</v>
      </c>
      <c r="F573" s="96">
        <v>17.236567</v>
      </c>
      <c r="G573" s="96">
        <v>138460.0</v>
      </c>
      <c r="H573" s="2"/>
      <c r="I573" s="2">
        <f t="shared" si="1"/>
        <v>18.965</v>
      </c>
      <c r="J573" s="97">
        <f t="shared" si="2"/>
        <v>43646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>
      <c r="A574" s="95">
        <v>43376.0</v>
      </c>
      <c r="B574" s="96">
        <v>18.700001</v>
      </c>
      <c r="C574" s="96">
        <v>19.02</v>
      </c>
      <c r="D574" s="96">
        <v>18.700001</v>
      </c>
      <c r="E574" s="96">
        <v>18.92</v>
      </c>
      <c r="F574" s="96">
        <v>17.383574</v>
      </c>
      <c r="G574" s="96">
        <v>118281.0</v>
      </c>
      <c r="H574" s="2"/>
      <c r="I574" s="2">
        <f t="shared" si="1"/>
        <v>18.8100005</v>
      </c>
      <c r="J574" s="97">
        <f t="shared" si="2"/>
        <v>43646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>
      <c r="A575" s="95">
        <v>43377.0</v>
      </c>
      <c r="B575" s="96">
        <v>18.809999</v>
      </c>
      <c r="C575" s="96">
        <v>18.950001</v>
      </c>
      <c r="D575" s="96">
        <v>18.6</v>
      </c>
      <c r="E575" s="96">
        <v>18.65</v>
      </c>
      <c r="F575" s="96">
        <v>17.313944</v>
      </c>
      <c r="G575" s="96">
        <v>230392.0</v>
      </c>
      <c r="H575" s="2"/>
      <c r="I575" s="2">
        <f t="shared" si="1"/>
        <v>18.7299995</v>
      </c>
      <c r="J575" s="97">
        <f t="shared" si="2"/>
        <v>43646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>
      <c r="A576" s="95">
        <v>43378.0</v>
      </c>
      <c r="B576" s="96">
        <v>18.6</v>
      </c>
      <c r="C576" s="96">
        <v>18.6</v>
      </c>
      <c r="D576" s="96">
        <v>18.209999</v>
      </c>
      <c r="E576" s="96">
        <v>18.33</v>
      </c>
      <c r="F576" s="96">
        <v>17.016869</v>
      </c>
      <c r="G576" s="96">
        <v>202706.0</v>
      </c>
      <c r="H576" s="2"/>
      <c r="I576" s="2">
        <f t="shared" si="1"/>
        <v>18.465</v>
      </c>
      <c r="J576" s="97">
        <f t="shared" si="2"/>
        <v>43646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>
      <c r="A577" s="95">
        <v>43381.0</v>
      </c>
      <c r="B577" s="96">
        <v>18.299999</v>
      </c>
      <c r="C577" s="96">
        <v>18.415001</v>
      </c>
      <c r="D577" s="96">
        <v>17.889999</v>
      </c>
      <c r="E577" s="96">
        <v>17.950001</v>
      </c>
      <c r="F577" s="96">
        <v>16.664091</v>
      </c>
      <c r="G577" s="96">
        <v>300357.0</v>
      </c>
      <c r="H577" s="2"/>
      <c r="I577" s="2">
        <f t="shared" si="1"/>
        <v>18.125</v>
      </c>
      <c r="J577" s="97">
        <f t="shared" si="2"/>
        <v>43646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>
      <c r="A578" s="95">
        <v>43382.0</v>
      </c>
      <c r="B578" s="96">
        <v>17.91</v>
      </c>
      <c r="C578" s="96">
        <v>18.049999</v>
      </c>
      <c r="D578" s="96">
        <v>17.540001</v>
      </c>
      <c r="E578" s="96">
        <v>17.540001</v>
      </c>
      <c r="F578" s="96">
        <v>16.283464</v>
      </c>
      <c r="G578" s="96">
        <v>147793.0</v>
      </c>
      <c r="H578" s="2"/>
      <c r="I578" s="2">
        <f t="shared" si="1"/>
        <v>17.7250005</v>
      </c>
      <c r="J578" s="97">
        <f t="shared" si="2"/>
        <v>43646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>
      <c r="A579" s="95">
        <v>43383.0</v>
      </c>
      <c r="B579" s="96">
        <v>17.5</v>
      </c>
      <c r="C579" s="96">
        <v>17.9</v>
      </c>
      <c r="D579" s="96">
        <v>17.4</v>
      </c>
      <c r="E579" s="96">
        <v>17.65</v>
      </c>
      <c r="F579" s="96">
        <v>16.385586</v>
      </c>
      <c r="G579" s="96">
        <v>340082.0</v>
      </c>
      <c r="H579" s="2"/>
      <c r="I579" s="2">
        <f t="shared" si="1"/>
        <v>17.575</v>
      </c>
      <c r="J579" s="97">
        <f t="shared" si="2"/>
        <v>43646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>
      <c r="A580" s="95">
        <v>43384.0</v>
      </c>
      <c r="B580" s="96">
        <v>17.379999</v>
      </c>
      <c r="C580" s="96">
        <v>17.540001</v>
      </c>
      <c r="D580" s="96">
        <v>17.1</v>
      </c>
      <c r="E580" s="96">
        <v>17.33</v>
      </c>
      <c r="F580" s="96">
        <v>16.088509</v>
      </c>
      <c r="G580" s="96">
        <v>326006.0</v>
      </c>
      <c r="H580" s="2"/>
      <c r="I580" s="2">
        <f t="shared" si="1"/>
        <v>17.3549995</v>
      </c>
      <c r="J580" s="97">
        <f t="shared" si="2"/>
        <v>43646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>
      <c r="A581" s="95">
        <v>43385.0</v>
      </c>
      <c r="B581" s="96">
        <v>17.200001</v>
      </c>
      <c r="C581" s="96">
        <v>17.49</v>
      </c>
      <c r="D581" s="96">
        <v>17.15</v>
      </c>
      <c r="E581" s="96">
        <v>17.43</v>
      </c>
      <c r="F581" s="96">
        <v>16.181345</v>
      </c>
      <c r="G581" s="96">
        <v>209604.0</v>
      </c>
      <c r="H581" s="2"/>
      <c r="I581" s="2">
        <f t="shared" si="1"/>
        <v>17.3150005</v>
      </c>
      <c r="J581" s="97">
        <f t="shared" si="2"/>
        <v>43646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>
      <c r="A582" s="95">
        <v>43388.0</v>
      </c>
      <c r="B582" s="96">
        <v>17.6</v>
      </c>
      <c r="C582" s="96">
        <v>17.6</v>
      </c>
      <c r="D582" s="96">
        <v>17.16</v>
      </c>
      <c r="E582" s="96">
        <v>17.41</v>
      </c>
      <c r="F582" s="96">
        <v>16.162777</v>
      </c>
      <c r="G582" s="96">
        <v>338027.0</v>
      </c>
      <c r="H582" s="2"/>
      <c r="I582" s="2">
        <f t="shared" si="1"/>
        <v>17.505</v>
      </c>
      <c r="J582" s="97">
        <f t="shared" si="2"/>
        <v>43646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>
      <c r="A583" s="95">
        <v>43389.0</v>
      </c>
      <c r="B583" s="96">
        <v>17.450001</v>
      </c>
      <c r="C583" s="96">
        <v>17.450001</v>
      </c>
      <c r="D583" s="96">
        <v>17.16</v>
      </c>
      <c r="E583" s="96">
        <v>17.4</v>
      </c>
      <c r="F583" s="96">
        <v>16.15349</v>
      </c>
      <c r="G583" s="96">
        <v>212593.0</v>
      </c>
      <c r="H583" s="2"/>
      <c r="I583" s="2">
        <f t="shared" si="1"/>
        <v>17.4250005</v>
      </c>
      <c r="J583" s="97">
        <f t="shared" si="2"/>
        <v>43646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>
      <c r="A584" s="95">
        <v>43390.0</v>
      </c>
      <c r="B584" s="96">
        <v>17.4</v>
      </c>
      <c r="C584" s="96">
        <v>17.59</v>
      </c>
      <c r="D584" s="96">
        <v>17.299999</v>
      </c>
      <c r="E584" s="96">
        <v>17.57</v>
      </c>
      <c r="F584" s="96">
        <v>16.311317</v>
      </c>
      <c r="G584" s="96">
        <v>317695.0</v>
      </c>
      <c r="H584" s="2"/>
      <c r="I584" s="2">
        <f t="shared" si="1"/>
        <v>17.485</v>
      </c>
      <c r="J584" s="97">
        <f t="shared" si="2"/>
        <v>43646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>
      <c r="A585" s="95">
        <v>43391.0</v>
      </c>
      <c r="B585" s="96">
        <v>17.52</v>
      </c>
      <c r="C585" s="96">
        <v>18.219999</v>
      </c>
      <c r="D585" s="96">
        <v>17.42</v>
      </c>
      <c r="E585" s="96">
        <v>18.0</v>
      </c>
      <c r="F585" s="96">
        <v>16.71051</v>
      </c>
      <c r="G585" s="96">
        <v>246770.0</v>
      </c>
      <c r="H585" s="2"/>
      <c r="I585" s="2">
        <f t="shared" si="1"/>
        <v>17.76</v>
      </c>
      <c r="J585" s="97">
        <f t="shared" si="2"/>
        <v>43646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>
      <c r="A586" s="95">
        <v>43392.0</v>
      </c>
      <c r="B586" s="96">
        <v>17.959999</v>
      </c>
      <c r="C586" s="96">
        <v>17.959999</v>
      </c>
      <c r="D586" s="96">
        <v>17.440001</v>
      </c>
      <c r="E586" s="96">
        <v>17.549999</v>
      </c>
      <c r="F586" s="96">
        <v>16.292746</v>
      </c>
      <c r="G586" s="96">
        <v>385463.0</v>
      </c>
      <c r="H586" s="2"/>
      <c r="I586" s="2">
        <f t="shared" si="1"/>
        <v>17.754999</v>
      </c>
      <c r="J586" s="97">
        <f t="shared" si="2"/>
        <v>43646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>
      <c r="A587" s="95">
        <v>43395.0</v>
      </c>
      <c r="B587" s="96">
        <v>17.6</v>
      </c>
      <c r="C587" s="96">
        <v>17.85</v>
      </c>
      <c r="D587" s="96">
        <v>17.370001</v>
      </c>
      <c r="E587" s="96">
        <v>17.43</v>
      </c>
      <c r="F587" s="96">
        <v>16.181345</v>
      </c>
      <c r="G587" s="96">
        <v>318704.0</v>
      </c>
      <c r="H587" s="2"/>
      <c r="I587" s="2">
        <f t="shared" si="1"/>
        <v>17.515</v>
      </c>
      <c r="J587" s="97">
        <f t="shared" si="2"/>
        <v>43646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>
      <c r="A588" s="95">
        <v>43396.0</v>
      </c>
      <c r="B588" s="96">
        <v>17.459999</v>
      </c>
      <c r="C588" s="96">
        <v>17.459999</v>
      </c>
      <c r="D588" s="96">
        <v>17.120001</v>
      </c>
      <c r="E588" s="96">
        <v>17.219999</v>
      </c>
      <c r="F588" s="96">
        <v>15.986387</v>
      </c>
      <c r="G588" s="96">
        <v>228307.0</v>
      </c>
      <c r="H588" s="2"/>
      <c r="I588" s="2">
        <f t="shared" si="1"/>
        <v>17.339999</v>
      </c>
      <c r="J588" s="97">
        <f t="shared" si="2"/>
        <v>43646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>
      <c r="A589" s="95">
        <v>43397.0</v>
      </c>
      <c r="B589" s="96">
        <v>17.34</v>
      </c>
      <c r="C589" s="96">
        <v>17.52</v>
      </c>
      <c r="D589" s="96">
        <v>17.105</v>
      </c>
      <c r="E589" s="96">
        <v>17.48</v>
      </c>
      <c r="F589" s="96">
        <v>16.227764</v>
      </c>
      <c r="G589" s="96">
        <v>392343.0</v>
      </c>
      <c r="H589" s="2"/>
      <c r="I589" s="2">
        <f t="shared" si="1"/>
        <v>17.41</v>
      </c>
      <c r="J589" s="97">
        <f t="shared" si="2"/>
        <v>43646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>
      <c r="A590" s="95">
        <v>43398.0</v>
      </c>
      <c r="B590" s="96">
        <v>17.15</v>
      </c>
      <c r="C590" s="96">
        <v>17.309999</v>
      </c>
      <c r="D590" s="96">
        <v>16.950001</v>
      </c>
      <c r="E590" s="96">
        <v>17.280001</v>
      </c>
      <c r="F590" s="96">
        <v>16.042093</v>
      </c>
      <c r="G590" s="96">
        <v>454164.0</v>
      </c>
      <c r="H590" s="2"/>
      <c r="I590" s="2">
        <f t="shared" si="1"/>
        <v>17.2150005</v>
      </c>
      <c r="J590" s="97">
        <f t="shared" si="2"/>
        <v>43646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>
      <c r="A591" s="95">
        <v>43399.0</v>
      </c>
      <c r="B591" s="96">
        <v>17.16</v>
      </c>
      <c r="C591" s="96">
        <v>17.6</v>
      </c>
      <c r="D591" s="96">
        <v>17.129999</v>
      </c>
      <c r="E591" s="96">
        <v>17.6</v>
      </c>
      <c r="F591" s="96">
        <v>16.339167</v>
      </c>
      <c r="G591" s="96">
        <v>432693.0</v>
      </c>
      <c r="H591" s="2"/>
      <c r="I591" s="2">
        <f t="shared" si="1"/>
        <v>17.38</v>
      </c>
      <c r="J591" s="97">
        <f t="shared" si="2"/>
        <v>43646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>
      <c r="A592" s="95">
        <v>43402.0</v>
      </c>
      <c r="B592" s="96">
        <v>17.639999</v>
      </c>
      <c r="C592" s="96">
        <v>17.76</v>
      </c>
      <c r="D592" s="96">
        <v>17.030001</v>
      </c>
      <c r="E592" s="96">
        <v>17.09</v>
      </c>
      <c r="F592" s="96">
        <v>15.865702</v>
      </c>
      <c r="G592" s="96">
        <v>245696.0</v>
      </c>
      <c r="H592" s="2"/>
      <c r="I592" s="2">
        <f t="shared" si="1"/>
        <v>17.3649995</v>
      </c>
      <c r="J592" s="97">
        <f t="shared" si="2"/>
        <v>43646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>
      <c r="A593" s="95">
        <v>43403.0</v>
      </c>
      <c r="B593" s="96">
        <v>17.200001</v>
      </c>
      <c r="C593" s="96">
        <v>17.35</v>
      </c>
      <c r="D593" s="96">
        <v>16.924999</v>
      </c>
      <c r="E593" s="96">
        <v>17.23</v>
      </c>
      <c r="F593" s="96">
        <v>15.995669</v>
      </c>
      <c r="G593" s="96">
        <v>210852.0</v>
      </c>
      <c r="H593" s="2"/>
      <c r="I593" s="2">
        <f t="shared" si="1"/>
        <v>17.2150005</v>
      </c>
      <c r="J593" s="97">
        <f t="shared" si="2"/>
        <v>43646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>
      <c r="A594" s="95">
        <v>43404.0</v>
      </c>
      <c r="B594" s="96">
        <v>17.02</v>
      </c>
      <c r="C594" s="96">
        <v>17.32</v>
      </c>
      <c r="D594" s="96">
        <v>17.0</v>
      </c>
      <c r="E594" s="96">
        <v>17.309999</v>
      </c>
      <c r="F594" s="96">
        <v>16.069941</v>
      </c>
      <c r="G594" s="96">
        <v>314717.0</v>
      </c>
      <c r="H594" s="2"/>
      <c r="I594" s="2">
        <f t="shared" si="1"/>
        <v>17.1649995</v>
      </c>
      <c r="J594" s="97">
        <f t="shared" si="2"/>
        <v>43646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>
      <c r="A595" s="95">
        <v>43405.0</v>
      </c>
      <c r="B595" s="96">
        <v>17.25</v>
      </c>
      <c r="C595" s="96">
        <v>17.299999</v>
      </c>
      <c r="D595" s="96">
        <v>17.084999</v>
      </c>
      <c r="E595" s="96">
        <v>17.24</v>
      </c>
      <c r="F595" s="96">
        <v>16.004957</v>
      </c>
      <c r="G595" s="96">
        <v>211995.0</v>
      </c>
      <c r="H595" s="2"/>
      <c r="I595" s="2">
        <f t="shared" si="1"/>
        <v>17.245</v>
      </c>
      <c r="J595" s="97">
        <f t="shared" si="2"/>
        <v>43646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>
      <c r="A596" s="95">
        <v>43406.0</v>
      </c>
      <c r="B596" s="96">
        <v>16.92</v>
      </c>
      <c r="C596" s="96">
        <v>17.26</v>
      </c>
      <c r="D596" s="96">
        <v>16.870001</v>
      </c>
      <c r="E596" s="96">
        <v>17.18</v>
      </c>
      <c r="F596" s="96">
        <v>15.949255</v>
      </c>
      <c r="G596" s="96">
        <v>270885.0</v>
      </c>
      <c r="H596" s="2"/>
      <c r="I596" s="2">
        <f t="shared" si="1"/>
        <v>17.05</v>
      </c>
      <c r="J596" s="97">
        <f t="shared" si="2"/>
        <v>43646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>
      <c r="A597" s="95">
        <v>43409.0</v>
      </c>
      <c r="B597" s="96">
        <v>17.129999</v>
      </c>
      <c r="C597" s="96">
        <v>17.17</v>
      </c>
      <c r="D597" s="96">
        <v>16.370001</v>
      </c>
      <c r="E597" s="96">
        <v>16.42</v>
      </c>
      <c r="F597" s="96">
        <v>15.2437</v>
      </c>
      <c r="G597" s="96">
        <v>295996.0</v>
      </c>
      <c r="H597" s="2"/>
      <c r="I597" s="2">
        <f t="shared" si="1"/>
        <v>16.7749995</v>
      </c>
      <c r="J597" s="97">
        <f t="shared" si="2"/>
        <v>43646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>
      <c r="A598" s="95">
        <v>43410.0</v>
      </c>
      <c r="B598" s="96">
        <v>16.66</v>
      </c>
      <c r="C598" s="96">
        <v>16.85</v>
      </c>
      <c r="D598" s="96">
        <v>16.5</v>
      </c>
      <c r="E598" s="96">
        <v>16.82</v>
      </c>
      <c r="F598" s="96">
        <v>15.615044</v>
      </c>
      <c r="G598" s="96">
        <v>131434.0</v>
      </c>
      <c r="H598" s="2"/>
      <c r="I598" s="2">
        <f t="shared" si="1"/>
        <v>16.74</v>
      </c>
      <c r="J598" s="97">
        <f t="shared" si="2"/>
        <v>43646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>
      <c r="A599" s="95">
        <v>43411.0</v>
      </c>
      <c r="B599" s="96">
        <v>16.809999</v>
      </c>
      <c r="C599" s="96">
        <v>17.01</v>
      </c>
      <c r="D599" s="96">
        <v>16.6</v>
      </c>
      <c r="E599" s="96">
        <v>16.940001</v>
      </c>
      <c r="F599" s="96">
        <v>15.72645</v>
      </c>
      <c r="G599" s="96">
        <v>142281.0</v>
      </c>
      <c r="H599" s="2"/>
      <c r="I599" s="2">
        <f t="shared" si="1"/>
        <v>16.875</v>
      </c>
      <c r="J599" s="97">
        <f t="shared" si="2"/>
        <v>43646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>
      <c r="A600" s="95">
        <v>43412.0</v>
      </c>
      <c r="B600" s="96">
        <v>16.969999</v>
      </c>
      <c r="C600" s="96">
        <v>17.15</v>
      </c>
      <c r="D600" s="96">
        <v>16.82</v>
      </c>
      <c r="E600" s="96">
        <v>17.08</v>
      </c>
      <c r="F600" s="96">
        <v>15.856417</v>
      </c>
      <c r="G600" s="96">
        <v>227001.0</v>
      </c>
      <c r="H600" s="2"/>
      <c r="I600" s="2">
        <f t="shared" si="1"/>
        <v>17.0249995</v>
      </c>
      <c r="J600" s="97">
        <f t="shared" si="2"/>
        <v>43646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>
      <c r="A601" s="95">
        <v>43413.0</v>
      </c>
      <c r="B601" s="96">
        <v>17.0</v>
      </c>
      <c r="C601" s="96">
        <v>17.540001</v>
      </c>
      <c r="D601" s="96">
        <v>16.959999</v>
      </c>
      <c r="E601" s="96">
        <v>17.15</v>
      </c>
      <c r="F601" s="96">
        <v>15.921404</v>
      </c>
      <c r="G601" s="96">
        <v>309415.0</v>
      </c>
      <c r="H601" s="2"/>
      <c r="I601" s="2">
        <f t="shared" si="1"/>
        <v>17.075</v>
      </c>
      <c r="J601" s="97">
        <f t="shared" si="2"/>
        <v>43646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>
      <c r="A602" s="95">
        <v>43416.0</v>
      </c>
      <c r="B602" s="96">
        <v>17.059999</v>
      </c>
      <c r="C602" s="96">
        <v>17.34</v>
      </c>
      <c r="D602" s="96">
        <v>16.969999</v>
      </c>
      <c r="E602" s="96">
        <v>17.110001</v>
      </c>
      <c r="F602" s="96">
        <v>15.884272</v>
      </c>
      <c r="G602" s="96">
        <v>257690.0</v>
      </c>
      <c r="H602" s="2"/>
      <c r="I602" s="2">
        <f t="shared" si="1"/>
        <v>17.085</v>
      </c>
      <c r="J602" s="97">
        <f t="shared" si="2"/>
        <v>43646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>
      <c r="A603" s="95">
        <v>43417.0</v>
      </c>
      <c r="B603" s="96">
        <v>16.68</v>
      </c>
      <c r="C603" s="96">
        <v>16.985001</v>
      </c>
      <c r="D603" s="96">
        <v>16.655001</v>
      </c>
      <c r="E603" s="96">
        <v>16.780001</v>
      </c>
      <c r="F603" s="96">
        <v>15.577911</v>
      </c>
      <c r="G603" s="96">
        <v>214381.0</v>
      </c>
      <c r="H603" s="2"/>
      <c r="I603" s="2">
        <f t="shared" si="1"/>
        <v>16.7300005</v>
      </c>
      <c r="J603" s="97">
        <f t="shared" si="2"/>
        <v>43646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>
      <c r="A604" s="95">
        <v>43418.0</v>
      </c>
      <c r="B604" s="96">
        <v>17.219999</v>
      </c>
      <c r="C604" s="96">
        <v>17.25</v>
      </c>
      <c r="D604" s="96">
        <v>16.780001</v>
      </c>
      <c r="E604" s="96">
        <v>17.02</v>
      </c>
      <c r="F604" s="96">
        <v>15.800716</v>
      </c>
      <c r="G604" s="96">
        <v>527305.0</v>
      </c>
      <c r="H604" s="2"/>
      <c r="I604" s="2">
        <f t="shared" si="1"/>
        <v>17.1199995</v>
      </c>
      <c r="J604" s="97">
        <f t="shared" si="2"/>
        <v>43646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>
      <c r="A605" s="95">
        <v>43419.0</v>
      </c>
      <c r="B605" s="96">
        <v>17.040001</v>
      </c>
      <c r="C605" s="96">
        <v>17.370001</v>
      </c>
      <c r="D605" s="96">
        <v>17.040001</v>
      </c>
      <c r="E605" s="96">
        <v>17.129999</v>
      </c>
      <c r="F605" s="96">
        <v>15.902836</v>
      </c>
      <c r="G605" s="96">
        <v>255873.0</v>
      </c>
      <c r="H605" s="2"/>
      <c r="I605" s="2">
        <f t="shared" si="1"/>
        <v>17.085</v>
      </c>
      <c r="J605" s="97">
        <f t="shared" si="2"/>
        <v>43646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>
      <c r="A606" s="95">
        <v>43420.0</v>
      </c>
      <c r="B606" s="96">
        <v>17.040001</v>
      </c>
      <c r="C606" s="96">
        <v>17.200001</v>
      </c>
      <c r="D606" s="96">
        <v>16.99</v>
      </c>
      <c r="E606" s="96">
        <v>17.1</v>
      </c>
      <c r="F606" s="96">
        <v>15.874987</v>
      </c>
      <c r="G606" s="96">
        <v>156471.0</v>
      </c>
      <c r="H606" s="2"/>
      <c r="I606" s="2">
        <f t="shared" si="1"/>
        <v>17.0700005</v>
      </c>
      <c r="J606" s="97">
        <f t="shared" si="2"/>
        <v>43646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>
      <c r="A607" s="95">
        <v>43423.0</v>
      </c>
      <c r="B607" s="96">
        <v>17.0</v>
      </c>
      <c r="C607" s="96">
        <v>17.4</v>
      </c>
      <c r="D607" s="96">
        <v>17.0</v>
      </c>
      <c r="E607" s="96">
        <v>17.27</v>
      </c>
      <c r="F607" s="96">
        <v>16.032806</v>
      </c>
      <c r="G607" s="96">
        <v>247319.0</v>
      </c>
      <c r="H607" s="2"/>
      <c r="I607" s="2">
        <f t="shared" si="1"/>
        <v>17.135</v>
      </c>
      <c r="J607" s="97">
        <f t="shared" si="2"/>
        <v>43646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>
      <c r="A608" s="95">
        <v>43424.0</v>
      </c>
      <c r="B608" s="96">
        <v>17.15</v>
      </c>
      <c r="C608" s="96">
        <v>17.27</v>
      </c>
      <c r="D608" s="96">
        <v>16.610001</v>
      </c>
      <c r="E608" s="96">
        <v>16.66</v>
      </c>
      <c r="F608" s="96">
        <v>15.466506</v>
      </c>
      <c r="G608" s="96">
        <v>216710.0</v>
      </c>
      <c r="H608" s="2"/>
      <c r="I608" s="2">
        <f t="shared" si="1"/>
        <v>16.905</v>
      </c>
      <c r="J608" s="97">
        <f t="shared" si="2"/>
        <v>43646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>
      <c r="A609" s="95">
        <v>43425.0</v>
      </c>
      <c r="B609" s="96">
        <v>16.52</v>
      </c>
      <c r="C609" s="96">
        <v>16.700001</v>
      </c>
      <c r="D609" s="96">
        <v>16.33</v>
      </c>
      <c r="E609" s="96">
        <v>16.620001</v>
      </c>
      <c r="F609" s="96">
        <v>15.429372</v>
      </c>
      <c r="G609" s="96">
        <v>121483.0</v>
      </c>
      <c r="H609" s="2"/>
      <c r="I609" s="2">
        <f t="shared" si="1"/>
        <v>16.5700005</v>
      </c>
      <c r="J609" s="97">
        <f t="shared" si="2"/>
        <v>43646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>
      <c r="A610" s="95">
        <v>43426.0</v>
      </c>
      <c r="B610" s="96">
        <v>16.48</v>
      </c>
      <c r="C610" s="96">
        <v>16.700001</v>
      </c>
      <c r="D610" s="96">
        <v>16.450001</v>
      </c>
      <c r="E610" s="96">
        <v>16.559999</v>
      </c>
      <c r="F610" s="96">
        <v>15.373669</v>
      </c>
      <c r="G610" s="96">
        <v>125094.0</v>
      </c>
      <c r="H610" s="2"/>
      <c r="I610" s="2">
        <f t="shared" si="1"/>
        <v>16.5199995</v>
      </c>
      <c r="J610" s="97">
        <f t="shared" si="2"/>
        <v>43646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>
      <c r="A611" s="95">
        <v>43427.0</v>
      </c>
      <c r="B611" s="96">
        <v>16.59</v>
      </c>
      <c r="C611" s="96">
        <v>17.700001</v>
      </c>
      <c r="D611" s="96">
        <v>16.59</v>
      </c>
      <c r="E611" s="96">
        <v>17.120001</v>
      </c>
      <c r="F611" s="96">
        <v>15.893553</v>
      </c>
      <c r="G611" s="96">
        <v>206696.0</v>
      </c>
      <c r="H611" s="2"/>
      <c r="I611" s="2">
        <f t="shared" si="1"/>
        <v>16.8550005</v>
      </c>
      <c r="J611" s="97">
        <f t="shared" si="2"/>
        <v>43646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>
      <c r="A612" s="95">
        <v>43430.0</v>
      </c>
      <c r="B612" s="96">
        <v>17.02</v>
      </c>
      <c r="C612" s="96">
        <v>17.299999</v>
      </c>
      <c r="D612" s="96">
        <v>16.879999</v>
      </c>
      <c r="E612" s="96">
        <v>17.02</v>
      </c>
      <c r="F612" s="96">
        <v>15.800716</v>
      </c>
      <c r="G612" s="96">
        <v>180478.0</v>
      </c>
      <c r="H612" s="2"/>
      <c r="I612" s="2">
        <f t="shared" si="1"/>
        <v>17.02</v>
      </c>
      <c r="J612" s="97">
        <f t="shared" si="2"/>
        <v>43646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>
      <c r="A613" s="95">
        <v>43431.0</v>
      </c>
      <c r="B613" s="96">
        <v>17.049999</v>
      </c>
      <c r="C613" s="96">
        <v>17.299999</v>
      </c>
      <c r="D613" s="96">
        <v>16.75</v>
      </c>
      <c r="E613" s="96">
        <v>17.09</v>
      </c>
      <c r="F613" s="96">
        <v>15.865702</v>
      </c>
      <c r="G613" s="96">
        <v>157555.0</v>
      </c>
      <c r="H613" s="2"/>
      <c r="I613" s="2">
        <f t="shared" si="1"/>
        <v>17.0699995</v>
      </c>
      <c r="J613" s="97">
        <f t="shared" si="2"/>
        <v>43646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>
      <c r="A614" s="95">
        <v>43432.0</v>
      </c>
      <c r="B614" s="96">
        <v>17.34</v>
      </c>
      <c r="C614" s="96">
        <v>17.559999</v>
      </c>
      <c r="D614" s="96">
        <v>16.83</v>
      </c>
      <c r="E614" s="96">
        <v>17.110001</v>
      </c>
      <c r="F614" s="96">
        <v>15.884272</v>
      </c>
      <c r="G614" s="96">
        <v>244368.0</v>
      </c>
      <c r="H614" s="2"/>
      <c r="I614" s="2">
        <f t="shared" si="1"/>
        <v>17.2250005</v>
      </c>
      <c r="J614" s="97">
        <f t="shared" si="2"/>
        <v>43646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>
      <c r="A615" s="95">
        <v>43433.0</v>
      </c>
      <c r="B615" s="96">
        <v>17.110001</v>
      </c>
      <c r="C615" s="96">
        <v>17.389999</v>
      </c>
      <c r="D615" s="96">
        <v>16.98</v>
      </c>
      <c r="E615" s="96">
        <v>17.32</v>
      </c>
      <c r="F615" s="96">
        <v>16.079224</v>
      </c>
      <c r="G615" s="96">
        <v>187679.0</v>
      </c>
      <c r="H615" s="2"/>
      <c r="I615" s="2">
        <f t="shared" si="1"/>
        <v>17.2150005</v>
      </c>
      <c r="J615" s="97">
        <f t="shared" si="2"/>
        <v>43646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>
      <c r="A616" s="95">
        <v>43434.0</v>
      </c>
      <c r="B616" s="96">
        <v>17.23</v>
      </c>
      <c r="C616" s="96">
        <v>17.379999</v>
      </c>
      <c r="D616" s="96">
        <v>16.82</v>
      </c>
      <c r="E616" s="96">
        <v>16.870001</v>
      </c>
      <c r="F616" s="96">
        <v>15.661463</v>
      </c>
      <c r="G616" s="96">
        <v>470241.0</v>
      </c>
      <c r="H616" s="2"/>
      <c r="I616" s="2">
        <f t="shared" si="1"/>
        <v>17.0500005</v>
      </c>
      <c r="J616" s="97">
        <f t="shared" si="2"/>
        <v>43646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>
      <c r="A617" s="95">
        <v>43437.0</v>
      </c>
      <c r="B617" s="96">
        <v>17.379999</v>
      </c>
      <c r="C617" s="96">
        <v>17.379999</v>
      </c>
      <c r="D617" s="96">
        <v>17.07</v>
      </c>
      <c r="E617" s="96">
        <v>17.34</v>
      </c>
      <c r="F617" s="96">
        <v>16.097792</v>
      </c>
      <c r="G617" s="96">
        <v>172065.0</v>
      </c>
      <c r="H617" s="2"/>
      <c r="I617" s="2">
        <f t="shared" si="1"/>
        <v>17.3599995</v>
      </c>
      <c r="J617" s="97">
        <f t="shared" si="2"/>
        <v>43646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>
      <c r="A618" s="95">
        <v>43438.0</v>
      </c>
      <c r="B618" s="96">
        <v>17.32</v>
      </c>
      <c r="C618" s="96">
        <v>17.49</v>
      </c>
      <c r="D618" s="96">
        <v>17.040001</v>
      </c>
      <c r="E618" s="96">
        <v>17.120001</v>
      </c>
      <c r="F618" s="96">
        <v>15.893553</v>
      </c>
      <c r="G618" s="96">
        <v>197355.0</v>
      </c>
      <c r="H618" s="2"/>
      <c r="I618" s="2">
        <f t="shared" si="1"/>
        <v>17.2200005</v>
      </c>
      <c r="J618" s="97">
        <f t="shared" si="2"/>
        <v>43646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>
      <c r="A619" s="95">
        <v>43439.0</v>
      </c>
      <c r="B619" s="96">
        <v>16.9</v>
      </c>
      <c r="C619" s="96">
        <v>16.9</v>
      </c>
      <c r="D619" s="96">
        <v>16.379999</v>
      </c>
      <c r="E619" s="96">
        <v>16.459999</v>
      </c>
      <c r="F619" s="96">
        <v>15.280833</v>
      </c>
      <c r="G619" s="96">
        <v>339983.0</v>
      </c>
      <c r="H619" s="2"/>
      <c r="I619" s="2">
        <f t="shared" si="1"/>
        <v>16.6799995</v>
      </c>
      <c r="J619" s="97">
        <f t="shared" si="2"/>
        <v>43646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>
      <c r="A620" s="95">
        <v>43440.0</v>
      </c>
      <c r="B620" s="96">
        <v>16.639999</v>
      </c>
      <c r="C620" s="96">
        <v>16.700001</v>
      </c>
      <c r="D620" s="96">
        <v>16.110001</v>
      </c>
      <c r="E620" s="96">
        <v>16.190001</v>
      </c>
      <c r="F620" s="96">
        <v>15.030176</v>
      </c>
      <c r="G620" s="96">
        <v>224921.0</v>
      </c>
      <c r="H620" s="2"/>
      <c r="I620" s="2">
        <f t="shared" si="1"/>
        <v>16.415</v>
      </c>
      <c r="J620" s="97">
        <f t="shared" si="2"/>
        <v>43646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>
      <c r="A621" s="95">
        <v>43441.0</v>
      </c>
      <c r="B621" s="96">
        <v>16.32</v>
      </c>
      <c r="C621" s="96">
        <v>16.469999</v>
      </c>
      <c r="D621" s="96">
        <v>16.23</v>
      </c>
      <c r="E621" s="96">
        <v>16.309999</v>
      </c>
      <c r="F621" s="96">
        <v>15.141579</v>
      </c>
      <c r="G621" s="96">
        <v>230536.0</v>
      </c>
      <c r="H621" s="2"/>
      <c r="I621" s="2">
        <f t="shared" si="1"/>
        <v>16.3149995</v>
      </c>
      <c r="J621" s="97">
        <f t="shared" si="2"/>
        <v>43646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>
      <c r="A622" s="95">
        <v>43444.0</v>
      </c>
      <c r="B622" s="96">
        <v>16.120001</v>
      </c>
      <c r="C622" s="96">
        <v>16.4</v>
      </c>
      <c r="D622" s="96">
        <v>15.8</v>
      </c>
      <c r="E622" s="96">
        <v>15.95</v>
      </c>
      <c r="F622" s="96">
        <v>14.807369</v>
      </c>
      <c r="G622" s="96">
        <v>211623.0</v>
      </c>
      <c r="H622" s="2"/>
      <c r="I622" s="2">
        <f t="shared" si="1"/>
        <v>16.0350005</v>
      </c>
      <c r="J622" s="97">
        <f t="shared" si="2"/>
        <v>43646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>
      <c r="A623" s="95">
        <v>43445.0</v>
      </c>
      <c r="B623" s="96">
        <v>16.09</v>
      </c>
      <c r="C623" s="96">
        <v>16.120001</v>
      </c>
      <c r="D623" s="96">
        <v>15.74</v>
      </c>
      <c r="E623" s="96">
        <v>15.79</v>
      </c>
      <c r="F623" s="96">
        <v>14.658832</v>
      </c>
      <c r="G623" s="96">
        <v>185409.0</v>
      </c>
      <c r="H623" s="2"/>
      <c r="I623" s="2">
        <f t="shared" si="1"/>
        <v>15.94</v>
      </c>
      <c r="J623" s="97">
        <f t="shared" si="2"/>
        <v>43646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>
      <c r="A624" s="95">
        <v>43446.0</v>
      </c>
      <c r="B624" s="96">
        <v>15.87</v>
      </c>
      <c r="C624" s="96">
        <v>15.96</v>
      </c>
      <c r="D624" s="96">
        <v>15.715</v>
      </c>
      <c r="E624" s="96">
        <v>15.91</v>
      </c>
      <c r="F624" s="96">
        <v>14.770234</v>
      </c>
      <c r="G624" s="96">
        <v>151595.0</v>
      </c>
      <c r="H624" s="2"/>
      <c r="I624" s="2">
        <f t="shared" si="1"/>
        <v>15.89</v>
      </c>
      <c r="J624" s="97">
        <f t="shared" si="2"/>
        <v>43646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>
      <c r="A625" s="95">
        <v>43447.0</v>
      </c>
      <c r="B625" s="96">
        <v>16.0</v>
      </c>
      <c r="C625" s="96">
        <v>16.18</v>
      </c>
      <c r="D625" s="96">
        <v>15.89</v>
      </c>
      <c r="E625" s="96">
        <v>15.94</v>
      </c>
      <c r="F625" s="96">
        <v>14.798085</v>
      </c>
      <c r="G625" s="96">
        <v>290841.0</v>
      </c>
      <c r="H625" s="2"/>
      <c r="I625" s="2">
        <f t="shared" si="1"/>
        <v>15.97</v>
      </c>
      <c r="J625" s="97">
        <f t="shared" si="2"/>
        <v>43646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>
      <c r="A626" s="95">
        <v>43448.0</v>
      </c>
      <c r="B626" s="96">
        <v>15.99</v>
      </c>
      <c r="C626" s="96">
        <v>16.02</v>
      </c>
      <c r="D626" s="96">
        <v>15.67</v>
      </c>
      <c r="E626" s="96">
        <v>15.89</v>
      </c>
      <c r="F626" s="96">
        <v>14.751669</v>
      </c>
      <c r="G626" s="96">
        <v>202836.0</v>
      </c>
      <c r="H626" s="2"/>
      <c r="I626" s="2">
        <f t="shared" si="1"/>
        <v>15.94</v>
      </c>
      <c r="J626" s="97">
        <f t="shared" si="2"/>
        <v>43646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>
      <c r="A627" s="95">
        <v>43451.0</v>
      </c>
      <c r="B627" s="96">
        <v>15.98</v>
      </c>
      <c r="C627" s="96">
        <v>16.08</v>
      </c>
      <c r="D627" s="96">
        <v>15.61</v>
      </c>
      <c r="E627" s="96">
        <v>15.98</v>
      </c>
      <c r="F627" s="96">
        <v>14.835218</v>
      </c>
      <c r="G627" s="96">
        <v>200010.0</v>
      </c>
      <c r="H627" s="2"/>
      <c r="I627" s="2">
        <f t="shared" si="1"/>
        <v>15.98</v>
      </c>
      <c r="J627" s="97">
        <f t="shared" si="2"/>
        <v>43646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>
      <c r="A628" s="95">
        <v>43452.0</v>
      </c>
      <c r="B628" s="96">
        <v>16.040001</v>
      </c>
      <c r="C628" s="96">
        <v>16.07</v>
      </c>
      <c r="D628" s="96">
        <v>15.66</v>
      </c>
      <c r="E628" s="96">
        <v>15.98</v>
      </c>
      <c r="F628" s="96">
        <v>14.835218</v>
      </c>
      <c r="G628" s="96">
        <v>179850.0</v>
      </c>
      <c r="H628" s="2"/>
      <c r="I628" s="2">
        <f t="shared" si="1"/>
        <v>16.0100005</v>
      </c>
      <c r="J628" s="97">
        <f t="shared" si="2"/>
        <v>43646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>
      <c r="A629" s="95">
        <v>43453.0</v>
      </c>
      <c r="B629" s="96">
        <v>15.9</v>
      </c>
      <c r="C629" s="96">
        <v>16.23</v>
      </c>
      <c r="D629" s="96">
        <v>15.62</v>
      </c>
      <c r="E629" s="96">
        <v>15.75</v>
      </c>
      <c r="F629" s="96">
        <v>14.621697</v>
      </c>
      <c r="G629" s="96">
        <v>376631.0</v>
      </c>
      <c r="H629" s="2"/>
      <c r="I629" s="2">
        <f t="shared" si="1"/>
        <v>15.825</v>
      </c>
      <c r="J629" s="97">
        <f t="shared" si="2"/>
        <v>43646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>
      <c r="A630" s="95">
        <v>43454.0</v>
      </c>
      <c r="B630" s="96">
        <v>15.54</v>
      </c>
      <c r="C630" s="96">
        <v>15.75</v>
      </c>
      <c r="D630" s="96">
        <v>15.22</v>
      </c>
      <c r="E630" s="96">
        <v>15.27</v>
      </c>
      <c r="F630" s="96">
        <v>14.176083</v>
      </c>
      <c r="G630" s="96">
        <v>264608.0</v>
      </c>
      <c r="H630" s="2"/>
      <c r="I630" s="2">
        <f t="shared" si="1"/>
        <v>15.405</v>
      </c>
      <c r="J630" s="97">
        <f t="shared" si="2"/>
        <v>43646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>
      <c r="A631" s="95">
        <v>43455.0</v>
      </c>
      <c r="B631" s="96">
        <v>15.2</v>
      </c>
      <c r="C631" s="96">
        <v>15.44</v>
      </c>
      <c r="D631" s="96">
        <v>14.87</v>
      </c>
      <c r="E631" s="96">
        <v>14.97</v>
      </c>
      <c r="F631" s="96">
        <v>13.897576</v>
      </c>
      <c r="G631" s="96">
        <v>465236.0</v>
      </c>
      <c r="H631" s="2"/>
      <c r="I631" s="2">
        <f t="shared" si="1"/>
        <v>15.085</v>
      </c>
      <c r="J631" s="97">
        <f t="shared" si="2"/>
        <v>43646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>
      <c r="A632" s="95">
        <v>43458.0</v>
      </c>
      <c r="B632" s="96">
        <v>14.97</v>
      </c>
      <c r="C632" s="96">
        <v>15.0</v>
      </c>
      <c r="D632" s="96">
        <v>14.84</v>
      </c>
      <c r="E632" s="96">
        <v>14.97</v>
      </c>
      <c r="F632" s="96">
        <v>13.897576</v>
      </c>
      <c r="G632" s="96">
        <v>88169.0</v>
      </c>
      <c r="H632" s="2"/>
      <c r="I632" s="2">
        <f t="shared" si="1"/>
        <v>14.97</v>
      </c>
      <c r="J632" s="97">
        <f t="shared" si="2"/>
        <v>43646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>
      <c r="A633" s="95">
        <v>43461.0</v>
      </c>
      <c r="B633" s="96">
        <v>15.18</v>
      </c>
      <c r="C633" s="96">
        <v>15.4</v>
      </c>
      <c r="D633" s="96">
        <v>15.09</v>
      </c>
      <c r="E633" s="96">
        <v>15.3</v>
      </c>
      <c r="F633" s="96">
        <v>14.203934</v>
      </c>
      <c r="G633" s="96">
        <v>199560.0</v>
      </c>
      <c r="H633" s="2"/>
      <c r="I633" s="2">
        <f t="shared" si="1"/>
        <v>15.24</v>
      </c>
      <c r="J633" s="97">
        <f t="shared" si="2"/>
        <v>43646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>
      <c r="A634" s="95">
        <v>43462.0</v>
      </c>
      <c r="B634" s="96">
        <v>15.35</v>
      </c>
      <c r="C634" s="96">
        <v>15.43</v>
      </c>
      <c r="D634" s="96">
        <v>15.17</v>
      </c>
      <c r="E634" s="96">
        <v>15.31</v>
      </c>
      <c r="F634" s="96">
        <v>14.21322</v>
      </c>
      <c r="G634" s="96">
        <v>128303.0</v>
      </c>
      <c r="H634" s="2"/>
      <c r="I634" s="2">
        <f t="shared" si="1"/>
        <v>15.33</v>
      </c>
      <c r="J634" s="97">
        <f t="shared" si="2"/>
        <v>43646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>
      <c r="A635" s="95">
        <v>43465.0</v>
      </c>
      <c r="B635" s="96">
        <v>15.5</v>
      </c>
      <c r="C635" s="96">
        <v>15.5</v>
      </c>
      <c r="D635" s="96">
        <v>15.0</v>
      </c>
      <c r="E635" s="96">
        <v>15.0</v>
      </c>
      <c r="F635" s="96">
        <v>13.925426</v>
      </c>
      <c r="G635" s="96">
        <v>95195.0</v>
      </c>
      <c r="H635" s="2"/>
      <c r="I635" s="2">
        <f t="shared" si="1"/>
        <v>15.25</v>
      </c>
      <c r="J635" s="97">
        <f t="shared" si="2"/>
        <v>43646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>
      <c r="A636" s="95">
        <v>43467.0</v>
      </c>
      <c r="B636" s="96">
        <v>15.0</v>
      </c>
      <c r="C636" s="96">
        <v>15.31</v>
      </c>
      <c r="D636" s="96">
        <v>14.95</v>
      </c>
      <c r="E636" s="96">
        <v>14.97</v>
      </c>
      <c r="F636" s="96">
        <v>13.897576</v>
      </c>
      <c r="G636" s="96">
        <v>152422.0</v>
      </c>
      <c r="H636" s="2"/>
      <c r="I636" s="2">
        <f t="shared" si="1"/>
        <v>14.985</v>
      </c>
      <c r="J636" s="97">
        <f t="shared" si="2"/>
        <v>43646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>
      <c r="A637" s="95">
        <v>43468.0</v>
      </c>
      <c r="B637" s="96">
        <v>15.01</v>
      </c>
      <c r="C637" s="96">
        <v>15.3</v>
      </c>
      <c r="D637" s="96">
        <v>14.97</v>
      </c>
      <c r="E637" s="96">
        <v>15.01</v>
      </c>
      <c r="F637" s="96">
        <v>13.934709</v>
      </c>
      <c r="G637" s="96">
        <v>100625.0</v>
      </c>
      <c r="H637" s="2"/>
      <c r="I637" s="2">
        <f t="shared" si="1"/>
        <v>15.01</v>
      </c>
      <c r="J637" s="97">
        <f t="shared" si="2"/>
        <v>43646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>
      <c r="A638" s="95">
        <v>43469.0</v>
      </c>
      <c r="B638" s="96">
        <v>14.91</v>
      </c>
      <c r="C638" s="96">
        <v>15.2</v>
      </c>
      <c r="D638" s="96">
        <v>14.76</v>
      </c>
      <c r="E638" s="96">
        <v>14.88</v>
      </c>
      <c r="F638" s="96">
        <v>13.814022</v>
      </c>
      <c r="G638" s="96">
        <v>169613.0</v>
      </c>
      <c r="H638" s="2"/>
      <c r="I638" s="2">
        <f t="shared" si="1"/>
        <v>14.895</v>
      </c>
      <c r="J638" s="97">
        <f t="shared" si="2"/>
        <v>43646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>
      <c r="A639" s="95">
        <v>43472.0</v>
      </c>
      <c r="B639" s="96">
        <v>15.13</v>
      </c>
      <c r="C639" s="96">
        <v>15.32</v>
      </c>
      <c r="D639" s="96">
        <v>14.89</v>
      </c>
      <c r="E639" s="96">
        <v>14.97</v>
      </c>
      <c r="F639" s="96">
        <v>13.897576</v>
      </c>
      <c r="G639" s="96">
        <v>106952.0</v>
      </c>
      <c r="H639" s="2"/>
      <c r="I639" s="2">
        <f t="shared" si="1"/>
        <v>15.05</v>
      </c>
      <c r="J639" s="97">
        <f t="shared" si="2"/>
        <v>43646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>
      <c r="A640" s="95">
        <v>43473.0</v>
      </c>
      <c r="B640" s="96">
        <v>15.1</v>
      </c>
      <c r="C640" s="96">
        <v>15.3</v>
      </c>
      <c r="D640" s="96">
        <v>14.85</v>
      </c>
      <c r="E640" s="96">
        <v>15.17</v>
      </c>
      <c r="F640" s="96">
        <v>14.083247</v>
      </c>
      <c r="G640" s="96">
        <v>122943.0</v>
      </c>
      <c r="H640" s="2"/>
      <c r="I640" s="2">
        <f t="shared" si="1"/>
        <v>15.135</v>
      </c>
      <c r="J640" s="97">
        <f t="shared" si="2"/>
        <v>43646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>
      <c r="A641" s="95">
        <v>43474.0</v>
      </c>
      <c r="B641" s="96">
        <v>15.14</v>
      </c>
      <c r="C641" s="96">
        <v>15.49</v>
      </c>
      <c r="D641" s="96">
        <v>15.14</v>
      </c>
      <c r="E641" s="96">
        <v>15.18</v>
      </c>
      <c r="F641" s="96">
        <v>14.092529</v>
      </c>
      <c r="G641" s="96">
        <v>110230.0</v>
      </c>
      <c r="H641" s="2"/>
      <c r="I641" s="2">
        <f t="shared" si="1"/>
        <v>15.16</v>
      </c>
      <c r="J641" s="97">
        <f t="shared" si="2"/>
        <v>43646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>
      <c r="A642" s="95">
        <v>43475.0</v>
      </c>
      <c r="B642" s="96">
        <v>15.5</v>
      </c>
      <c r="C642" s="96">
        <v>15.68</v>
      </c>
      <c r="D642" s="96">
        <v>15.32</v>
      </c>
      <c r="E642" s="96">
        <v>15.38</v>
      </c>
      <c r="F642" s="96">
        <v>14.278202</v>
      </c>
      <c r="G642" s="96">
        <v>134180.0</v>
      </c>
      <c r="H642" s="2"/>
      <c r="I642" s="2">
        <f t="shared" si="1"/>
        <v>15.44</v>
      </c>
      <c r="J642" s="97">
        <f t="shared" si="2"/>
        <v>43646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>
      <c r="A643" s="95">
        <v>43476.0</v>
      </c>
      <c r="B643" s="96">
        <v>15.38</v>
      </c>
      <c r="C643" s="96">
        <v>15.47</v>
      </c>
      <c r="D643" s="96">
        <v>14.55</v>
      </c>
      <c r="E643" s="96">
        <v>15.4</v>
      </c>
      <c r="F643" s="96">
        <v>14.296771</v>
      </c>
      <c r="G643" s="96">
        <v>356630.0</v>
      </c>
      <c r="H643" s="2"/>
      <c r="I643" s="2">
        <f t="shared" si="1"/>
        <v>15.39</v>
      </c>
      <c r="J643" s="97">
        <f t="shared" si="2"/>
        <v>43646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>
      <c r="A644" s="95">
        <v>43479.0</v>
      </c>
      <c r="B644" s="96">
        <v>15.4</v>
      </c>
      <c r="C644" s="96">
        <v>15.82</v>
      </c>
      <c r="D644" s="96">
        <v>15.38</v>
      </c>
      <c r="E644" s="96">
        <v>15.74</v>
      </c>
      <c r="F644" s="96">
        <v>14.612413</v>
      </c>
      <c r="G644" s="96">
        <v>127806.0</v>
      </c>
      <c r="H644" s="2"/>
      <c r="I644" s="2">
        <f t="shared" si="1"/>
        <v>15.57</v>
      </c>
      <c r="J644" s="97">
        <f t="shared" si="2"/>
        <v>43646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>
      <c r="A645" s="95">
        <v>43480.0</v>
      </c>
      <c r="B645" s="96">
        <v>15.96</v>
      </c>
      <c r="C645" s="96">
        <v>15.96</v>
      </c>
      <c r="D645" s="96">
        <v>15.41</v>
      </c>
      <c r="E645" s="96">
        <v>15.56</v>
      </c>
      <c r="F645" s="96">
        <v>14.445309</v>
      </c>
      <c r="G645" s="96">
        <v>131885.0</v>
      </c>
      <c r="H645" s="2"/>
      <c r="I645" s="2">
        <f t="shared" si="1"/>
        <v>15.76</v>
      </c>
      <c r="J645" s="97">
        <f t="shared" si="2"/>
        <v>43646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>
      <c r="A646" s="95">
        <v>43481.0</v>
      </c>
      <c r="B646" s="96">
        <v>15.58</v>
      </c>
      <c r="C646" s="96">
        <v>15.95</v>
      </c>
      <c r="D646" s="96">
        <v>15.57</v>
      </c>
      <c r="E646" s="96">
        <v>15.83</v>
      </c>
      <c r="F646" s="96">
        <v>14.695967</v>
      </c>
      <c r="G646" s="96">
        <v>77695.0</v>
      </c>
      <c r="H646" s="2"/>
      <c r="I646" s="2">
        <f t="shared" si="1"/>
        <v>15.705</v>
      </c>
      <c r="J646" s="97">
        <f t="shared" si="2"/>
        <v>43646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>
      <c r="A647" s="95">
        <v>43482.0</v>
      </c>
      <c r="B647" s="96">
        <v>15.92</v>
      </c>
      <c r="C647" s="96">
        <v>15.94</v>
      </c>
      <c r="D647" s="96">
        <v>15.68</v>
      </c>
      <c r="E647" s="96">
        <v>15.8</v>
      </c>
      <c r="F647" s="96">
        <v>14.668116</v>
      </c>
      <c r="G647" s="96">
        <v>164029.0</v>
      </c>
      <c r="H647" s="2"/>
      <c r="I647" s="2">
        <f t="shared" si="1"/>
        <v>15.86</v>
      </c>
      <c r="J647" s="97">
        <f t="shared" si="2"/>
        <v>43646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>
      <c r="A648" s="95">
        <v>43483.0</v>
      </c>
      <c r="B648" s="96">
        <v>15.91</v>
      </c>
      <c r="C648" s="96">
        <v>15.915</v>
      </c>
      <c r="D648" s="96">
        <v>15.84</v>
      </c>
      <c r="E648" s="96">
        <v>15.84</v>
      </c>
      <c r="F648" s="96">
        <v>14.705249</v>
      </c>
      <c r="G648" s="96">
        <v>96477.0</v>
      </c>
      <c r="H648" s="2"/>
      <c r="I648" s="2">
        <f t="shared" si="1"/>
        <v>15.875</v>
      </c>
      <c r="J648" s="97">
        <f t="shared" si="2"/>
        <v>43646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>
      <c r="A649" s="95">
        <v>43486.0</v>
      </c>
      <c r="B649" s="96">
        <v>15.96</v>
      </c>
      <c r="C649" s="96">
        <v>16.18</v>
      </c>
      <c r="D649" s="96">
        <v>15.96</v>
      </c>
      <c r="E649" s="96">
        <v>15.99</v>
      </c>
      <c r="F649" s="96">
        <v>14.844502</v>
      </c>
      <c r="G649" s="96">
        <v>107089.0</v>
      </c>
      <c r="H649" s="2"/>
      <c r="I649" s="2">
        <f t="shared" si="1"/>
        <v>15.975</v>
      </c>
      <c r="J649" s="97">
        <f t="shared" si="2"/>
        <v>43646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>
      <c r="A650" s="95">
        <v>43487.0</v>
      </c>
      <c r="B650" s="96">
        <v>16.08</v>
      </c>
      <c r="C650" s="96">
        <v>16.25</v>
      </c>
      <c r="D650" s="96">
        <v>16.0</v>
      </c>
      <c r="E650" s="96">
        <v>16.139999</v>
      </c>
      <c r="F650" s="96">
        <v>14.983756</v>
      </c>
      <c r="G650" s="96">
        <v>100292.0</v>
      </c>
      <c r="H650" s="2"/>
      <c r="I650" s="2">
        <f t="shared" si="1"/>
        <v>16.1099995</v>
      </c>
      <c r="J650" s="97">
        <f t="shared" si="2"/>
        <v>43646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>
      <c r="A651" s="95">
        <v>43488.0</v>
      </c>
      <c r="B651" s="96">
        <v>16.139999</v>
      </c>
      <c r="C651" s="96">
        <v>16.18</v>
      </c>
      <c r="D651" s="96">
        <v>16.02</v>
      </c>
      <c r="E651" s="96">
        <v>16.139999</v>
      </c>
      <c r="F651" s="96">
        <v>14.983756</v>
      </c>
      <c r="G651" s="96">
        <v>100280.0</v>
      </c>
      <c r="H651" s="2"/>
      <c r="I651" s="2">
        <f t="shared" si="1"/>
        <v>16.139999</v>
      </c>
      <c r="J651" s="97">
        <f t="shared" si="2"/>
        <v>43646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>
      <c r="A652" s="95">
        <v>43489.0</v>
      </c>
      <c r="B652" s="96">
        <v>16.0</v>
      </c>
      <c r="C652" s="96">
        <v>16.16</v>
      </c>
      <c r="D652" s="96">
        <v>15.9</v>
      </c>
      <c r="E652" s="96">
        <v>16.030001</v>
      </c>
      <c r="F652" s="96">
        <v>14.881639</v>
      </c>
      <c r="G652" s="96">
        <v>95044.0</v>
      </c>
      <c r="H652" s="2"/>
      <c r="I652" s="2">
        <f t="shared" si="1"/>
        <v>16.0150005</v>
      </c>
      <c r="J652" s="97">
        <f t="shared" si="2"/>
        <v>43646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>
      <c r="A653" s="95">
        <v>43490.0</v>
      </c>
      <c r="B653" s="96">
        <v>16.17</v>
      </c>
      <c r="C653" s="96">
        <v>16.52</v>
      </c>
      <c r="D653" s="96">
        <v>16.049999</v>
      </c>
      <c r="E653" s="96">
        <v>16.32</v>
      </c>
      <c r="F653" s="96">
        <v>15.150863</v>
      </c>
      <c r="G653" s="96">
        <v>147980.0</v>
      </c>
      <c r="H653" s="2"/>
      <c r="I653" s="2">
        <f t="shared" si="1"/>
        <v>16.245</v>
      </c>
      <c r="J653" s="97">
        <f t="shared" si="2"/>
        <v>43646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>
      <c r="A654" s="95">
        <v>43494.0</v>
      </c>
      <c r="B654" s="96">
        <v>16.32</v>
      </c>
      <c r="C654" s="96">
        <v>16.32</v>
      </c>
      <c r="D654" s="96">
        <v>15.85</v>
      </c>
      <c r="E654" s="96">
        <v>15.99</v>
      </c>
      <c r="F654" s="96">
        <v>14.844502</v>
      </c>
      <c r="G654" s="96">
        <v>472223.0</v>
      </c>
      <c r="H654" s="2"/>
      <c r="I654" s="2">
        <f t="shared" si="1"/>
        <v>16.155</v>
      </c>
      <c r="J654" s="97">
        <f t="shared" si="2"/>
        <v>43646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>
      <c r="A655" s="95">
        <v>43495.0</v>
      </c>
      <c r="B655" s="96">
        <v>16.059999</v>
      </c>
      <c r="C655" s="96">
        <v>16.07</v>
      </c>
      <c r="D655" s="96">
        <v>15.6</v>
      </c>
      <c r="E655" s="96">
        <v>15.65</v>
      </c>
      <c r="F655" s="96">
        <v>14.528861</v>
      </c>
      <c r="G655" s="96">
        <v>275395.0</v>
      </c>
      <c r="H655" s="2"/>
      <c r="I655" s="2">
        <f t="shared" si="1"/>
        <v>15.8549995</v>
      </c>
      <c r="J655" s="97">
        <f t="shared" si="2"/>
        <v>43646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>
      <c r="A656" s="95">
        <v>43496.0</v>
      </c>
      <c r="B656" s="96">
        <v>15.8</v>
      </c>
      <c r="C656" s="96">
        <v>15.89</v>
      </c>
      <c r="D656" s="96">
        <v>15.64</v>
      </c>
      <c r="E656" s="96">
        <v>15.66</v>
      </c>
      <c r="F656" s="96">
        <v>14.538144</v>
      </c>
      <c r="G656" s="96">
        <v>207058.0</v>
      </c>
      <c r="H656" s="2"/>
      <c r="I656" s="2">
        <f t="shared" si="1"/>
        <v>15.73</v>
      </c>
      <c r="J656" s="97">
        <f t="shared" si="2"/>
        <v>43646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>
      <c r="A657" s="95">
        <v>43497.0</v>
      </c>
      <c r="B657" s="96">
        <v>15.79</v>
      </c>
      <c r="C657" s="96">
        <v>16.32</v>
      </c>
      <c r="D657" s="96">
        <v>15.75</v>
      </c>
      <c r="E657" s="96">
        <v>16.190001</v>
      </c>
      <c r="F657" s="96">
        <v>15.030176</v>
      </c>
      <c r="G657" s="96">
        <v>160411.0</v>
      </c>
      <c r="H657" s="2"/>
      <c r="I657" s="2">
        <f t="shared" si="1"/>
        <v>15.9900005</v>
      </c>
      <c r="J657" s="97">
        <f t="shared" si="2"/>
        <v>43646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>
      <c r="A658" s="95">
        <v>43500.0</v>
      </c>
      <c r="B658" s="96">
        <v>16.27</v>
      </c>
      <c r="C658" s="96">
        <v>16.360001</v>
      </c>
      <c r="D658" s="96">
        <v>16.075001</v>
      </c>
      <c r="E658" s="96">
        <v>16.35</v>
      </c>
      <c r="F658" s="96">
        <v>15.178713</v>
      </c>
      <c r="G658" s="96">
        <v>125878.0</v>
      </c>
      <c r="H658" s="2"/>
      <c r="I658" s="2">
        <f t="shared" si="1"/>
        <v>16.31</v>
      </c>
      <c r="J658" s="97">
        <f t="shared" si="2"/>
        <v>43646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>
      <c r="A659" s="95">
        <v>43501.0</v>
      </c>
      <c r="B659" s="96">
        <v>16.389999</v>
      </c>
      <c r="C659" s="96">
        <v>16.58</v>
      </c>
      <c r="D659" s="96">
        <v>16.26</v>
      </c>
      <c r="E659" s="96">
        <v>16.360001</v>
      </c>
      <c r="F659" s="96">
        <v>15.187999</v>
      </c>
      <c r="G659" s="96">
        <v>123313.0</v>
      </c>
      <c r="H659" s="2"/>
      <c r="I659" s="2">
        <f t="shared" si="1"/>
        <v>16.375</v>
      </c>
      <c r="J659" s="97">
        <f t="shared" si="2"/>
        <v>43646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>
      <c r="A660" s="95">
        <v>43502.0</v>
      </c>
      <c r="B660" s="96">
        <v>16.4</v>
      </c>
      <c r="C660" s="96">
        <v>16.514999</v>
      </c>
      <c r="D660" s="96">
        <v>16.08</v>
      </c>
      <c r="E660" s="96">
        <v>16.15</v>
      </c>
      <c r="F660" s="96">
        <v>14.993041</v>
      </c>
      <c r="G660" s="96">
        <v>162776.0</v>
      </c>
      <c r="H660" s="2"/>
      <c r="I660" s="2">
        <f t="shared" si="1"/>
        <v>16.275</v>
      </c>
      <c r="J660" s="97">
        <f t="shared" si="2"/>
        <v>43646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>
      <c r="A661" s="95">
        <v>43503.0</v>
      </c>
      <c r="B661" s="96">
        <v>16.17</v>
      </c>
      <c r="C661" s="96">
        <v>16.27</v>
      </c>
      <c r="D661" s="96">
        <v>16.030001</v>
      </c>
      <c r="E661" s="96">
        <v>16.09</v>
      </c>
      <c r="F661" s="96">
        <v>14.937342</v>
      </c>
      <c r="G661" s="96">
        <v>196964.0</v>
      </c>
      <c r="H661" s="2"/>
      <c r="I661" s="2">
        <f t="shared" si="1"/>
        <v>16.13</v>
      </c>
      <c r="J661" s="97">
        <f t="shared" si="2"/>
        <v>43646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>
      <c r="A662" s="95">
        <v>43504.0</v>
      </c>
      <c r="B662" s="96">
        <v>16.15</v>
      </c>
      <c r="C662" s="96">
        <v>16.389999</v>
      </c>
      <c r="D662" s="96">
        <v>16.059999</v>
      </c>
      <c r="E662" s="96">
        <v>16.200001</v>
      </c>
      <c r="F662" s="96">
        <v>15.03946</v>
      </c>
      <c r="G662" s="96">
        <v>682041.0</v>
      </c>
      <c r="H662" s="2"/>
      <c r="I662" s="2">
        <f t="shared" si="1"/>
        <v>16.1750005</v>
      </c>
      <c r="J662" s="97">
        <f t="shared" si="2"/>
        <v>43646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>
      <c r="A663" s="95">
        <v>43507.0</v>
      </c>
      <c r="B663" s="96">
        <v>16.26</v>
      </c>
      <c r="C663" s="96">
        <v>16.65</v>
      </c>
      <c r="D663" s="96">
        <v>16.15</v>
      </c>
      <c r="E663" s="96">
        <v>16.290001</v>
      </c>
      <c r="F663" s="96">
        <v>15.123013</v>
      </c>
      <c r="G663" s="96">
        <v>243975.0</v>
      </c>
      <c r="H663" s="2"/>
      <c r="I663" s="2">
        <f t="shared" si="1"/>
        <v>16.2750005</v>
      </c>
      <c r="J663" s="97">
        <f t="shared" si="2"/>
        <v>43646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>
      <c r="A664" s="95">
        <v>43508.0</v>
      </c>
      <c r="B664" s="96">
        <v>16.5</v>
      </c>
      <c r="C664" s="96">
        <v>16.77</v>
      </c>
      <c r="D664" s="96">
        <v>16.280001</v>
      </c>
      <c r="E664" s="96">
        <v>16.719999</v>
      </c>
      <c r="F664" s="96">
        <v>15.522206</v>
      </c>
      <c r="G664" s="96">
        <v>197623.0</v>
      </c>
      <c r="H664" s="2"/>
      <c r="I664" s="2">
        <f t="shared" si="1"/>
        <v>16.6099995</v>
      </c>
      <c r="J664" s="97">
        <f t="shared" si="2"/>
        <v>43646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>
      <c r="A665" s="95">
        <v>43509.0</v>
      </c>
      <c r="B665" s="96">
        <v>16.98</v>
      </c>
      <c r="C665" s="96">
        <v>17.02</v>
      </c>
      <c r="D665" s="96">
        <v>16.27</v>
      </c>
      <c r="E665" s="96">
        <v>16.370001</v>
      </c>
      <c r="F665" s="96">
        <v>15.197282</v>
      </c>
      <c r="G665" s="96">
        <v>166582.0</v>
      </c>
      <c r="H665" s="2"/>
      <c r="I665" s="2">
        <f t="shared" si="1"/>
        <v>16.6750005</v>
      </c>
      <c r="J665" s="97">
        <f t="shared" si="2"/>
        <v>43646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>
      <c r="A666" s="95">
        <v>43510.0</v>
      </c>
      <c r="B666" s="96">
        <v>16.299999</v>
      </c>
      <c r="C666" s="96">
        <v>16.5</v>
      </c>
      <c r="D666" s="96">
        <v>16.09</v>
      </c>
      <c r="E666" s="96">
        <v>16.120001</v>
      </c>
      <c r="F666" s="96">
        <v>14.965191</v>
      </c>
      <c r="G666" s="96">
        <v>316791.0</v>
      </c>
      <c r="H666" s="2"/>
      <c r="I666" s="2">
        <f t="shared" si="1"/>
        <v>16.21</v>
      </c>
      <c r="J666" s="97">
        <f t="shared" si="2"/>
        <v>43646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>
      <c r="A667" s="95">
        <v>43511.0</v>
      </c>
      <c r="B667" s="96">
        <v>16.23</v>
      </c>
      <c r="C667" s="96">
        <v>16.23</v>
      </c>
      <c r="D667" s="96">
        <v>16.02</v>
      </c>
      <c r="E667" s="96">
        <v>16.139999</v>
      </c>
      <c r="F667" s="96">
        <v>14.983756</v>
      </c>
      <c r="G667" s="96">
        <v>116051.0</v>
      </c>
      <c r="H667" s="2"/>
      <c r="I667" s="2">
        <f t="shared" si="1"/>
        <v>16.1849995</v>
      </c>
      <c r="J667" s="97">
        <f t="shared" si="2"/>
        <v>43646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>
      <c r="A668" s="95">
        <v>43514.0</v>
      </c>
      <c r="B668" s="96">
        <v>16.389999</v>
      </c>
      <c r="C668" s="96">
        <v>16.48</v>
      </c>
      <c r="D668" s="96">
        <v>16.07</v>
      </c>
      <c r="E668" s="96">
        <v>16.139999</v>
      </c>
      <c r="F668" s="96">
        <v>14.983756</v>
      </c>
      <c r="G668" s="96">
        <v>133774.0</v>
      </c>
      <c r="H668" s="2"/>
      <c r="I668" s="2">
        <f t="shared" si="1"/>
        <v>16.264999</v>
      </c>
      <c r="J668" s="97">
        <f t="shared" si="2"/>
        <v>43646</v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>
      <c r="A669" s="95">
        <v>43515.0</v>
      </c>
      <c r="B669" s="96">
        <v>16.26</v>
      </c>
      <c r="C669" s="96">
        <v>16.700001</v>
      </c>
      <c r="D669" s="96">
        <v>16.1</v>
      </c>
      <c r="E669" s="96">
        <v>16.6</v>
      </c>
      <c r="F669" s="96">
        <v>15.410806</v>
      </c>
      <c r="G669" s="96">
        <v>98548.0</v>
      </c>
      <c r="H669" s="2"/>
      <c r="I669" s="2">
        <f t="shared" si="1"/>
        <v>16.43</v>
      </c>
      <c r="J669" s="97">
        <f t="shared" si="2"/>
        <v>43646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>
      <c r="A670" s="95">
        <v>43516.0</v>
      </c>
      <c r="B670" s="96">
        <v>16.49</v>
      </c>
      <c r="C670" s="96">
        <v>16.809999</v>
      </c>
      <c r="D670" s="96">
        <v>16.290001</v>
      </c>
      <c r="E670" s="96">
        <v>16.52</v>
      </c>
      <c r="F670" s="96">
        <v>15.336535</v>
      </c>
      <c r="G670" s="96">
        <v>128100.0</v>
      </c>
      <c r="H670" s="2"/>
      <c r="I670" s="2">
        <f t="shared" si="1"/>
        <v>16.505</v>
      </c>
      <c r="J670" s="97">
        <f t="shared" si="2"/>
        <v>43646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>
      <c r="A671" s="95">
        <v>43517.0</v>
      </c>
      <c r="B671" s="96">
        <v>16.52</v>
      </c>
      <c r="C671" s="96">
        <v>16.52</v>
      </c>
      <c r="D671" s="96">
        <v>16.25</v>
      </c>
      <c r="E671" s="96">
        <v>16.469999</v>
      </c>
      <c r="F671" s="96">
        <v>15.290116</v>
      </c>
      <c r="G671" s="96">
        <v>191192.0</v>
      </c>
      <c r="H671" s="2"/>
      <c r="I671" s="2">
        <f t="shared" si="1"/>
        <v>16.4949995</v>
      </c>
      <c r="J671" s="97">
        <f t="shared" si="2"/>
        <v>43646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>
      <c r="A672" s="95">
        <v>43518.0</v>
      </c>
      <c r="B672" s="96">
        <v>16.469999</v>
      </c>
      <c r="C672" s="96">
        <v>16.915001</v>
      </c>
      <c r="D672" s="96">
        <v>16.360001</v>
      </c>
      <c r="E672" s="96">
        <v>16.809999</v>
      </c>
      <c r="F672" s="96">
        <v>15.60576</v>
      </c>
      <c r="G672" s="96">
        <v>182997.0</v>
      </c>
      <c r="H672" s="2"/>
      <c r="I672" s="2">
        <f t="shared" si="1"/>
        <v>16.639999</v>
      </c>
      <c r="J672" s="97">
        <f t="shared" si="2"/>
        <v>43646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>
      <c r="A673" s="95">
        <v>43521.0</v>
      </c>
      <c r="B673" s="96">
        <v>16.950001</v>
      </c>
      <c r="C673" s="96">
        <v>16.950001</v>
      </c>
      <c r="D673" s="96">
        <v>16.469999</v>
      </c>
      <c r="E673" s="96">
        <v>16.700001</v>
      </c>
      <c r="F673" s="96">
        <v>15.503641</v>
      </c>
      <c r="G673" s="96">
        <v>148206.0</v>
      </c>
      <c r="H673" s="2"/>
      <c r="I673" s="2">
        <f t="shared" si="1"/>
        <v>16.825001</v>
      </c>
      <c r="J673" s="97">
        <f t="shared" si="2"/>
        <v>43646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>
      <c r="A674" s="95">
        <v>43522.0</v>
      </c>
      <c r="B674" s="96">
        <v>16.790001</v>
      </c>
      <c r="C674" s="96">
        <v>17.09</v>
      </c>
      <c r="D674" s="96">
        <v>16.65</v>
      </c>
      <c r="E674" s="96">
        <v>17.02</v>
      </c>
      <c r="F674" s="96">
        <v>15.800716</v>
      </c>
      <c r="G674" s="96">
        <v>208761.0</v>
      </c>
      <c r="H674" s="2"/>
      <c r="I674" s="2">
        <f t="shared" si="1"/>
        <v>16.9050005</v>
      </c>
      <c r="J674" s="97">
        <f t="shared" si="2"/>
        <v>43646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>
      <c r="A675" s="95">
        <v>43523.0</v>
      </c>
      <c r="B675" s="96">
        <v>17.030001</v>
      </c>
      <c r="C675" s="96">
        <v>17.129999</v>
      </c>
      <c r="D675" s="96">
        <v>16.77</v>
      </c>
      <c r="E675" s="96">
        <v>16.959999</v>
      </c>
      <c r="F675" s="96">
        <v>15.745015</v>
      </c>
      <c r="G675" s="96">
        <v>143229.0</v>
      </c>
      <c r="H675" s="2"/>
      <c r="I675" s="2">
        <f t="shared" si="1"/>
        <v>16.995</v>
      </c>
      <c r="J675" s="97">
        <f t="shared" si="2"/>
        <v>43646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>
      <c r="A676" s="95">
        <v>43524.0</v>
      </c>
      <c r="B676" s="96">
        <v>17.049999</v>
      </c>
      <c r="C676" s="96">
        <v>17.209999</v>
      </c>
      <c r="D676" s="96">
        <v>16.799999</v>
      </c>
      <c r="E676" s="96">
        <v>16.92</v>
      </c>
      <c r="F676" s="96">
        <v>15.70788</v>
      </c>
      <c r="G676" s="96">
        <v>207146.0</v>
      </c>
      <c r="H676" s="2"/>
      <c r="I676" s="2">
        <f t="shared" si="1"/>
        <v>16.9849995</v>
      </c>
      <c r="J676" s="97">
        <f t="shared" si="2"/>
        <v>43646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>
      <c r="A677" s="95">
        <v>43525.0</v>
      </c>
      <c r="B677" s="96">
        <v>17.049999</v>
      </c>
      <c r="C677" s="96">
        <v>17.9</v>
      </c>
      <c r="D677" s="96">
        <v>16.93</v>
      </c>
      <c r="E677" s="96">
        <v>17.84</v>
      </c>
      <c r="F677" s="96">
        <v>16.561974</v>
      </c>
      <c r="G677" s="96">
        <v>283055.0</v>
      </c>
      <c r="H677" s="2"/>
      <c r="I677" s="2">
        <f t="shared" si="1"/>
        <v>17.4449995</v>
      </c>
      <c r="J677" s="97">
        <f t="shared" si="2"/>
        <v>43646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>
      <c r="A678" s="95">
        <v>43528.0</v>
      </c>
      <c r="B678" s="96">
        <v>18.0</v>
      </c>
      <c r="C678" s="96">
        <v>18.32</v>
      </c>
      <c r="D678" s="96">
        <v>17.895</v>
      </c>
      <c r="E678" s="96">
        <v>18.0</v>
      </c>
      <c r="F678" s="96">
        <v>16.71051</v>
      </c>
      <c r="G678" s="96">
        <v>239964.0</v>
      </c>
      <c r="H678" s="2"/>
      <c r="I678" s="2">
        <f t="shared" si="1"/>
        <v>18</v>
      </c>
      <c r="J678" s="97">
        <f t="shared" si="2"/>
        <v>43646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>
      <c r="A679" s="95">
        <v>43529.0</v>
      </c>
      <c r="B679" s="96">
        <v>17.85</v>
      </c>
      <c r="C679" s="96">
        <v>18.0</v>
      </c>
      <c r="D679" s="96">
        <v>17.51</v>
      </c>
      <c r="E679" s="96">
        <v>17.84</v>
      </c>
      <c r="F679" s="96">
        <v>16.561974</v>
      </c>
      <c r="G679" s="96">
        <v>162418.0</v>
      </c>
      <c r="H679" s="2"/>
      <c r="I679" s="2">
        <f t="shared" si="1"/>
        <v>17.845</v>
      </c>
      <c r="J679" s="97">
        <f t="shared" si="2"/>
        <v>43646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>
      <c r="A680" s="95">
        <v>43530.0</v>
      </c>
      <c r="B680" s="96">
        <v>18.02</v>
      </c>
      <c r="C680" s="96">
        <v>18.02</v>
      </c>
      <c r="D680" s="96">
        <v>17.65</v>
      </c>
      <c r="E680" s="96">
        <v>17.77</v>
      </c>
      <c r="F680" s="96">
        <v>16.496988</v>
      </c>
      <c r="G680" s="96">
        <v>249515.0</v>
      </c>
      <c r="H680" s="2"/>
      <c r="I680" s="2">
        <f t="shared" si="1"/>
        <v>17.895</v>
      </c>
      <c r="J680" s="97">
        <f t="shared" si="2"/>
        <v>43646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>
      <c r="A681" s="95">
        <v>43531.0</v>
      </c>
      <c r="B681" s="96">
        <v>18.0</v>
      </c>
      <c r="C681" s="96">
        <v>18.280001</v>
      </c>
      <c r="D681" s="96">
        <v>17.75</v>
      </c>
      <c r="E681" s="96">
        <v>17.809999</v>
      </c>
      <c r="F681" s="96">
        <v>16.534121</v>
      </c>
      <c r="G681" s="96">
        <v>256749.0</v>
      </c>
      <c r="H681" s="2"/>
      <c r="I681" s="2">
        <f t="shared" si="1"/>
        <v>17.9049995</v>
      </c>
      <c r="J681" s="97">
        <f t="shared" si="2"/>
        <v>43646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>
      <c r="A682" s="95">
        <v>43532.0</v>
      </c>
      <c r="B682" s="96">
        <v>17.73</v>
      </c>
      <c r="C682" s="96">
        <v>18.049999</v>
      </c>
      <c r="D682" s="96">
        <v>17.719999</v>
      </c>
      <c r="E682" s="96">
        <v>17.940001</v>
      </c>
      <c r="F682" s="96">
        <v>16.654808</v>
      </c>
      <c r="G682" s="96">
        <v>108854.0</v>
      </c>
      <c r="H682" s="2"/>
      <c r="I682" s="2">
        <f t="shared" si="1"/>
        <v>17.8350005</v>
      </c>
      <c r="J682" s="97">
        <f t="shared" si="2"/>
        <v>43646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>
      <c r="A683" s="95">
        <v>43535.0</v>
      </c>
      <c r="B683" s="96">
        <v>17.76</v>
      </c>
      <c r="C683" s="96">
        <v>17.969999</v>
      </c>
      <c r="D683" s="96">
        <v>17.709999</v>
      </c>
      <c r="E683" s="96">
        <v>17.83</v>
      </c>
      <c r="F683" s="96">
        <v>16.552691</v>
      </c>
      <c r="G683" s="96">
        <v>128480.0</v>
      </c>
      <c r="H683" s="2"/>
      <c r="I683" s="2">
        <f t="shared" si="1"/>
        <v>17.795</v>
      </c>
      <c r="J683" s="97">
        <f t="shared" si="2"/>
        <v>43646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>
      <c r="A684" s="95">
        <v>43536.0</v>
      </c>
      <c r="B684" s="96">
        <v>18.0</v>
      </c>
      <c r="C684" s="96">
        <v>18.01</v>
      </c>
      <c r="D684" s="96">
        <v>17.67</v>
      </c>
      <c r="E684" s="96">
        <v>17.74</v>
      </c>
      <c r="F684" s="96">
        <v>16.469139</v>
      </c>
      <c r="G684" s="96">
        <v>199478.0</v>
      </c>
      <c r="H684" s="2"/>
      <c r="I684" s="2">
        <f t="shared" si="1"/>
        <v>17.87</v>
      </c>
      <c r="J684" s="97">
        <f t="shared" si="2"/>
        <v>43646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>
      <c r="A685" s="95">
        <v>43537.0</v>
      </c>
      <c r="B685" s="96">
        <v>17.66</v>
      </c>
      <c r="C685" s="96">
        <v>17.969999</v>
      </c>
      <c r="D685" s="96">
        <v>17.66</v>
      </c>
      <c r="E685" s="96">
        <v>17.799999</v>
      </c>
      <c r="F685" s="96">
        <v>16.524841</v>
      </c>
      <c r="G685" s="96">
        <v>229101.0</v>
      </c>
      <c r="H685" s="2"/>
      <c r="I685" s="2">
        <f t="shared" si="1"/>
        <v>17.7299995</v>
      </c>
      <c r="J685" s="97">
        <f t="shared" si="2"/>
        <v>43646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>
      <c r="A686" s="95">
        <v>43538.0</v>
      </c>
      <c r="B686" s="96">
        <v>17.969999</v>
      </c>
      <c r="C686" s="96">
        <v>18.030001</v>
      </c>
      <c r="D686" s="96">
        <v>17.76</v>
      </c>
      <c r="E686" s="96">
        <v>18.030001</v>
      </c>
      <c r="F686" s="96">
        <v>16.738361</v>
      </c>
      <c r="G686" s="96">
        <v>103881.0</v>
      </c>
      <c r="H686" s="2"/>
      <c r="I686" s="2">
        <f t="shared" si="1"/>
        <v>18</v>
      </c>
      <c r="J686" s="97">
        <f t="shared" si="2"/>
        <v>43646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>
      <c r="A687" s="95">
        <v>43539.0</v>
      </c>
      <c r="B687" s="96">
        <v>17.860001</v>
      </c>
      <c r="C687" s="96">
        <v>18.030001</v>
      </c>
      <c r="D687" s="96">
        <v>17.860001</v>
      </c>
      <c r="E687" s="96">
        <v>17.879999</v>
      </c>
      <c r="F687" s="96">
        <v>16.599106</v>
      </c>
      <c r="G687" s="96">
        <v>213084.0</v>
      </c>
      <c r="H687" s="2"/>
      <c r="I687" s="2">
        <f t="shared" si="1"/>
        <v>17.87</v>
      </c>
      <c r="J687" s="97">
        <f t="shared" si="2"/>
        <v>43646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>
      <c r="A688" s="95">
        <v>43542.0</v>
      </c>
      <c r="B688" s="96">
        <v>18.049999</v>
      </c>
      <c r="C688" s="96">
        <v>18.049999</v>
      </c>
      <c r="D688" s="96">
        <v>17.549999</v>
      </c>
      <c r="E688" s="96">
        <v>17.65</v>
      </c>
      <c r="F688" s="96">
        <v>16.385586</v>
      </c>
      <c r="G688" s="96">
        <v>81288.0</v>
      </c>
      <c r="H688" s="2"/>
      <c r="I688" s="2">
        <f t="shared" si="1"/>
        <v>17.8499995</v>
      </c>
      <c r="J688" s="97">
        <f t="shared" si="2"/>
        <v>43646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>
      <c r="A689" s="95">
        <v>43543.0</v>
      </c>
      <c r="B689" s="96">
        <v>17.799999</v>
      </c>
      <c r="C689" s="96">
        <v>17.9</v>
      </c>
      <c r="D689" s="96">
        <v>17.57</v>
      </c>
      <c r="E689" s="96">
        <v>17.66</v>
      </c>
      <c r="F689" s="96">
        <v>16.394867</v>
      </c>
      <c r="G689" s="96">
        <v>104417.0</v>
      </c>
      <c r="H689" s="2"/>
      <c r="I689" s="2">
        <f t="shared" si="1"/>
        <v>17.7299995</v>
      </c>
      <c r="J689" s="97">
        <f t="shared" si="2"/>
        <v>43646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>
      <c r="A690" s="95">
        <v>43544.0</v>
      </c>
      <c r="B690" s="96">
        <v>17.91</v>
      </c>
      <c r="C690" s="96">
        <v>17.92</v>
      </c>
      <c r="D690" s="96">
        <v>17.635</v>
      </c>
      <c r="E690" s="96">
        <v>17.719999</v>
      </c>
      <c r="F690" s="96">
        <v>16.450567</v>
      </c>
      <c r="G690" s="96">
        <v>157180.0</v>
      </c>
      <c r="H690" s="2"/>
      <c r="I690" s="2">
        <f t="shared" si="1"/>
        <v>17.8149995</v>
      </c>
      <c r="J690" s="97">
        <f t="shared" si="2"/>
        <v>43646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>
      <c r="A691" s="95">
        <v>43545.0</v>
      </c>
      <c r="B691" s="96">
        <v>17.6</v>
      </c>
      <c r="C691" s="96">
        <v>17.889999</v>
      </c>
      <c r="D691" s="96">
        <v>17.440001</v>
      </c>
      <c r="E691" s="96">
        <v>17.540001</v>
      </c>
      <c r="F691" s="96">
        <v>16.283464</v>
      </c>
      <c r="G691" s="96">
        <v>294522.0</v>
      </c>
      <c r="H691" s="2"/>
      <c r="I691" s="2">
        <f t="shared" si="1"/>
        <v>17.5700005</v>
      </c>
      <c r="J691" s="97">
        <f t="shared" si="2"/>
        <v>43646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>
      <c r="A692" s="95">
        <v>43546.0</v>
      </c>
      <c r="B692" s="96">
        <v>17.870001</v>
      </c>
      <c r="C692" s="96">
        <v>17.879999</v>
      </c>
      <c r="D692" s="96">
        <v>17.450001</v>
      </c>
      <c r="E692" s="96">
        <v>17.5</v>
      </c>
      <c r="F692" s="96">
        <v>16.246332</v>
      </c>
      <c r="G692" s="96">
        <v>82283.0</v>
      </c>
      <c r="H692" s="2"/>
      <c r="I692" s="2">
        <f t="shared" si="1"/>
        <v>17.6850005</v>
      </c>
      <c r="J692" s="97">
        <f t="shared" si="2"/>
        <v>43646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>
      <c r="A693" s="95">
        <v>43549.0</v>
      </c>
      <c r="B693" s="96">
        <v>17.49</v>
      </c>
      <c r="C693" s="96">
        <v>17.49</v>
      </c>
      <c r="D693" s="96">
        <v>17.09</v>
      </c>
      <c r="E693" s="96">
        <v>17.23</v>
      </c>
      <c r="F693" s="96">
        <v>15.995669</v>
      </c>
      <c r="G693" s="96">
        <v>266238.0</v>
      </c>
      <c r="H693" s="2"/>
      <c r="I693" s="2">
        <f t="shared" si="1"/>
        <v>17.36</v>
      </c>
      <c r="J693" s="97">
        <f t="shared" si="2"/>
        <v>43646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>
      <c r="A694" s="95">
        <v>43550.0</v>
      </c>
      <c r="B694" s="96">
        <v>17.42</v>
      </c>
      <c r="C694" s="96">
        <v>17.49</v>
      </c>
      <c r="D694" s="96">
        <v>17.01</v>
      </c>
      <c r="E694" s="96">
        <v>17.16</v>
      </c>
      <c r="F694" s="96">
        <v>15.930685</v>
      </c>
      <c r="G694" s="96">
        <v>132268.0</v>
      </c>
      <c r="H694" s="2"/>
      <c r="I694" s="2">
        <f t="shared" si="1"/>
        <v>17.29</v>
      </c>
      <c r="J694" s="97">
        <f t="shared" si="2"/>
        <v>43646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>
      <c r="A695" s="95">
        <v>43551.0</v>
      </c>
      <c r="B695" s="96">
        <v>17.129999</v>
      </c>
      <c r="C695" s="96">
        <v>17.299999</v>
      </c>
      <c r="D695" s="96">
        <v>16.969999</v>
      </c>
      <c r="E695" s="96">
        <v>17.02</v>
      </c>
      <c r="F695" s="96">
        <v>15.800716</v>
      </c>
      <c r="G695" s="96">
        <v>231216.0</v>
      </c>
      <c r="H695" s="2"/>
      <c r="I695" s="2">
        <f t="shared" si="1"/>
        <v>17.0749995</v>
      </c>
      <c r="J695" s="97">
        <f t="shared" si="2"/>
        <v>43646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>
      <c r="A696" s="95">
        <v>43552.0</v>
      </c>
      <c r="B696" s="96">
        <v>16.74</v>
      </c>
      <c r="C696" s="96">
        <v>17.23</v>
      </c>
      <c r="D696" s="96">
        <v>16.74</v>
      </c>
      <c r="E696" s="96">
        <v>17.17</v>
      </c>
      <c r="F696" s="96">
        <v>15.93997</v>
      </c>
      <c r="G696" s="96">
        <v>176042.0</v>
      </c>
      <c r="H696" s="2"/>
      <c r="I696" s="2">
        <f t="shared" si="1"/>
        <v>16.955</v>
      </c>
      <c r="J696" s="97">
        <f t="shared" si="2"/>
        <v>43646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>
      <c r="A697" s="95">
        <v>43553.0</v>
      </c>
      <c r="B697" s="96">
        <v>17.219999</v>
      </c>
      <c r="C697" s="96">
        <v>17.389999</v>
      </c>
      <c r="D697" s="96">
        <v>17.184999</v>
      </c>
      <c r="E697" s="96">
        <v>17.200001</v>
      </c>
      <c r="F697" s="96">
        <v>15.967823</v>
      </c>
      <c r="G697" s="96">
        <v>156499.0</v>
      </c>
      <c r="H697" s="2"/>
      <c r="I697" s="2">
        <f t="shared" si="1"/>
        <v>17.21</v>
      </c>
      <c r="J697" s="97">
        <f t="shared" si="2"/>
        <v>43646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>
      <c r="A698" s="95">
        <v>43556.0</v>
      </c>
      <c r="B698" s="96">
        <v>17.200001</v>
      </c>
      <c r="C698" s="96">
        <v>17.389999</v>
      </c>
      <c r="D698" s="96">
        <v>17.0</v>
      </c>
      <c r="E698" s="96">
        <v>17.209999</v>
      </c>
      <c r="F698" s="96">
        <v>15.977102</v>
      </c>
      <c r="G698" s="96">
        <v>151226.0</v>
      </c>
      <c r="H698" s="2"/>
      <c r="I698" s="2">
        <f t="shared" si="1"/>
        <v>17.205</v>
      </c>
      <c r="J698" s="97">
        <f t="shared" si="2"/>
        <v>43646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>
      <c r="A699" s="95">
        <v>43557.0</v>
      </c>
      <c r="B699" s="96">
        <v>17.450001</v>
      </c>
      <c r="C699" s="96">
        <v>17.83</v>
      </c>
      <c r="D699" s="96">
        <v>17.299999</v>
      </c>
      <c r="E699" s="96">
        <v>17.83</v>
      </c>
      <c r="F699" s="96">
        <v>16.552691</v>
      </c>
      <c r="G699" s="96">
        <v>149921.0</v>
      </c>
      <c r="H699" s="2"/>
      <c r="I699" s="2">
        <f t="shared" si="1"/>
        <v>17.6400005</v>
      </c>
      <c r="J699" s="97">
        <f t="shared" si="2"/>
        <v>43646</v>
      </c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>
      <c r="A700" s="95">
        <v>43558.0</v>
      </c>
      <c r="B700" s="96">
        <v>17.700001</v>
      </c>
      <c r="C700" s="96">
        <v>17.85</v>
      </c>
      <c r="D700" s="96">
        <v>17.540001</v>
      </c>
      <c r="E700" s="96">
        <v>17.68</v>
      </c>
      <c r="F700" s="96">
        <v>16.585524</v>
      </c>
      <c r="G700" s="96">
        <v>170233.0</v>
      </c>
      <c r="H700" s="2"/>
      <c r="I700" s="2">
        <f t="shared" si="1"/>
        <v>17.6900005</v>
      </c>
      <c r="J700" s="97">
        <f t="shared" si="2"/>
        <v>43646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>
      <c r="A701" s="95">
        <v>43559.0</v>
      </c>
      <c r="B701" s="96">
        <v>17.77</v>
      </c>
      <c r="C701" s="96">
        <v>17.780001</v>
      </c>
      <c r="D701" s="96">
        <v>17.219999</v>
      </c>
      <c r="E701" s="96">
        <v>17.389999</v>
      </c>
      <c r="F701" s="96">
        <v>16.313473</v>
      </c>
      <c r="G701" s="96">
        <v>99121.0</v>
      </c>
      <c r="H701" s="2"/>
      <c r="I701" s="2">
        <f t="shared" si="1"/>
        <v>17.5799995</v>
      </c>
      <c r="J701" s="97">
        <f t="shared" si="2"/>
        <v>43646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>
      <c r="A702" s="95">
        <v>43560.0</v>
      </c>
      <c r="B702" s="96">
        <v>17.16</v>
      </c>
      <c r="C702" s="96">
        <v>17.610001</v>
      </c>
      <c r="D702" s="96">
        <v>17.040001</v>
      </c>
      <c r="E702" s="96">
        <v>17.32</v>
      </c>
      <c r="F702" s="96">
        <v>16.247808</v>
      </c>
      <c r="G702" s="96">
        <v>133242.0</v>
      </c>
      <c r="H702" s="2"/>
      <c r="I702" s="2">
        <f t="shared" si="1"/>
        <v>17.24</v>
      </c>
      <c r="J702" s="97">
        <f t="shared" si="2"/>
        <v>43646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>
      <c r="A703" s="95">
        <v>43563.0</v>
      </c>
      <c r="B703" s="96">
        <v>17.24</v>
      </c>
      <c r="C703" s="96">
        <v>17.459999</v>
      </c>
      <c r="D703" s="96">
        <v>17.049999</v>
      </c>
      <c r="E703" s="96">
        <v>17.4</v>
      </c>
      <c r="F703" s="96">
        <v>16.322853</v>
      </c>
      <c r="G703" s="96">
        <v>116879.0</v>
      </c>
      <c r="H703" s="2"/>
      <c r="I703" s="2">
        <f t="shared" si="1"/>
        <v>17.32</v>
      </c>
      <c r="J703" s="97">
        <f t="shared" si="2"/>
        <v>43646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>
      <c r="A704" s="95">
        <v>43564.0</v>
      </c>
      <c r="B704" s="96">
        <v>17.42</v>
      </c>
      <c r="C704" s="96">
        <v>17.42</v>
      </c>
      <c r="D704" s="96">
        <v>17.15</v>
      </c>
      <c r="E704" s="96">
        <v>17.18</v>
      </c>
      <c r="F704" s="96">
        <v>16.116476</v>
      </c>
      <c r="G704" s="96">
        <v>80299.0</v>
      </c>
      <c r="H704" s="2"/>
      <c r="I704" s="2">
        <f t="shared" si="1"/>
        <v>17.3</v>
      </c>
      <c r="J704" s="97">
        <f t="shared" si="2"/>
        <v>43646</v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>
      <c r="A705" s="95">
        <v>43565.0</v>
      </c>
      <c r="B705" s="96">
        <v>17.139999</v>
      </c>
      <c r="C705" s="96">
        <v>17.35</v>
      </c>
      <c r="D705" s="96">
        <v>16.9</v>
      </c>
      <c r="E705" s="96">
        <v>17.18</v>
      </c>
      <c r="F705" s="96">
        <v>16.116476</v>
      </c>
      <c r="G705" s="96">
        <v>81380.0</v>
      </c>
      <c r="H705" s="2"/>
      <c r="I705" s="2">
        <f t="shared" si="1"/>
        <v>17.1599995</v>
      </c>
      <c r="J705" s="97">
        <f t="shared" si="2"/>
        <v>43646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>
      <c r="A706" s="95">
        <v>43566.0</v>
      </c>
      <c r="B706" s="96">
        <v>17.110001</v>
      </c>
      <c r="C706" s="96">
        <v>17.309999</v>
      </c>
      <c r="D706" s="96">
        <v>17.049999</v>
      </c>
      <c r="E706" s="96">
        <v>17.16</v>
      </c>
      <c r="F706" s="96">
        <v>16.097712</v>
      </c>
      <c r="G706" s="96">
        <v>150561.0</v>
      </c>
      <c r="H706" s="2"/>
      <c r="I706" s="2">
        <f t="shared" si="1"/>
        <v>17.1350005</v>
      </c>
      <c r="J706" s="97">
        <f t="shared" si="2"/>
        <v>43646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>
      <c r="A707" s="95">
        <v>43567.0</v>
      </c>
      <c r="B707" s="96">
        <v>17.16</v>
      </c>
      <c r="C707" s="96">
        <v>17.389999</v>
      </c>
      <c r="D707" s="96">
        <v>17.059999</v>
      </c>
      <c r="E707" s="96">
        <v>17.309999</v>
      </c>
      <c r="F707" s="96">
        <v>16.238428</v>
      </c>
      <c r="G707" s="96">
        <v>123658.0</v>
      </c>
      <c r="H707" s="2"/>
      <c r="I707" s="2">
        <f t="shared" si="1"/>
        <v>17.2349995</v>
      </c>
      <c r="J707" s="97">
        <f t="shared" si="2"/>
        <v>43646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>
      <c r="A708" s="95">
        <v>43570.0</v>
      </c>
      <c r="B708" s="96">
        <v>17.299999</v>
      </c>
      <c r="C708" s="96">
        <v>17.41</v>
      </c>
      <c r="D708" s="96">
        <v>17.25</v>
      </c>
      <c r="E708" s="96">
        <v>17.33</v>
      </c>
      <c r="F708" s="96">
        <v>16.257191</v>
      </c>
      <c r="G708" s="96">
        <v>53698.0</v>
      </c>
      <c r="H708" s="2"/>
      <c r="I708" s="2">
        <f t="shared" si="1"/>
        <v>17.3149995</v>
      </c>
      <c r="J708" s="97">
        <f t="shared" si="2"/>
        <v>43646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>
      <c r="A709" s="95">
        <v>43571.0</v>
      </c>
      <c r="B709" s="96">
        <v>17.209999</v>
      </c>
      <c r="C709" s="96">
        <v>17.65</v>
      </c>
      <c r="D709" s="96">
        <v>17.17</v>
      </c>
      <c r="E709" s="96">
        <v>17.51</v>
      </c>
      <c r="F709" s="96">
        <v>16.426046</v>
      </c>
      <c r="G709" s="96">
        <v>94584.0</v>
      </c>
      <c r="H709" s="2"/>
      <c r="I709" s="2">
        <f t="shared" si="1"/>
        <v>17.3599995</v>
      </c>
      <c r="J709" s="97">
        <f t="shared" si="2"/>
        <v>43646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>
      <c r="A710" s="95">
        <v>43572.0</v>
      </c>
      <c r="B710" s="96">
        <v>17.58</v>
      </c>
      <c r="C710" s="96">
        <v>17.84</v>
      </c>
      <c r="D710" s="96">
        <v>17.450001</v>
      </c>
      <c r="E710" s="96">
        <v>17.719999</v>
      </c>
      <c r="F710" s="96">
        <v>16.623045</v>
      </c>
      <c r="G710" s="96">
        <v>127132.0</v>
      </c>
      <c r="H710" s="2"/>
      <c r="I710" s="2">
        <f t="shared" si="1"/>
        <v>17.6499995</v>
      </c>
      <c r="J710" s="97">
        <f t="shared" si="2"/>
        <v>43646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>
      <c r="A711" s="95">
        <v>43573.0</v>
      </c>
      <c r="B711" s="96">
        <v>17.799999</v>
      </c>
      <c r="C711" s="96">
        <v>17.940001</v>
      </c>
      <c r="D711" s="96">
        <v>17.610001</v>
      </c>
      <c r="E711" s="96">
        <v>17.790001</v>
      </c>
      <c r="F711" s="96">
        <v>16.688713</v>
      </c>
      <c r="G711" s="96">
        <v>93405.0</v>
      </c>
      <c r="H711" s="2"/>
      <c r="I711" s="2">
        <f t="shared" si="1"/>
        <v>17.795</v>
      </c>
      <c r="J711" s="97">
        <f t="shared" si="2"/>
        <v>43646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>
      <c r="A712" s="95">
        <v>43578.0</v>
      </c>
      <c r="B712" s="96">
        <v>17.860001</v>
      </c>
      <c r="C712" s="96">
        <v>18.26</v>
      </c>
      <c r="D712" s="96">
        <v>17.709999</v>
      </c>
      <c r="E712" s="96">
        <v>18.24</v>
      </c>
      <c r="F712" s="96">
        <v>17.110855</v>
      </c>
      <c r="G712" s="96">
        <v>195198.0</v>
      </c>
      <c r="H712" s="2"/>
      <c r="I712" s="2">
        <f t="shared" si="1"/>
        <v>18.0500005</v>
      </c>
      <c r="J712" s="97">
        <f t="shared" si="2"/>
        <v>43646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>
      <c r="A713" s="95">
        <v>43579.0</v>
      </c>
      <c r="B713" s="96">
        <v>18.24</v>
      </c>
      <c r="C713" s="96">
        <v>18.450001</v>
      </c>
      <c r="D713" s="96">
        <v>18.07</v>
      </c>
      <c r="E713" s="96">
        <v>18.26</v>
      </c>
      <c r="F713" s="96">
        <v>17.129622</v>
      </c>
      <c r="G713" s="96">
        <v>126147.0</v>
      </c>
      <c r="H713" s="2"/>
      <c r="I713" s="2">
        <f t="shared" si="1"/>
        <v>18.25</v>
      </c>
      <c r="J713" s="97">
        <f t="shared" si="2"/>
        <v>43646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>
      <c r="A714" s="95">
        <v>43581.0</v>
      </c>
      <c r="B714" s="96">
        <v>18.290001</v>
      </c>
      <c r="C714" s="96">
        <v>18.315001</v>
      </c>
      <c r="D714" s="96">
        <v>18.08</v>
      </c>
      <c r="E714" s="96">
        <v>18.299999</v>
      </c>
      <c r="F714" s="96">
        <v>17.167141</v>
      </c>
      <c r="G714" s="96">
        <v>126439.0</v>
      </c>
      <c r="H714" s="2"/>
      <c r="I714" s="2">
        <f t="shared" si="1"/>
        <v>18.295</v>
      </c>
      <c r="J714" s="97">
        <f t="shared" si="2"/>
        <v>43646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>
      <c r="A715" s="95">
        <v>43584.0</v>
      </c>
      <c r="B715" s="96">
        <v>18.290001</v>
      </c>
      <c r="C715" s="96">
        <v>18.290001</v>
      </c>
      <c r="D715" s="96">
        <v>18.1</v>
      </c>
      <c r="E715" s="96">
        <v>18.16</v>
      </c>
      <c r="F715" s="96">
        <v>17.035809</v>
      </c>
      <c r="G715" s="96">
        <v>68479.0</v>
      </c>
      <c r="H715" s="2"/>
      <c r="I715" s="2">
        <f t="shared" si="1"/>
        <v>18.2250005</v>
      </c>
      <c r="J715" s="97">
        <f t="shared" si="2"/>
        <v>43646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>
      <c r="A716" s="95">
        <v>43585.0</v>
      </c>
      <c r="B716" s="96">
        <v>18.040001</v>
      </c>
      <c r="C716" s="96">
        <v>18.24</v>
      </c>
      <c r="D716" s="96">
        <v>18.01</v>
      </c>
      <c r="E716" s="96">
        <v>18.129999</v>
      </c>
      <c r="F716" s="96">
        <v>17.007664</v>
      </c>
      <c r="G716" s="96">
        <v>184042.0</v>
      </c>
      <c r="H716" s="2"/>
      <c r="I716" s="2">
        <f t="shared" si="1"/>
        <v>18.085</v>
      </c>
      <c r="J716" s="97">
        <f t="shared" si="2"/>
        <v>43646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>
      <c r="A717" s="95">
        <v>43586.0</v>
      </c>
      <c r="B717" s="96">
        <v>18.200001</v>
      </c>
      <c r="C717" s="96">
        <v>18.65</v>
      </c>
      <c r="D717" s="96">
        <v>18.01</v>
      </c>
      <c r="E717" s="96">
        <v>18.6</v>
      </c>
      <c r="F717" s="96">
        <v>17.44857</v>
      </c>
      <c r="G717" s="96">
        <v>121581.0</v>
      </c>
      <c r="H717" s="2"/>
      <c r="I717" s="2">
        <f t="shared" si="1"/>
        <v>18.4000005</v>
      </c>
      <c r="J717" s="97">
        <f t="shared" si="2"/>
        <v>43646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>
      <c r="A718" s="95">
        <v>43587.0</v>
      </c>
      <c r="B718" s="96">
        <v>18.620001</v>
      </c>
      <c r="C718" s="96">
        <v>18.85</v>
      </c>
      <c r="D718" s="96">
        <v>18.52</v>
      </c>
      <c r="E718" s="96">
        <v>18.82</v>
      </c>
      <c r="F718" s="96">
        <v>17.654949</v>
      </c>
      <c r="G718" s="96">
        <v>154538.0</v>
      </c>
      <c r="H718" s="2"/>
      <c r="I718" s="2">
        <f t="shared" si="1"/>
        <v>18.7200005</v>
      </c>
      <c r="J718" s="97">
        <f t="shared" si="2"/>
        <v>43646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>
      <c r="A719" s="95">
        <v>43588.0</v>
      </c>
      <c r="B719" s="96">
        <v>18.799999</v>
      </c>
      <c r="C719" s="96">
        <v>19.129999</v>
      </c>
      <c r="D719" s="96">
        <v>18.709999</v>
      </c>
      <c r="E719" s="96">
        <v>19.02</v>
      </c>
      <c r="F719" s="96">
        <v>17.842569</v>
      </c>
      <c r="G719" s="96">
        <v>249722.0</v>
      </c>
      <c r="H719" s="2"/>
      <c r="I719" s="2">
        <f t="shared" si="1"/>
        <v>18.9099995</v>
      </c>
      <c r="J719" s="97">
        <f t="shared" si="2"/>
        <v>43646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>
      <c r="A720" s="95">
        <v>43591.0</v>
      </c>
      <c r="B720" s="96">
        <v>19.549999</v>
      </c>
      <c r="C720" s="96">
        <v>19.709999</v>
      </c>
      <c r="D720" s="96">
        <v>18.780001</v>
      </c>
      <c r="E720" s="96">
        <v>19.0</v>
      </c>
      <c r="F720" s="96">
        <v>17.823805</v>
      </c>
      <c r="G720" s="96">
        <v>280414.0</v>
      </c>
      <c r="H720" s="2"/>
      <c r="I720" s="2">
        <f t="shared" si="1"/>
        <v>19.2749995</v>
      </c>
      <c r="J720" s="97">
        <f t="shared" si="2"/>
        <v>43646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>
      <c r="A721" s="95">
        <v>43592.0</v>
      </c>
      <c r="B721" s="96">
        <v>19.219999</v>
      </c>
      <c r="C721" s="96">
        <v>19.219999</v>
      </c>
      <c r="D721" s="96">
        <v>18.809999</v>
      </c>
      <c r="E721" s="96">
        <v>18.92</v>
      </c>
      <c r="F721" s="96">
        <v>17.748762</v>
      </c>
      <c r="G721" s="96">
        <v>213335.0</v>
      </c>
      <c r="H721" s="2"/>
      <c r="I721" s="2">
        <f t="shared" si="1"/>
        <v>19.0699995</v>
      </c>
      <c r="J721" s="97">
        <f t="shared" si="2"/>
        <v>43646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>
      <c r="A722" s="95">
        <v>43593.0</v>
      </c>
      <c r="B722" s="96">
        <v>18.92</v>
      </c>
      <c r="C722" s="96">
        <v>18.99</v>
      </c>
      <c r="D722" s="96">
        <v>18.65</v>
      </c>
      <c r="E722" s="96">
        <v>18.77</v>
      </c>
      <c r="F722" s="96">
        <v>17.608047</v>
      </c>
      <c r="G722" s="96">
        <v>2584437.0</v>
      </c>
      <c r="H722" s="2"/>
      <c r="I722" s="2">
        <f t="shared" si="1"/>
        <v>18.845</v>
      </c>
      <c r="J722" s="97">
        <f t="shared" si="2"/>
        <v>43646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>
      <c r="A723" s="95">
        <v>43594.0</v>
      </c>
      <c r="B723" s="96">
        <v>18.67</v>
      </c>
      <c r="C723" s="96">
        <v>19.030001</v>
      </c>
      <c r="D723" s="96">
        <v>18.66</v>
      </c>
      <c r="E723" s="96">
        <v>18.889999</v>
      </c>
      <c r="F723" s="96">
        <v>17.720619</v>
      </c>
      <c r="G723" s="96">
        <v>119262.0</v>
      </c>
      <c r="H723" s="2"/>
      <c r="I723" s="2">
        <f t="shared" si="1"/>
        <v>18.7799995</v>
      </c>
      <c r="J723" s="97">
        <f t="shared" si="2"/>
        <v>43646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>
      <c r="A724" s="95">
        <v>43595.0</v>
      </c>
      <c r="B724" s="96">
        <v>18.799999</v>
      </c>
      <c r="C724" s="96">
        <v>18.879999</v>
      </c>
      <c r="D724" s="96">
        <v>18.59</v>
      </c>
      <c r="E724" s="96">
        <v>18.620001</v>
      </c>
      <c r="F724" s="96">
        <v>17.467335</v>
      </c>
      <c r="G724" s="96">
        <v>174106.0</v>
      </c>
      <c r="H724" s="2"/>
      <c r="I724" s="2">
        <f t="shared" si="1"/>
        <v>18.71</v>
      </c>
      <c r="J724" s="97">
        <f t="shared" si="2"/>
        <v>43646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>
      <c r="A725" s="95">
        <v>43598.0</v>
      </c>
      <c r="B725" s="96">
        <v>18.610001</v>
      </c>
      <c r="C725" s="96">
        <v>18.620001</v>
      </c>
      <c r="D725" s="96">
        <v>17.959999</v>
      </c>
      <c r="E725" s="96">
        <v>18.4</v>
      </c>
      <c r="F725" s="96">
        <v>17.260952</v>
      </c>
      <c r="G725" s="96">
        <v>305455.0</v>
      </c>
      <c r="H725" s="2"/>
      <c r="I725" s="2">
        <f t="shared" si="1"/>
        <v>18.5050005</v>
      </c>
      <c r="J725" s="97">
        <f t="shared" si="2"/>
        <v>43646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>
      <c r="A726" s="95">
        <v>43599.0</v>
      </c>
      <c r="B726" s="96">
        <v>18.0</v>
      </c>
      <c r="C726" s="96">
        <v>18.17</v>
      </c>
      <c r="D726" s="96">
        <v>17.77</v>
      </c>
      <c r="E726" s="96">
        <v>17.870001</v>
      </c>
      <c r="F726" s="96">
        <v>16.763762</v>
      </c>
      <c r="G726" s="96">
        <v>177649.0</v>
      </c>
      <c r="H726" s="2"/>
      <c r="I726" s="2">
        <f t="shared" si="1"/>
        <v>17.9350005</v>
      </c>
      <c r="J726" s="97">
        <f t="shared" si="2"/>
        <v>43646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>
      <c r="A727" s="95">
        <v>43600.0</v>
      </c>
      <c r="B727" s="96">
        <v>17.83</v>
      </c>
      <c r="C727" s="96">
        <v>17.92</v>
      </c>
      <c r="D727" s="96">
        <v>17.66</v>
      </c>
      <c r="E727" s="96">
        <v>17.77</v>
      </c>
      <c r="F727" s="96">
        <v>16.669952</v>
      </c>
      <c r="G727" s="96">
        <v>368953.0</v>
      </c>
      <c r="H727" s="2"/>
      <c r="I727" s="2">
        <f t="shared" si="1"/>
        <v>17.8</v>
      </c>
      <c r="J727" s="97">
        <f t="shared" si="2"/>
        <v>43646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>
      <c r="A728" s="95">
        <v>43601.0</v>
      </c>
      <c r="B728" s="96">
        <v>17.82</v>
      </c>
      <c r="C728" s="96">
        <v>18.02</v>
      </c>
      <c r="D728" s="96">
        <v>17.74</v>
      </c>
      <c r="E728" s="96">
        <v>17.959999</v>
      </c>
      <c r="F728" s="96">
        <v>16.848186</v>
      </c>
      <c r="G728" s="96">
        <v>177376.0</v>
      </c>
      <c r="H728" s="2"/>
      <c r="I728" s="2">
        <f t="shared" si="1"/>
        <v>17.8899995</v>
      </c>
      <c r="J728" s="97">
        <f t="shared" si="2"/>
        <v>43646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>
      <c r="A729" s="95">
        <v>43602.0</v>
      </c>
      <c r="B729" s="96">
        <v>18.059999</v>
      </c>
      <c r="C729" s="96">
        <v>18.389999</v>
      </c>
      <c r="D729" s="96">
        <v>18.059999</v>
      </c>
      <c r="E729" s="96">
        <v>18.27</v>
      </c>
      <c r="F729" s="96">
        <v>17.138998</v>
      </c>
      <c r="G729" s="96">
        <v>97237.0</v>
      </c>
      <c r="H729" s="2"/>
      <c r="I729" s="2">
        <f t="shared" si="1"/>
        <v>18.1649995</v>
      </c>
      <c r="J729" s="97">
        <f t="shared" si="2"/>
        <v>43646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>
      <c r="A730" s="95">
        <v>43605.0</v>
      </c>
      <c r="B730" s="96">
        <v>18.280001</v>
      </c>
      <c r="C730" s="96">
        <v>18.5</v>
      </c>
      <c r="D730" s="96">
        <v>18.27</v>
      </c>
      <c r="E730" s="96">
        <v>18.4</v>
      </c>
      <c r="F730" s="96">
        <v>17.260952</v>
      </c>
      <c r="G730" s="96">
        <v>84302.0</v>
      </c>
      <c r="H730" s="2"/>
      <c r="I730" s="2">
        <f t="shared" si="1"/>
        <v>18.3400005</v>
      </c>
      <c r="J730" s="97">
        <f t="shared" si="2"/>
        <v>43646</v>
      </c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>
      <c r="A731" s="95">
        <v>43606.0</v>
      </c>
      <c r="B731" s="96">
        <v>18.209999</v>
      </c>
      <c r="C731" s="96">
        <v>18.52</v>
      </c>
      <c r="D731" s="96">
        <v>17.940001</v>
      </c>
      <c r="E731" s="96">
        <v>18.280001</v>
      </c>
      <c r="F731" s="96">
        <v>17.14838</v>
      </c>
      <c r="G731" s="96">
        <v>101244.0</v>
      </c>
      <c r="H731" s="2"/>
      <c r="I731" s="2">
        <f t="shared" si="1"/>
        <v>18.245</v>
      </c>
      <c r="J731" s="97">
        <f t="shared" si="2"/>
        <v>43646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>
      <c r="A732" s="95">
        <v>43607.0</v>
      </c>
      <c r="B732" s="96">
        <v>18.200001</v>
      </c>
      <c r="C732" s="96">
        <v>18.610001</v>
      </c>
      <c r="D732" s="96">
        <v>18.17</v>
      </c>
      <c r="E732" s="96">
        <v>18.51</v>
      </c>
      <c r="F732" s="96">
        <v>17.364141</v>
      </c>
      <c r="G732" s="96">
        <v>110186.0</v>
      </c>
      <c r="H732" s="2"/>
      <c r="I732" s="2">
        <f t="shared" si="1"/>
        <v>18.3550005</v>
      </c>
      <c r="J732" s="97">
        <f t="shared" si="2"/>
        <v>43646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>
      <c r="A733" s="95">
        <v>43608.0</v>
      </c>
      <c r="B733" s="96">
        <v>18.49</v>
      </c>
      <c r="C733" s="96">
        <v>18.76</v>
      </c>
      <c r="D733" s="96">
        <v>18.42</v>
      </c>
      <c r="E733" s="96">
        <v>18.74</v>
      </c>
      <c r="F733" s="96">
        <v>17.579905</v>
      </c>
      <c r="G733" s="96">
        <v>87844.0</v>
      </c>
      <c r="H733" s="2"/>
      <c r="I733" s="2">
        <f t="shared" si="1"/>
        <v>18.615</v>
      </c>
      <c r="J733" s="97">
        <f t="shared" si="2"/>
        <v>43646</v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>
      <c r="A734" s="95">
        <v>43609.0</v>
      </c>
      <c r="B734" s="96">
        <v>18.74</v>
      </c>
      <c r="C734" s="96">
        <v>18.780001</v>
      </c>
      <c r="D734" s="96">
        <v>18.25</v>
      </c>
      <c r="E734" s="96">
        <v>18.389999</v>
      </c>
      <c r="F734" s="96">
        <v>17.25157</v>
      </c>
      <c r="G734" s="96">
        <v>82132.0</v>
      </c>
      <c r="H734" s="2"/>
      <c r="I734" s="2">
        <f t="shared" si="1"/>
        <v>18.5649995</v>
      </c>
      <c r="J734" s="97">
        <f t="shared" si="2"/>
        <v>43646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>
      <c r="A735" s="95">
        <v>43612.0</v>
      </c>
      <c r="B735" s="96">
        <v>18.389999</v>
      </c>
      <c r="C735" s="96">
        <v>18.68</v>
      </c>
      <c r="D735" s="96">
        <v>18.389999</v>
      </c>
      <c r="E735" s="96">
        <v>18.52</v>
      </c>
      <c r="F735" s="96">
        <v>17.373524</v>
      </c>
      <c r="G735" s="96">
        <v>248376.0</v>
      </c>
      <c r="H735" s="2"/>
      <c r="I735" s="2">
        <f t="shared" si="1"/>
        <v>18.4549995</v>
      </c>
      <c r="J735" s="97">
        <f t="shared" si="2"/>
        <v>43646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>
      <c r="A736" s="95">
        <v>43613.0</v>
      </c>
      <c r="B736" s="96">
        <v>18.530001</v>
      </c>
      <c r="C736" s="96">
        <v>18.68</v>
      </c>
      <c r="D736" s="96">
        <v>18.4</v>
      </c>
      <c r="E736" s="96">
        <v>18.620001</v>
      </c>
      <c r="F736" s="96">
        <v>17.467335</v>
      </c>
      <c r="G736" s="96">
        <v>118403.0</v>
      </c>
      <c r="H736" s="2"/>
      <c r="I736" s="2">
        <f t="shared" si="1"/>
        <v>18.575001</v>
      </c>
      <c r="J736" s="97">
        <f t="shared" si="2"/>
        <v>43646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>
      <c r="A737" s="95">
        <v>43614.0</v>
      </c>
      <c r="B737" s="96">
        <v>18.65</v>
      </c>
      <c r="C737" s="96">
        <v>18.93</v>
      </c>
      <c r="D737" s="96">
        <v>18.469999</v>
      </c>
      <c r="E737" s="96">
        <v>18.85</v>
      </c>
      <c r="F737" s="96">
        <v>17.683094</v>
      </c>
      <c r="G737" s="96">
        <v>223226.0</v>
      </c>
      <c r="H737" s="2"/>
      <c r="I737" s="2">
        <f t="shared" si="1"/>
        <v>18.75</v>
      </c>
      <c r="J737" s="97">
        <f t="shared" si="2"/>
        <v>43646</v>
      </c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>
      <c r="A738" s="95">
        <v>43615.0</v>
      </c>
      <c r="B738" s="96">
        <v>18.700001</v>
      </c>
      <c r="C738" s="96">
        <v>18.82</v>
      </c>
      <c r="D738" s="96">
        <v>18.48</v>
      </c>
      <c r="E738" s="96">
        <v>18.809999</v>
      </c>
      <c r="F738" s="96">
        <v>17.645571</v>
      </c>
      <c r="G738" s="96">
        <v>158022.0</v>
      </c>
      <c r="H738" s="2"/>
      <c r="I738" s="2">
        <f t="shared" si="1"/>
        <v>18.755</v>
      </c>
      <c r="J738" s="97">
        <f t="shared" si="2"/>
        <v>43646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>
      <c r="A739" s="95">
        <v>43616.0</v>
      </c>
      <c r="B739" s="96">
        <v>18.65</v>
      </c>
      <c r="C739" s="96">
        <v>18.74</v>
      </c>
      <c r="D739" s="96">
        <v>18.48</v>
      </c>
      <c r="E739" s="96">
        <v>18.629999</v>
      </c>
      <c r="F739" s="96">
        <v>17.476713</v>
      </c>
      <c r="G739" s="96">
        <v>195405.0</v>
      </c>
      <c r="H739" s="2"/>
      <c r="I739" s="2">
        <f t="shared" si="1"/>
        <v>18.6399995</v>
      </c>
      <c r="J739" s="97">
        <f t="shared" si="2"/>
        <v>43646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>
      <c r="A740" s="95">
        <v>43619.0</v>
      </c>
      <c r="B740" s="96">
        <v>18.469999</v>
      </c>
      <c r="C740" s="96">
        <v>18.610001</v>
      </c>
      <c r="D740" s="96">
        <v>18.040001</v>
      </c>
      <c r="E740" s="96">
        <v>18.09</v>
      </c>
      <c r="F740" s="96">
        <v>16.97014</v>
      </c>
      <c r="G740" s="96">
        <v>121985.0</v>
      </c>
      <c r="H740" s="2"/>
      <c r="I740" s="2">
        <f t="shared" si="1"/>
        <v>18.2799995</v>
      </c>
      <c r="J740" s="97">
        <f t="shared" si="2"/>
        <v>43646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>
      <c r="A741" s="95">
        <v>43620.0</v>
      </c>
      <c r="B741" s="96">
        <v>18.200001</v>
      </c>
      <c r="C741" s="96">
        <v>18.389999</v>
      </c>
      <c r="D741" s="96">
        <v>17.9</v>
      </c>
      <c r="E741" s="96">
        <v>18.0</v>
      </c>
      <c r="F741" s="96">
        <v>16.885714</v>
      </c>
      <c r="G741" s="96">
        <v>153041.0</v>
      </c>
      <c r="H741" s="2"/>
      <c r="I741" s="2">
        <f t="shared" si="1"/>
        <v>18.1000005</v>
      </c>
      <c r="J741" s="97">
        <f t="shared" si="2"/>
        <v>43646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>
      <c r="A742" s="95">
        <v>43621.0</v>
      </c>
      <c r="B742" s="96">
        <v>18.299999</v>
      </c>
      <c r="C742" s="96">
        <v>18.540001</v>
      </c>
      <c r="D742" s="96">
        <v>18.139999</v>
      </c>
      <c r="E742" s="96">
        <v>18.49</v>
      </c>
      <c r="F742" s="96">
        <v>17.345379</v>
      </c>
      <c r="G742" s="96">
        <v>133511.0</v>
      </c>
      <c r="H742" s="2"/>
      <c r="I742" s="2">
        <f t="shared" si="1"/>
        <v>18.3949995</v>
      </c>
      <c r="J742" s="97">
        <f t="shared" si="2"/>
        <v>43646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>
      <c r="A743" s="95">
        <v>43622.0</v>
      </c>
      <c r="B743" s="96">
        <v>18.139999</v>
      </c>
      <c r="C743" s="96">
        <v>18.610001</v>
      </c>
      <c r="D743" s="96">
        <v>18.02</v>
      </c>
      <c r="E743" s="96">
        <v>18.290001</v>
      </c>
      <c r="F743" s="96">
        <v>17.157763</v>
      </c>
      <c r="G743" s="96">
        <v>141920.0</v>
      </c>
      <c r="H743" s="2"/>
      <c r="I743" s="2">
        <f t="shared" si="1"/>
        <v>18.215</v>
      </c>
      <c r="J743" s="97">
        <f t="shared" si="2"/>
        <v>43646</v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>
      <c r="A744" s="95">
        <v>43623.0</v>
      </c>
      <c r="B744" s="96">
        <v>18.030001</v>
      </c>
      <c r="C744" s="96">
        <v>18.334999</v>
      </c>
      <c r="D744" s="96">
        <v>17.780001</v>
      </c>
      <c r="E744" s="96">
        <v>17.9</v>
      </c>
      <c r="F744" s="96">
        <v>16.791903</v>
      </c>
      <c r="G744" s="96">
        <v>753551.0</v>
      </c>
      <c r="H744" s="2"/>
      <c r="I744" s="2">
        <f t="shared" si="1"/>
        <v>17.9650005</v>
      </c>
      <c r="J744" s="97">
        <f t="shared" si="2"/>
        <v>43646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>
      <c r="A745" s="95">
        <v>43627.0</v>
      </c>
      <c r="B745" s="96">
        <v>18.139999</v>
      </c>
      <c r="C745" s="96">
        <v>18.709999</v>
      </c>
      <c r="D745" s="96">
        <v>18.129999</v>
      </c>
      <c r="E745" s="96">
        <v>18.68</v>
      </c>
      <c r="F745" s="96">
        <v>17.523619</v>
      </c>
      <c r="G745" s="96">
        <v>211416.0</v>
      </c>
      <c r="H745" s="2"/>
      <c r="I745" s="2">
        <f t="shared" si="1"/>
        <v>18.4099995</v>
      </c>
      <c r="J745" s="97">
        <f t="shared" si="2"/>
        <v>43646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>
      <c r="A746" s="95">
        <v>43628.0</v>
      </c>
      <c r="B746" s="96">
        <v>18.700001</v>
      </c>
      <c r="C746" s="96">
        <v>18.799999</v>
      </c>
      <c r="D746" s="96">
        <v>18.4</v>
      </c>
      <c r="E746" s="96">
        <v>18.66</v>
      </c>
      <c r="F746" s="96">
        <v>17.504856</v>
      </c>
      <c r="G746" s="96">
        <v>218465.0</v>
      </c>
      <c r="H746" s="2"/>
      <c r="I746" s="2">
        <f t="shared" si="1"/>
        <v>18.6800005</v>
      </c>
      <c r="J746" s="97">
        <f t="shared" si="2"/>
        <v>43646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>
      <c r="A747" s="95">
        <v>43629.0</v>
      </c>
      <c r="B747" s="96">
        <v>18.52</v>
      </c>
      <c r="C747" s="96">
        <v>18.75</v>
      </c>
      <c r="D747" s="96">
        <v>18.41</v>
      </c>
      <c r="E747" s="96">
        <v>18.48</v>
      </c>
      <c r="F747" s="96">
        <v>17.335997</v>
      </c>
      <c r="G747" s="96">
        <v>148710.0</v>
      </c>
      <c r="H747" s="2"/>
      <c r="I747" s="2">
        <f t="shared" si="1"/>
        <v>18.5</v>
      </c>
      <c r="J747" s="97">
        <f t="shared" si="2"/>
        <v>43646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>
      <c r="A748" s="95">
        <v>43630.0</v>
      </c>
      <c r="B748" s="96">
        <v>18.629999</v>
      </c>
      <c r="C748" s="96">
        <v>18.76</v>
      </c>
      <c r="D748" s="96">
        <v>18.219999</v>
      </c>
      <c r="E748" s="96">
        <v>18.25</v>
      </c>
      <c r="F748" s="96">
        <v>17.120237</v>
      </c>
      <c r="G748" s="96">
        <v>103556.0</v>
      </c>
      <c r="H748" s="2"/>
      <c r="I748" s="2">
        <f t="shared" si="1"/>
        <v>18.4399995</v>
      </c>
      <c r="J748" s="97">
        <f t="shared" si="2"/>
        <v>43646</v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>
      <c r="A749" s="95">
        <v>43633.0</v>
      </c>
      <c r="B749" s="96">
        <v>18.299999</v>
      </c>
      <c r="C749" s="96">
        <v>18.450001</v>
      </c>
      <c r="D749" s="96">
        <v>18.139999</v>
      </c>
      <c r="E749" s="96">
        <v>18.4</v>
      </c>
      <c r="F749" s="96">
        <v>17.260952</v>
      </c>
      <c r="G749" s="96">
        <v>102676.0</v>
      </c>
      <c r="H749" s="2"/>
      <c r="I749" s="2">
        <f t="shared" si="1"/>
        <v>18.3499995</v>
      </c>
      <c r="J749" s="97">
        <f t="shared" si="2"/>
        <v>43646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>
      <c r="A750" s="95">
        <v>43634.0</v>
      </c>
      <c r="B750" s="96">
        <v>18.59</v>
      </c>
      <c r="C750" s="96">
        <v>18.879999</v>
      </c>
      <c r="D750" s="96">
        <v>18.549999</v>
      </c>
      <c r="E750" s="96">
        <v>18.77</v>
      </c>
      <c r="F750" s="96">
        <v>17.608047</v>
      </c>
      <c r="G750" s="96">
        <v>260390.0</v>
      </c>
      <c r="H750" s="2"/>
      <c r="I750" s="2">
        <f t="shared" si="1"/>
        <v>18.68</v>
      </c>
      <c r="J750" s="97">
        <f t="shared" si="2"/>
        <v>43646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>
      <c r="A751" s="95">
        <v>43635.0</v>
      </c>
      <c r="B751" s="96">
        <v>18.84</v>
      </c>
      <c r="C751" s="96">
        <v>19.01</v>
      </c>
      <c r="D751" s="96">
        <v>18.66</v>
      </c>
      <c r="E751" s="96">
        <v>18.92</v>
      </c>
      <c r="F751" s="96">
        <v>17.748762</v>
      </c>
      <c r="G751" s="96">
        <v>208593.0</v>
      </c>
      <c r="H751" s="2"/>
      <c r="I751" s="2">
        <f t="shared" si="1"/>
        <v>18.88</v>
      </c>
      <c r="J751" s="97">
        <f t="shared" si="2"/>
        <v>43646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>
      <c r="A752" s="95">
        <v>43636.0</v>
      </c>
      <c r="B752" s="96">
        <v>19.0</v>
      </c>
      <c r="C752" s="96">
        <v>19.200001</v>
      </c>
      <c r="D752" s="96">
        <v>18.65</v>
      </c>
      <c r="E752" s="96">
        <v>19.059999</v>
      </c>
      <c r="F752" s="96">
        <v>17.880095</v>
      </c>
      <c r="G752" s="96">
        <v>263644.0</v>
      </c>
      <c r="H752" s="2"/>
      <c r="I752" s="2">
        <f t="shared" si="1"/>
        <v>19.0299995</v>
      </c>
      <c r="J752" s="97">
        <f t="shared" si="2"/>
        <v>43646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>
      <c r="A753" s="95">
        <v>43637.0</v>
      </c>
      <c r="B753" s="96">
        <v>19.1</v>
      </c>
      <c r="C753" s="96">
        <v>19.25</v>
      </c>
      <c r="D753" s="96">
        <v>18.809999</v>
      </c>
      <c r="E753" s="96">
        <v>18.870001</v>
      </c>
      <c r="F753" s="96">
        <v>17.701857</v>
      </c>
      <c r="G753" s="96">
        <v>382977.0</v>
      </c>
      <c r="H753" s="2"/>
      <c r="I753" s="2">
        <f t="shared" si="1"/>
        <v>18.9850005</v>
      </c>
      <c r="J753" s="97">
        <f t="shared" si="2"/>
        <v>43646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>
      <c r="A754" s="95">
        <v>43640.0</v>
      </c>
      <c r="B754" s="96">
        <v>18.91</v>
      </c>
      <c r="C754" s="96">
        <v>18.98</v>
      </c>
      <c r="D754" s="96">
        <v>18.58</v>
      </c>
      <c r="E754" s="96">
        <v>18.610001</v>
      </c>
      <c r="F754" s="96">
        <v>17.457951</v>
      </c>
      <c r="G754" s="96">
        <v>111824.0</v>
      </c>
      <c r="H754" s="2"/>
      <c r="I754" s="2">
        <f t="shared" si="1"/>
        <v>18.7600005</v>
      </c>
      <c r="J754" s="97">
        <f t="shared" si="2"/>
        <v>43646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>
      <c r="A755" s="95">
        <v>43641.0</v>
      </c>
      <c r="B755" s="96">
        <v>18.65</v>
      </c>
      <c r="C755" s="96">
        <v>18.82</v>
      </c>
      <c r="D755" s="96">
        <v>18.42</v>
      </c>
      <c r="E755" s="96">
        <v>18.440001</v>
      </c>
      <c r="F755" s="96">
        <v>17.298477</v>
      </c>
      <c r="G755" s="96">
        <v>111949.0</v>
      </c>
      <c r="H755" s="2"/>
      <c r="I755" s="2">
        <f t="shared" si="1"/>
        <v>18.5450005</v>
      </c>
      <c r="J755" s="97">
        <f t="shared" si="2"/>
        <v>43646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>
      <c r="A756" s="95">
        <v>43642.0</v>
      </c>
      <c r="B756" s="96">
        <v>18.4</v>
      </c>
      <c r="C756" s="96">
        <v>18.73</v>
      </c>
      <c r="D756" s="96">
        <v>18.290001</v>
      </c>
      <c r="E756" s="96">
        <v>18.459999</v>
      </c>
      <c r="F756" s="96">
        <v>17.317234</v>
      </c>
      <c r="G756" s="96">
        <v>169247.0</v>
      </c>
      <c r="H756" s="2"/>
      <c r="I756" s="2">
        <f t="shared" si="1"/>
        <v>18.4299995</v>
      </c>
      <c r="J756" s="97">
        <f t="shared" si="2"/>
        <v>43646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>
      <c r="A757" s="95">
        <v>43643.0</v>
      </c>
      <c r="B757" s="96">
        <v>18.690001</v>
      </c>
      <c r="C757" s="96">
        <v>18.82</v>
      </c>
      <c r="D757" s="96">
        <v>18.309999</v>
      </c>
      <c r="E757" s="96">
        <v>18.450001</v>
      </c>
      <c r="F757" s="96">
        <v>17.307856</v>
      </c>
      <c r="G757" s="96">
        <v>103734.0</v>
      </c>
      <c r="H757" s="2"/>
      <c r="I757" s="2">
        <f t="shared" si="1"/>
        <v>18.570001</v>
      </c>
      <c r="J757" s="97">
        <f t="shared" si="2"/>
        <v>43646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>
      <c r="A758" s="95">
        <v>43644.0</v>
      </c>
      <c r="B758" s="96">
        <v>18.59</v>
      </c>
      <c r="C758" s="96">
        <v>18.59</v>
      </c>
      <c r="D758" s="96">
        <v>18.15</v>
      </c>
      <c r="E758" s="96">
        <v>18.200001</v>
      </c>
      <c r="F758" s="96">
        <v>17.073334</v>
      </c>
      <c r="G758" s="96">
        <v>111505.0</v>
      </c>
      <c r="H758" s="2"/>
      <c r="I758" s="2">
        <f t="shared" si="1"/>
        <v>18.3950005</v>
      </c>
      <c r="J758" s="97">
        <f t="shared" si="2"/>
        <v>43646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>
      <c r="A759" s="95">
        <v>43647.0</v>
      </c>
      <c r="B759" s="96">
        <v>18.5</v>
      </c>
      <c r="C759" s="96">
        <v>18.52</v>
      </c>
      <c r="D759" s="96">
        <v>18.200001</v>
      </c>
      <c r="E759" s="96">
        <v>18.440001</v>
      </c>
      <c r="F759" s="96">
        <v>17.298477</v>
      </c>
      <c r="G759" s="96">
        <v>92744.0</v>
      </c>
      <c r="H759" s="2"/>
      <c r="I759" s="2">
        <f t="shared" si="1"/>
        <v>18.4700005</v>
      </c>
      <c r="J759" s="97">
        <f t="shared" si="2"/>
        <v>44012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>
      <c r="A760" s="95">
        <v>43648.0</v>
      </c>
      <c r="B760" s="96">
        <v>18.459999</v>
      </c>
      <c r="C760" s="96">
        <v>18.889999</v>
      </c>
      <c r="D760" s="96">
        <v>18.35</v>
      </c>
      <c r="E760" s="96">
        <v>18.780001</v>
      </c>
      <c r="F760" s="96">
        <v>17.617428</v>
      </c>
      <c r="G760" s="96">
        <v>98938.0</v>
      </c>
      <c r="H760" s="2"/>
      <c r="I760" s="2">
        <f t="shared" si="1"/>
        <v>18.62</v>
      </c>
      <c r="J760" s="97">
        <f t="shared" si="2"/>
        <v>44012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>
      <c r="A761" s="95">
        <v>43649.0</v>
      </c>
      <c r="B761" s="96">
        <v>18.700001</v>
      </c>
      <c r="C761" s="96">
        <v>18.82</v>
      </c>
      <c r="D761" s="96">
        <v>18.51</v>
      </c>
      <c r="E761" s="96">
        <v>18.51</v>
      </c>
      <c r="F761" s="96">
        <v>17.364141</v>
      </c>
      <c r="G761" s="96">
        <v>182936.0</v>
      </c>
      <c r="H761" s="2"/>
      <c r="I761" s="2">
        <f t="shared" si="1"/>
        <v>18.6050005</v>
      </c>
      <c r="J761" s="97">
        <f t="shared" si="2"/>
        <v>44012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>
      <c r="A762" s="95">
        <v>43650.0</v>
      </c>
      <c r="B762" s="96">
        <v>18.52</v>
      </c>
      <c r="C762" s="96">
        <v>18.75</v>
      </c>
      <c r="D762" s="96">
        <v>18.059999</v>
      </c>
      <c r="E762" s="96">
        <v>18.200001</v>
      </c>
      <c r="F762" s="96">
        <v>17.073334</v>
      </c>
      <c r="G762" s="96">
        <v>207568.0</v>
      </c>
      <c r="H762" s="2"/>
      <c r="I762" s="2">
        <f t="shared" si="1"/>
        <v>18.3600005</v>
      </c>
      <c r="J762" s="97">
        <f t="shared" si="2"/>
        <v>44012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>
      <c r="A763" s="95">
        <v>43651.0</v>
      </c>
      <c r="B763" s="96">
        <v>18.469999</v>
      </c>
      <c r="C763" s="96">
        <v>18.695</v>
      </c>
      <c r="D763" s="96">
        <v>18.26</v>
      </c>
      <c r="E763" s="96">
        <v>18.52</v>
      </c>
      <c r="F763" s="96">
        <v>17.373524</v>
      </c>
      <c r="G763" s="96">
        <v>226267.0</v>
      </c>
      <c r="H763" s="2"/>
      <c r="I763" s="2">
        <f t="shared" si="1"/>
        <v>18.4949995</v>
      </c>
      <c r="J763" s="97">
        <f t="shared" si="2"/>
        <v>44012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>
      <c r="A764" s="95">
        <v>43654.0</v>
      </c>
      <c r="B764" s="96">
        <v>18.52</v>
      </c>
      <c r="C764" s="96">
        <v>18.58</v>
      </c>
      <c r="D764" s="96">
        <v>18.110001</v>
      </c>
      <c r="E764" s="96">
        <v>18.200001</v>
      </c>
      <c r="F764" s="96">
        <v>17.073334</v>
      </c>
      <c r="G764" s="96">
        <v>173787.0</v>
      </c>
      <c r="H764" s="2"/>
      <c r="I764" s="2">
        <f t="shared" si="1"/>
        <v>18.3600005</v>
      </c>
      <c r="J764" s="97">
        <f t="shared" si="2"/>
        <v>44012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>
      <c r="A765" s="95">
        <v>43655.0</v>
      </c>
      <c r="B765" s="96">
        <v>18.129999</v>
      </c>
      <c r="C765" s="96">
        <v>18.16</v>
      </c>
      <c r="D765" s="96">
        <v>17.879999</v>
      </c>
      <c r="E765" s="96">
        <v>18.030001</v>
      </c>
      <c r="F765" s="96">
        <v>16.913857</v>
      </c>
      <c r="G765" s="96">
        <v>198198.0</v>
      </c>
      <c r="H765" s="2"/>
      <c r="I765" s="2">
        <f t="shared" si="1"/>
        <v>18.08</v>
      </c>
      <c r="J765" s="97">
        <f t="shared" si="2"/>
        <v>44012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>
      <c r="A766" s="95">
        <v>43656.0</v>
      </c>
      <c r="B766" s="96">
        <v>18.049999</v>
      </c>
      <c r="C766" s="96">
        <v>18.43</v>
      </c>
      <c r="D766" s="96">
        <v>17.940001</v>
      </c>
      <c r="E766" s="96">
        <v>18.35</v>
      </c>
      <c r="F766" s="96">
        <v>17.214048</v>
      </c>
      <c r="G766" s="96">
        <v>144788.0</v>
      </c>
      <c r="H766" s="2"/>
      <c r="I766" s="2">
        <f t="shared" si="1"/>
        <v>18.1999995</v>
      </c>
      <c r="J766" s="97">
        <f t="shared" si="2"/>
        <v>44012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>
      <c r="A767" s="95">
        <v>43657.0</v>
      </c>
      <c r="B767" s="96">
        <v>18.34</v>
      </c>
      <c r="C767" s="96">
        <v>18.67</v>
      </c>
      <c r="D767" s="96">
        <v>18.32</v>
      </c>
      <c r="E767" s="96">
        <v>18.549999</v>
      </c>
      <c r="F767" s="96">
        <v>17.401663</v>
      </c>
      <c r="G767" s="96">
        <v>214645.0</v>
      </c>
      <c r="H767" s="2"/>
      <c r="I767" s="2">
        <f t="shared" si="1"/>
        <v>18.4449995</v>
      </c>
      <c r="J767" s="97">
        <f t="shared" si="2"/>
        <v>44012</v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>
      <c r="A768" s="95">
        <v>43658.0</v>
      </c>
      <c r="B768" s="96">
        <v>18.639999</v>
      </c>
      <c r="C768" s="96">
        <v>18.639999</v>
      </c>
      <c r="D768" s="96">
        <v>18.26</v>
      </c>
      <c r="E768" s="96">
        <v>18.290001</v>
      </c>
      <c r="F768" s="96">
        <v>17.157763</v>
      </c>
      <c r="G768" s="96">
        <v>118299.0</v>
      </c>
      <c r="H768" s="2"/>
      <c r="I768" s="2">
        <f t="shared" si="1"/>
        <v>18.465</v>
      </c>
      <c r="J768" s="97">
        <f t="shared" si="2"/>
        <v>44012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>
      <c r="A769" s="95">
        <v>43661.0</v>
      </c>
      <c r="B769" s="96">
        <v>18.33</v>
      </c>
      <c r="C769" s="96">
        <v>18.725</v>
      </c>
      <c r="D769" s="96">
        <v>18.190001</v>
      </c>
      <c r="E769" s="96">
        <v>18.59</v>
      </c>
      <c r="F769" s="96">
        <v>17.43919</v>
      </c>
      <c r="G769" s="96">
        <v>116987.0</v>
      </c>
      <c r="H769" s="2"/>
      <c r="I769" s="2">
        <f t="shared" si="1"/>
        <v>18.46</v>
      </c>
      <c r="J769" s="97">
        <f t="shared" si="2"/>
        <v>44012</v>
      </c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>
      <c r="A770" s="95">
        <v>43662.0</v>
      </c>
      <c r="B770" s="96">
        <v>18.67</v>
      </c>
      <c r="C770" s="96">
        <v>18.690001</v>
      </c>
      <c r="D770" s="96">
        <v>18.48</v>
      </c>
      <c r="E770" s="96">
        <v>18.66</v>
      </c>
      <c r="F770" s="96">
        <v>17.504856</v>
      </c>
      <c r="G770" s="96">
        <v>115987.0</v>
      </c>
      <c r="H770" s="2"/>
      <c r="I770" s="2">
        <f t="shared" si="1"/>
        <v>18.665</v>
      </c>
      <c r="J770" s="97">
        <f t="shared" si="2"/>
        <v>44012</v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>
      <c r="A771" s="95">
        <v>43663.0</v>
      </c>
      <c r="B771" s="96">
        <v>18.65</v>
      </c>
      <c r="C771" s="96">
        <v>19.0</v>
      </c>
      <c r="D771" s="96">
        <v>18.6</v>
      </c>
      <c r="E771" s="96">
        <v>18.879999</v>
      </c>
      <c r="F771" s="96">
        <v>17.711235</v>
      </c>
      <c r="G771" s="96">
        <v>198838.0</v>
      </c>
      <c r="H771" s="2"/>
      <c r="I771" s="2">
        <f t="shared" si="1"/>
        <v>18.7649995</v>
      </c>
      <c r="J771" s="97">
        <f t="shared" si="2"/>
        <v>44012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>
      <c r="A772" s="95">
        <v>43664.0</v>
      </c>
      <c r="B772" s="96">
        <v>18.860001</v>
      </c>
      <c r="C772" s="96">
        <v>18.879999</v>
      </c>
      <c r="D772" s="96">
        <v>18.65</v>
      </c>
      <c r="E772" s="96">
        <v>18.780001</v>
      </c>
      <c r="F772" s="96">
        <v>17.617428</v>
      </c>
      <c r="G772" s="96">
        <v>112393.0</v>
      </c>
      <c r="H772" s="2"/>
      <c r="I772" s="2">
        <f t="shared" si="1"/>
        <v>18.820001</v>
      </c>
      <c r="J772" s="97">
        <f t="shared" si="2"/>
        <v>44012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>
      <c r="A773" s="95">
        <v>43665.0</v>
      </c>
      <c r="B773" s="96">
        <v>18.780001</v>
      </c>
      <c r="C773" s="96">
        <v>18.879999</v>
      </c>
      <c r="D773" s="96">
        <v>18.549999</v>
      </c>
      <c r="E773" s="96">
        <v>18.709999</v>
      </c>
      <c r="F773" s="96">
        <v>17.551762</v>
      </c>
      <c r="G773" s="96">
        <v>86814.0</v>
      </c>
      <c r="H773" s="2"/>
      <c r="I773" s="2">
        <f t="shared" si="1"/>
        <v>18.745</v>
      </c>
      <c r="J773" s="97">
        <f t="shared" si="2"/>
        <v>44012</v>
      </c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>
      <c r="A774" s="95">
        <v>43668.0</v>
      </c>
      <c r="B774" s="96">
        <v>18.75</v>
      </c>
      <c r="C774" s="96">
        <v>18.83</v>
      </c>
      <c r="D774" s="96">
        <v>18.59</v>
      </c>
      <c r="E774" s="96">
        <v>18.67</v>
      </c>
      <c r="F774" s="96">
        <v>17.514236</v>
      </c>
      <c r="G774" s="96">
        <v>93190.0</v>
      </c>
      <c r="H774" s="2"/>
      <c r="I774" s="2">
        <f t="shared" si="1"/>
        <v>18.71</v>
      </c>
      <c r="J774" s="97">
        <f t="shared" si="2"/>
        <v>44012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>
      <c r="A775" s="95">
        <v>43669.0</v>
      </c>
      <c r="B775" s="96">
        <v>18.799999</v>
      </c>
      <c r="C775" s="96">
        <v>18.834999</v>
      </c>
      <c r="D775" s="96">
        <v>18.52</v>
      </c>
      <c r="E775" s="96">
        <v>18.66</v>
      </c>
      <c r="F775" s="96">
        <v>17.504856</v>
      </c>
      <c r="G775" s="96">
        <v>143746.0</v>
      </c>
      <c r="H775" s="2"/>
      <c r="I775" s="2">
        <f t="shared" si="1"/>
        <v>18.7299995</v>
      </c>
      <c r="J775" s="97">
        <f t="shared" si="2"/>
        <v>44012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>
      <c r="A776" s="95">
        <v>43670.0</v>
      </c>
      <c r="B776" s="96">
        <v>18.809999</v>
      </c>
      <c r="C776" s="96">
        <v>18.83</v>
      </c>
      <c r="D776" s="96">
        <v>18.690001</v>
      </c>
      <c r="E776" s="96">
        <v>18.799999</v>
      </c>
      <c r="F776" s="96">
        <v>17.63619</v>
      </c>
      <c r="G776" s="96">
        <v>222534.0</v>
      </c>
      <c r="H776" s="2"/>
      <c r="I776" s="2">
        <f t="shared" si="1"/>
        <v>18.804999</v>
      </c>
      <c r="J776" s="97">
        <f t="shared" si="2"/>
        <v>44012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>
      <c r="A777" s="95">
        <v>43671.0</v>
      </c>
      <c r="B777" s="96">
        <v>18.93</v>
      </c>
      <c r="C777" s="96">
        <v>19.389999</v>
      </c>
      <c r="D777" s="96">
        <v>18.790001</v>
      </c>
      <c r="E777" s="96">
        <v>19.23</v>
      </c>
      <c r="F777" s="96">
        <v>18.039572</v>
      </c>
      <c r="G777" s="96">
        <v>290980.0</v>
      </c>
      <c r="H777" s="2"/>
      <c r="I777" s="2">
        <f t="shared" si="1"/>
        <v>19.08</v>
      </c>
      <c r="J777" s="97">
        <f t="shared" si="2"/>
        <v>44012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>
      <c r="A778" s="95">
        <v>43672.0</v>
      </c>
      <c r="B778" s="96">
        <v>19.280001</v>
      </c>
      <c r="C778" s="96">
        <v>19.33</v>
      </c>
      <c r="D778" s="96">
        <v>19.059999</v>
      </c>
      <c r="E778" s="96">
        <v>19.209999</v>
      </c>
      <c r="F778" s="96">
        <v>18.020809</v>
      </c>
      <c r="G778" s="96">
        <v>138839.0</v>
      </c>
      <c r="H778" s="2"/>
      <c r="I778" s="2">
        <f t="shared" si="1"/>
        <v>19.245</v>
      </c>
      <c r="J778" s="97">
        <f t="shared" si="2"/>
        <v>44012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>
      <c r="A779" s="95">
        <v>43675.0</v>
      </c>
      <c r="B779" s="96">
        <v>19.219999</v>
      </c>
      <c r="C779" s="96">
        <v>19.24</v>
      </c>
      <c r="D779" s="96">
        <v>18.969999</v>
      </c>
      <c r="E779" s="96">
        <v>18.969999</v>
      </c>
      <c r="F779" s="96">
        <v>17.795664</v>
      </c>
      <c r="G779" s="96">
        <v>140490.0</v>
      </c>
      <c r="H779" s="2"/>
      <c r="I779" s="2">
        <f t="shared" si="1"/>
        <v>19.094999</v>
      </c>
      <c r="J779" s="97">
        <f t="shared" si="2"/>
        <v>44012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>
      <c r="A780" s="95">
        <v>43676.0</v>
      </c>
      <c r="B780" s="96">
        <v>19.129999</v>
      </c>
      <c r="C780" s="96">
        <v>19.25</v>
      </c>
      <c r="D780" s="96">
        <v>18.879999</v>
      </c>
      <c r="E780" s="96">
        <v>18.92</v>
      </c>
      <c r="F780" s="96">
        <v>17.748762</v>
      </c>
      <c r="G780" s="96">
        <v>112641.0</v>
      </c>
      <c r="H780" s="2"/>
      <c r="I780" s="2">
        <f t="shared" si="1"/>
        <v>19.0249995</v>
      </c>
      <c r="J780" s="97">
        <f t="shared" si="2"/>
        <v>44012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>
      <c r="A781" s="95">
        <v>43677.0</v>
      </c>
      <c r="B781" s="96">
        <v>18.879999</v>
      </c>
      <c r="C781" s="96">
        <v>18.92</v>
      </c>
      <c r="D781" s="96">
        <v>18.540001</v>
      </c>
      <c r="E781" s="96">
        <v>18.549999</v>
      </c>
      <c r="F781" s="96">
        <v>17.401663</v>
      </c>
      <c r="G781" s="96">
        <v>159141.0</v>
      </c>
      <c r="H781" s="2"/>
      <c r="I781" s="2">
        <f t="shared" si="1"/>
        <v>18.714999</v>
      </c>
      <c r="J781" s="97">
        <f t="shared" si="2"/>
        <v>44012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>
      <c r="A782" s="95">
        <v>43678.0</v>
      </c>
      <c r="B782" s="96">
        <v>18.51</v>
      </c>
      <c r="C782" s="96">
        <v>18.75</v>
      </c>
      <c r="D782" s="96">
        <v>18.379999</v>
      </c>
      <c r="E782" s="96">
        <v>18.379999</v>
      </c>
      <c r="F782" s="96">
        <v>17.242189</v>
      </c>
      <c r="G782" s="96">
        <v>133560.0</v>
      </c>
      <c r="H782" s="2"/>
      <c r="I782" s="2">
        <f t="shared" si="1"/>
        <v>18.4449995</v>
      </c>
      <c r="J782" s="97">
        <f t="shared" si="2"/>
        <v>44012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>
      <c r="A783" s="95">
        <v>43679.0</v>
      </c>
      <c r="B783" s="96">
        <v>18.34</v>
      </c>
      <c r="C783" s="96">
        <v>18.370001</v>
      </c>
      <c r="D783" s="96">
        <v>18.02</v>
      </c>
      <c r="E783" s="96">
        <v>18.1</v>
      </c>
      <c r="F783" s="96">
        <v>16.979523</v>
      </c>
      <c r="G783" s="96">
        <v>124214.0</v>
      </c>
      <c r="H783" s="2"/>
      <c r="I783" s="2">
        <f t="shared" si="1"/>
        <v>18.22</v>
      </c>
      <c r="J783" s="97">
        <f t="shared" si="2"/>
        <v>44012</v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>
      <c r="A784" s="95">
        <v>43682.0</v>
      </c>
      <c r="B784" s="96">
        <v>18.18</v>
      </c>
      <c r="C784" s="96">
        <v>18.27</v>
      </c>
      <c r="D784" s="96">
        <v>17.65</v>
      </c>
      <c r="E784" s="96">
        <v>17.690001</v>
      </c>
      <c r="F784" s="96">
        <v>16.594904</v>
      </c>
      <c r="G784" s="96">
        <v>90214.0</v>
      </c>
      <c r="H784" s="2"/>
      <c r="I784" s="2">
        <f t="shared" si="1"/>
        <v>17.9350005</v>
      </c>
      <c r="J784" s="97">
        <f t="shared" si="2"/>
        <v>44012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>
      <c r="A785" s="95">
        <v>43683.0</v>
      </c>
      <c r="B785" s="96">
        <v>17.129999</v>
      </c>
      <c r="C785" s="96">
        <v>17.440001</v>
      </c>
      <c r="D785" s="96">
        <v>16.889999</v>
      </c>
      <c r="E785" s="96">
        <v>16.98</v>
      </c>
      <c r="F785" s="96">
        <v>15.928857</v>
      </c>
      <c r="G785" s="96">
        <v>187398.0</v>
      </c>
      <c r="H785" s="2"/>
      <c r="I785" s="2">
        <f t="shared" si="1"/>
        <v>17.0549995</v>
      </c>
      <c r="J785" s="97">
        <f t="shared" si="2"/>
        <v>44012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>
      <c r="A786" s="95">
        <v>43684.0</v>
      </c>
      <c r="B786" s="96">
        <v>16.93</v>
      </c>
      <c r="C786" s="96">
        <v>17.24</v>
      </c>
      <c r="D786" s="96">
        <v>16.91</v>
      </c>
      <c r="E786" s="96">
        <v>17.139999</v>
      </c>
      <c r="F786" s="96">
        <v>16.078951</v>
      </c>
      <c r="G786" s="96">
        <v>140205.0</v>
      </c>
      <c r="H786" s="2"/>
      <c r="I786" s="2">
        <f t="shared" si="1"/>
        <v>17.0349995</v>
      </c>
      <c r="J786" s="97">
        <f t="shared" si="2"/>
        <v>44012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>
      <c r="A787" s="95">
        <v>43685.0</v>
      </c>
      <c r="B787" s="96">
        <v>16.870001</v>
      </c>
      <c r="C787" s="96">
        <v>17.34</v>
      </c>
      <c r="D787" s="96">
        <v>16.75</v>
      </c>
      <c r="E787" s="96">
        <v>17.309999</v>
      </c>
      <c r="F787" s="96">
        <v>16.238428</v>
      </c>
      <c r="G787" s="96">
        <v>237123.0</v>
      </c>
      <c r="H787" s="2"/>
      <c r="I787" s="2">
        <f t="shared" si="1"/>
        <v>17.09</v>
      </c>
      <c r="J787" s="97">
        <f t="shared" si="2"/>
        <v>44012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>
      <c r="A788" s="95">
        <v>43686.0</v>
      </c>
      <c r="B788" s="96">
        <v>17.309999</v>
      </c>
      <c r="C788" s="96">
        <v>17.34</v>
      </c>
      <c r="D788" s="96">
        <v>16.969999</v>
      </c>
      <c r="E788" s="96">
        <v>17.030001</v>
      </c>
      <c r="F788" s="96">
        <v>15.975762</v>
      </c>
      <c r="G788" s="96">
        <v>125872.0</v>
      </c>
      <c r="H788" s="2"/>
      <c r="I788" s="2">
        <f t="shared" si="1"/>
        <v>17.17</v>
      </c>
      <c r="J788" s="97">
        <f t="shared" si="2"/>
        <v>44012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>
      <c r="A789" s="95">
        <v>43689.0</v>
      </c>
      <c r="B789" s="96">
        <v>16.92</v>
      </c>
      <c r="C789" s="96">
        <v>17.33</v>
      </c>
      <c r="D789" s="96">
        <v>16.91</v>
      </c>
      <c r="E789" s="96">
        <v>17.299999</v>
      </c>
      <c r="F789" s="96">
        <v>16.229046</v>
      </c>
      <c r="G789" s="96">
        <v>185791.0</v>
      </c>
      <c r="H789" s="2"/>
      <c r="I789" s="2">
        <f t="shared" si="1"/>
        <v>17.1099995</v>
      </c>
      <c r="J789" s="97">
        <f t="shared" si="2"/>
        <v>44012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>
      <c r="A790" s="95">
        <v>43690.0</v>
      </c>
      <c r="B790" s="96">
        <v>17.120001</v>
      </c>
      <c r="C790" s="96">
        <v>17.25</v>
      </c>
      <c r="D790" s="96">
        <v>16.93</v>
      </c>
      <c r="E790" s="96">
        <v>17.139999</v>
      </c>
      <c r="F790" s="96">
        <v>16.078951</v>
      </c>
      <c r="G790" s="96">
        <v>161962.0</v>
      </c>
      <c r="H790" s="2"/>
      <c r="I790" s="2">
        <f t="shared" si="1"/>
        <v>17.13</v>
      </c>
      <c r="J790" s="97">
        <f t="shared" si="2"/>
        <v>44012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>
      <c r="A791" s="95">
        <v>43691.0</v>
      </c>
      <c r="B791" s="96">
        <v>17.16</v>
      </c>
      <c r="C791" s="96">
        <v>17.34</v>
      </c>
      <c r="D791" s="96">
        <v>17.125</v>
      </c>
      <c r="E791" s="96">
        <v>17.309999</v>
      </c>
      <c r="F791" s="96">
        <v>16.238428</v>
      </c>
      <c r="G791" s="96">
        <v>130902.0</v>
      </c>
      <c r="H791" s="2"/>
      <c r="I791" s="2">
        <f t="shared" si="1"/>
        <v>17.2349995</v>
      </c>
      <c r="J791" s="97">
        <f t="shared" si="2"/>
        <v>44012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>
      <c r="A792" s="95">
        <v>43692.0</v>
      </c>
      <c r="B792" s="96">
        <v>16.950001</v>
      </c>
      <c r="C792" s="96">
        <v>17.049999</v>
      </c>
      <c r="D792" s="96">
        <v>16.73</v>
      </c>
      <c r="E792" s="96">
        <v>16.969999</v>
      </c>
      <c r="F792" s="96">
        <v>15.919475</v>
      </c>
      <c r="G792" s="96">
        <v>240387.0</v>
      </c>
      <c r="H792" s="2"/>
      <c r="I792" s="2">
        <f t="shared" si="1"/>
        <v>16.96</v>
      </c>
      <c r="J792" s="97">
        <f t="shared" si="2"/>
        <v>44012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>
      <c r="A793" s="95">
        <v>43693.0</v>
      </c>
      <c r="B793" s="96">
        <v>16.92</v>
      </c>
      <c r="C793" s="96">
        <v>17.0</v>
      </c>
      <c r="D793" s="96">
        <v>16.83</v>
      </c>
      <c r="E793" s="96">
        <v>16.91</v>
      </c>
      <c r="F793" s="96">
        <v>15.86319</v>
      </c>
      <c r="G793" s="96">
        <v>112122.0</v>
      </c>
      <c r="H793" s="2"/>
      <c r="I793" s="2">
        <f t="shared" si="1"/>
        <v>16.915</v>
      </c>
      <c r="J793" s="97">
        <f t="shared" si="2"/>
        <v>44012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>
      <c r="A794" s="95">
        <v>43696.0</v>
      </c>
      <c r="B794" s="96">
        <v>16.91</v>
      </c>
      <c r="C794" s="96">
        <v>17.33</v>
      </c>
      <c r="D794" s="96">
        <v>16.9</v>
      </c>
      <c r="E794" s="96">
        <v>17.290001</v>
      </c>
      <c r="F794" s="96">
        <v>16.219667</v>
      </c>
      <c r="G794" s="96">
        <v>117292.0</v>
      </c>
      <c r="H794" s="2"/>
      <c r="I794" s="2">
        <f t="shared" si="1"/>
        <v>17.1000005</v>
      </c>
      <c r="J794" s="97">
        <f t="shared" si="2"/>
        <v>44012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>
      <c r="A795" s="95">
        <v>43697.0</v>
      </c>
      <c r="B795" s="96">
        <v>17.360001</v>
      </c>
      <c r="C795" s="96">
        <v>18.049999</v>
      </c>
      <c r="D795" s="96">
        <v>17.17</v>
      </c>
      <c r="E795" s="96">
        <v>17.959999</v>
      </c>
      <c r="F795" s="96">
        <v>16.848186</v>
      </c>
      <c r="G795" s="96">
        <v>278175.0</v>
      </c>
      <c r="H795" s="2"/>
      <c r="I795" s="2">
        <f t="shared" si="1"/>
        <v>17.66</v>
      </c>
      <c r="J795" s="97">
        <f t="shared" si="2"/>
        <v>44012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>
      <c r="A796" s="95">
        <v>43698.0</v>
      </c>
      <c r="B796" s="96">
        <v>18.049999</v>
      </c>
      <c r="C796" s="96">
        <v>18.33</v>
      </c>
      <c r="D796" s="96">
        <v>17.98</v>
      </c>
      <c r="E796" s="96">
        <v>18.25</v>
      </c>
      <c r="F796" s="96">
        <v>17.120237</v>
      </c>
      <c r="G796" s="96">
        <v>239434.0</v>
      </c>
      <c r="H796" s="2"/>
      <c r="I796" s="2">
        <f t="shared" si="1"/>
        <v>18.1499995</v>
      </c>
      <c r="J796" s="97">
        <f t="shared" si="2"/>
        <v>44012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>
      <c r="A797" s="95">
        <v>43699.0</v>
      </c>
      <c r="B797" s="96">
        <v>18.48</v>
      </c>
      <c r="C797" s="96">
        <v>19.139999</v>
      </c>
      <c r="D797" s="96">
        <v>18.34</v>
      </c>
      <c r="E797" s="96">
        <v>18.809999</v>
      </c>
      <c r="F797" s="96">
        <v>17.645571</v>
      </c>
      <c r="G797" s="96">
        <v>307952.0</v>
      </c>
      <c r="H797" s="2"/>
      <c r="I797" s="2">
        <f t="shared" si="1"/>
        <v>18.6449995</v>
      </c>
      <c r="J797" s="97">
        <f t="shared" si="2"/>
        <v>44012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>
      <c r="A798" s="95">
        <v>43700.0</v>
      </c>
      <c r="B798" s="96">
        <v>18.65</v>
      </c>
      <c r="C798" s="96">
        <v>18.77</v>
      </c>
      <c r="D798" s="96">
        <v>18.32</v>
      </c>
      <c r="E798" s="96">
        <v>18.379999</v>
      </c>
      <c r="F798" s="96">
        <v>17.242189</v>
      </c>
      <c r="G798" s="96">
        <v>207816.0</v>
      </c>
      <c r="H798" s="2"/>
      <c r="I798" s="2">
        <f t="shared" si="1"/>
        <v>18.5149995</v>
      </c>
      <c r="J798" s="97">
        <f t="shared" si="2"/>
        <v>44012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>
      <c r="A799" s="95">
        <v>43703.0</v>
      </c>
      <c r="B799" s="96">
        <v>18.0</v>
      </c>
      <c r="C799" s="96">
        <v>18.209999</v>
      </c>
      <c r="D799" s="96">
        <v>17.969999</v>
      </c>
      <c r="E799" s="96">
        <v>18.08</v>
      </c>
      <c r="F799" s="96">
        <v>16.960762</v>
      </c>
      <c r="G799" s="96">
        <v>139080.0</v>
      </c>
      <c r="H799" s="2"/>
      <c r="I799" s="2">
        <f t="shared" si="1"/>
        <v>18.04</v>
      </c>
      <c r="J799" s="97">
        <f t="shared" si="2"/>
        <v>44012</v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>
      <c r="A800" s="95">
        <v>43704.0</v>
      </c>
      <c r="B800" s="96">
        <v>18.1</v>
      </c>
      <c r="C800" s="96">
        <v>18.299999</v>
      </c>
      <c r="D800" s="96">
        <v>18.059999</v>
      </c>
      <c r="E800" s="96">
        <v>18.23</v>
      </c>
      <c r="F800" s="96">
        <v>17.101477</v>
      </c>
      <c r="G800" s="96">
        <v>260037.0</v>
      </c>
      <c r="H800" s="2"/>
      <c r="I800" s="2">
        <f t="shared" si="1"/>
        <v>18.165</v>
      </c>
      <c r="J800" s="97">
        <f t="shared" si="2"/>
        <v>44012</v>
      </c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>
      <c r="A801" s="95">
        <v>43705.0</v>
      </c>
      <c r="B801" s="96">
        <v>18.23</v>
      </c>
      <c r="C801" s="96">
        <v>18.389999</v>
      </c>
      <c r="D801" s="96">
        <v>18.120001</v>
      </c>
      <c r="E801" s="96">
        <v>18.299999</v>
      </c>
      <c r="F801" s="96">
        <v>17.167141</v>
      </c>
      <c r="G801" s="96">
        <v>227981.0</v>
      </c>
      <c r="H801" s="2"/>
      <c r="I801" s="2">
        <f t="shared" si="1"/>
        <v>18.2649995</v>
      </c>
      <c r="J801" s="97">
        <f t="shared" si="2"/>
        <v>44012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>
      <c r="A802" s="95">
        <v>43706.0</v>
      </c>
      <c r="B802" s="96">
        <v>18.450001</v>
      </c>
      <c r="C802" s="96">
        <v>18.459999</v>
      </c>
      <c r="D802" s="96">
        <v>18.209999</v>
      </c>
      <c r="E802" s="96">
        <v>18.299999</v>
      </c>
      <c r="F802" s="96">
        <v>17.167141</v>
      </c>
      <c r="G802" s="96">
        <v>313569.0</v>
      </c>
      <c r="H802" s="2"/>
      <c r="I802" s="2">
        <f t="shared" si="1"/>
        <v>18.375</v>
      </c>
      <c r="J802" s="97">
        <f t="shared" si="2"/>
        <v>44012</v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>
      <c r="A803" s="95">
        <v>43707.0</v>
      </c>
      <c r="B803" s="96">
        <v>18.41</v>
      </c>
      <c r="C803" s="96">
        <v>19.0</v>
      </c>
      <c r="D803" s="96">
        <v>18.41</v>
      </c>
      <c r="E803" s="96">
        <v>18.82</v>
      </c>
      <c r="F803" s="96">
        <v>17.654949</v>
      </c>
      <c r="G803" s="96">
        <v>173296.0</v>
      </c>
      <c r="H803" s="2"/>
      <c r="I803" s="2">
        <f t="shared" si="1"/>
        <v>18.615</v>
      </c>
      <c r="J803" s="97">
        <f t="shared" si="2"/>
        <v>44012</v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>
      <c r="A804" s="95">
        <v>43710.0</v>
      </c>
      <c r="B804" s="96">
        <v>18.690001</v>
      </c>
      <c r="C804" s="96">
        <v>18.93</v>
      </c>
      <c r="D804" s="96">
        <v>18.65</v>
      </c>
      <c r="E804" s="96">
        <v>18.73</v>
      </c>
      <c r="F804" s="96">
        <v>17.570522</v>
      </c>
      <c r="G804" s="96">
        <v>76959.0</v>
      </c>
      <c r="H804" s="2"/>
      <c r="I804" s="2">
        <f t="shared" si="1"/>
        <v>18.7100005</v>
      </c>
      <c r="J804" s="97">
        <f t="shared" si="2"/>
        <v>44012</v>
      </c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>
      <c r="A805" s="95">
        <v>43711.0</v>
      </c>
      <c r="B805" s="96">
        <v>18.610001</v>
      </c>
      <c r="C805" s="96">
        <v>18.76</v>
      </c>
      <c r="D805" s="96">
        <v>18.42</v>
      </c>
      <c r="E805" s="96">
        <v>18.469999</v>
      </c>
      <c r="F805" s="96">
        <v>17.326618</v>
      </c>
      <c r="G805" s="96">
        <v>119161.0</v>
      </c>
      <c r="H805" s="2"/>
      <c r="I805" s="2">
        <f t="shared" si="1"/>
        <v>18.54</v>
      </c>
      <c r="J805" s="97">
        <f t="shared" si="2"/>
        <v>44012</v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>
      <c r="A806" s="95">
        <v>43712.0</v>
      </c>
      <c r="B806" s="96">
        <v>18.309999</v>
      </c>
      <c r="C806" s="96">
        <v>18.639999</v>
      </c>
      <c r="D806" s="96">
        <v>18.23</v>
      </c>
      <c r="E806" s="96">
        <v>18.530001</v>
      </c>
      <c r="F806" s="96">
        <v>17.382906</v>
      </c>
      <c r="G806" s="96">
        <v>227314.0</v>
      </c>
      <c r="H806" s="2"/>
      <c r="I806" s="2">
        <f t="shared" si="1"/>
        <v>18.42</v>
      </c>
      <c r="J806" s="97">
        <f t="shared" si="2"/>
        <v>44012</v>
      </c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>
      <c r="A807" s="95">
        <v>43713.0</v>
      </c>
      <c r="B807" s="96">
        <v>18.620001</v>
      </c>
      <c r="C807" s="96">
        <v>18.65</v>
      </c>
      <c r="D807" s="96">
        <v>18.379999</v>
      </c>
      <c r="E807" s="96">
        <v>18.5</v>
      </c>
      <c r="F807" s="96">
        <v>17.354759</v>
      </c>
      <c r="G807" s="96">
        <v>276272.0</v>
      </c>
      <c r="H807" s="2"/>
      <c r="I807" s="2">
        <f t="shared" si="1"/>
        <v>18.5600005</v>
      </c>
      <c r="J807" s="97">
        <f t="shared" si="2"/>
        <v>44012</v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>
      <c r="A808" s="95">
        <v>43714.0</v>
      </c>
      <c r="B808" s="96">
        <v>18.49</v>
      </c>
      <c r="C808" s="96">
        <v>18.68</v>
      </c>
      <c r="D808" s="96">
        <v>18.450001</v>
      </c>
      <c r="E808" s="96">
        <v>18.6</v>
      </c>
      <c r="F808" s="96">
        <v>17.44857</v>
      </c>
      <c r="G808" s="96">
        <v>223883.0</v>
      </c>
      <c r="H808" s="2"/>
      <c r="I808" s="2">
        <f t="shared" si="1"/>
        <v>18.545</v>
      </c>
      <c r="J808" s="97">
        <f t="shared" si="2"/>
        <v>44012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>
      <c r="A809" s="95">
        <v>43717.0</v>
      </c>
      <c r="B809" s="96">
        <v>18.719999</v>
      </c>
      <c r="C809" s="96">
        <v>18.969999</v>
      </c>
      <c r="D809" s="96">
        <v>18.59</v>
      </c>
      <c r="E809" s="96">
        <v>18.690001</v>
      </c>
      <c r="F809" s="96">
        <v>17.533001</v>
      </c>
      <c r="G809" s="96">
        <v>196404.0</v>
      </c>
      <c r="H809" s="2"/>
      <c r="I809" s="2">
        <f t="shared" si="1"/>
        <v>18.705</v>
      </c>
      <c r="J809" s="97">
        <f t="shared" si="2"/>
        <v>44012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>
      <c r="A810" s="95">
        <v>43718.0</v>
      </c>
      <c r="B810" s="96">
        <v>18.799999</v>
      </c>
      <c r="C810" s="96">
        <v>18.91</v>
      </c>
      <c r="D810" s="96">
        <v>18.450001</v>
      </c>
      <c r="E810" s="96">
        <v>18.74</v>
      </c>
      <c r="F810" s="96">
        <v>17.579905</v>
      </c>
      <c r="G810" s="96">
        <v>245796.0</v>
      </c>
      <c r="H810" s="2"/>
      <c r="I810" s="2">
        <f t="shared" si="1"/>
        <v>18.7699995</v>
      </c>
      <c r="J810" s="97">
        <f t="shared" si="2"/>
        <v>44012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>
      <c r="A811" s="95">
        <v>43719.0</v>
      </c>
      <c r="B811" s="96">
        <v>18.76</v>
      </c>
      <c r="C811" s="96">
        <v>19.18</v>
      </c>
      <c r="D811" s="96">
        <v>18.610001</v>
      </c>
      <c r="E811" s="96">
        <v>18.959999</v>
      </c>
      <c r="F811" s="96">
        <v>17.786283</v>
      </c>
      <c r="G811" s="96">
        <v>259132.0</v>
      </c>
      <c r="H811" s="2"/>
      <c r="I811" s="2">
        <f t="shared" si="1"/>
        <v>18.8599995</v>
      </c>
      <c r="J811" s="97">
        <f t="shared" si="2"/>
        <v>44012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>
      <c r="A812" s="95">
        <v>43720.0</v>
      </c>
      <c r="B812" s="96">
        <v>19.049999</v>
      </c>
      <c r="C812" s="96">
        <v>19.299999</v>
      </c>
      <c r="D812" s="96">
        <v>18.889999</v>
      </c>
      <c r="E812" s="96">
        <v>19.139999</v>
      </c>
      <c r="F812" s="96">
        <v>17.955141</v>
      </c>
      <c r="G812" s="96">
        <v>197295.0</v>
      </c>
      <c r="H812" s="2"/>
      <c r="I812" s="2">
        <f t="shared" si="1"/>
        <v>19.094999</v>
      </c>
      <c r="J812" s="97">
        <f t="shared" si="2"/>
        <v>44012</v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>
      <c r="A813" s="95">
        <v>43721.0</v>
      </c>
      <c r="B813" s="96">
        <v>19.01</v>
      </c>
      <c r="C813" s="96">
        <v>19.18</v>
      </c>
      <c r="D813" s="96">
        <v>18.879999</v>
      </c>
      <c r="E813" s="96">
        <v>19.059999</v>
      </c>
      <c r="F813" s="96">
        <v>17.880095</v>
      </c>
      <c r="G813" s="96">
        <v>330777.0</v>
      </c>
      <c r="H813" s="2"/>
      <c r="I813" s="2">
        <f t="shared" si="1"/>
        <v>19.0349995</v>
      </c>
      <c r="J813" s="97">
        <f t="shared" si="2"/>
        <v>44012</v>
      </c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>
      <c r="A814" s="95">
        <v>43724.0</v>
      </c>
      <c r="B814" s="96">
        <v>19.07</v>
      </c>
      <c r="C814" s="96">
        <v>19.690001</v>
      </c>
      <c r="D814" s="96">
        <v>18.99</v>
      </c>
      <c r="E814" s="96">
        <v>19.629999</v>
      </c>
      <c r="F814" s="96">
        <v>18.414808</v>
      </c>
      <c r="G814" s="96">
        <v>258808.0</v>
      </c>
      <c r="H814" s="2"/>
      <c r="I814" s="2">
        <f t="shared" si="1"/>
        <v>19.3499995</v>
      </c>
      <c r="J814" s="97">
        <f t="shared" si="2"/>
        <v>44012</v>
      </c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>
      <c r="A815" s="95">
        <v>43725.0</v>
      </c>
      <c r="B815" s="96">
        <v>19.360001</v>
      </c>
      <c r="C815" s="96">
        <v>19.82</v>
      </c>
      <c r="D815" s="96">
        <v>19.24</v>
      </c>
      <c r="E815" s="96">
        <v>19.809999</v>
      </c>
      <c r="F815" s="96">
        <v>18.583666</v>
      </c>
      <c r="G815" s="96">
        <v>278149.0</v>
      </c>
      <c r="H815" s="2"/>
      <c r="I815" s="2">
        <f t="shared" si="1"/>
        <v>19.585</v>
      </c>
      <c r="J815" s="97">
        <f t="shared" si="2"/>
        <v>44012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>
      <c r="A816" s="95">
        <v>43726.0</v>
      </c>
      <c r="B816" s="96">
        <v>19.790001</v>
      </c>
      <c r="C816" s="96">
        <v>19.879999</v>
      </c>
      <c r="D816" s="96">
        <v>19.43</v>
      </c>
      <c r="E816" s="96">
        <v>19.469999</v>
      </c>
      <c r="F816" s="96">
        <v>18.264713</v>
      </c>
      <c r="G816" s="96">
        <v>271654.0</v>
      </c>
      <c r="H816" s="2"/>
      <c r="I816" s="2">
        <f t="shared" si="1"/>
        <v>19.63</v>
      </c>
      <c r="J816" s="97">
        <f t="shared" si="2"/>
        <v>44012</v>
      </c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>
      <c r="A817" s="95">
        <v>43727.0</v>
      </c>
      <c r="B817" s="96">
        <v>19.74</v>
      </c>
      <c r="C817" s="96">
        <v>19.85</v>
      </c>
      <c r="D817" s="96">
        <v>19.48</v>
      </c>
      <c r="E817" s="96">
        <v>19.639999</v>
      </c>
      <c r="F817" s="96">
        <v>18.424189</v>
      </c>
      <c r="G817" s="96">
        <v>356060.0</v>
      </c>
      <c r="H817" s="2"/>
      <c r="I817" s="2">
        <f t="shared" si="1"/>
        <v>19.6899995</v>
      </c>
      <c r="J817" s="97">
        <f t="shared" si="2"/>
        <v>44012</v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>
      <c r="A818" s="95">
        <v>43728.0</v>
      </c>
      <c r="B818" s="96">
        <v>19.74</v>
      </c>
      <c r="C818" s="96">
        <v>19.83</v>
      </c>
      <c r="D818" s="96">
        <v>19.450001</v>
      </c>
      <c r="E818" s="96">
        <v>19.49</v>
      </c>
      <c r="F818" s="96">
        <v>18.283474</v>
      </c>
      <c r="G818" s="96">
        <v>369712.0</v>
      </c>
      <c r="H818" s="2"/>
      <c r="I818" s="2">
        <f t="shared" si="1"/>
        <v>19.615</v>
      </c>
      <c r="J818" s="97">
        <f t="shared" si="2"/>
        <v>44012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>
      <c r="A819" s="95">
        <v>43731.0</v>
      </c>
      <c r="B819" s="96">
        <v>19.58</v>
      </c>
      <c r="C819" s="96">
        <v>19.68</v>
      </c>
      <c r="D819" s="96">
        <v>19.209999</v>
      </c>
      <c r="E819" s="96">
        <v>19.309999</v>
      </c>
      <c r="F819" s="96">
        <v>18.114618</v>
      </c>
      <c r="G819" s="96">
        <v>268611.0</v>
      </c>
      <c r="H819" s="2"/>
      <c r="I819" s="2">
        <f t="shared" si="1"/>
        <v>19.4449995</v>
      </c>
      <c r="J819" s="97">
        <f t="shared" si="2"/>
        <v>44012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>
      <c r="A820" s="95">
        <v>43732.0</v>
      </c>
      <c r="B820" s="96">
        <v>19.43</v>
      </c>
      <c r="C820" s="96">
        <v>19.67</v>
      </c>
      <c r="D820" s="96">
        <v>19.33</v>
      </c>
      <c r="E820" s="96">
        <v>19.469999</v>
      </c>
      <c r="F820" s="96">
        <v>18.264713</v>
      </c>
      <c r="G820" s="96">
        <v>245053.0</v>
      </c>
      <c r="H820" s="2"/>
      <c r="I820" s="2">
        <f t="shared" si="1"/>
        <v>19.4499995</v>
      </c>
      <c r="J820" s="97">
        <f t="shared" si="2"/>
        <v>44012</v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>
      <c r="A821" s="95">
        <v>43733.0</v>
      </c>
      <c r="B821" s="96">
        <v>19.25</v>
      </c>
      <c r="C821" s="96">
        <v>19.41</v>
      </c>
      <c r="D821" s="96">
        <v>19.1</v>
      </c>
      <c r="E821" s="96">
        <v>19.33</v>
      </c>
      <c r="F821" s="96">
        <v>18.133379</v>
      </c>
      <c r="G821" s="96">
        <v>151045.0</v>
      </c>
      <c r="H821" s="2"/>
      <c r="I821" s="2">
        <f t="shared" si="1"/>
        <v>19.29</v>
      </c>
      <c r="J821" s="97">
        <f t="shared" si="2"/>
        <v>44012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>
      <c r="A822" s="95">
        <v>43734.0</v>
      </c>
      <c r="B822" s="96">
        <v>19.42</v>
      </c>
      <c r="C822" s="96">
        <v>19.459999</v>
      </c>
      <c r="D822" s="96">
        <v>19.17</v>
      </c>
      <c r="E822" s="96">
        <v>19.190001</v>
      </c>
      <c r="F822" s="96">
        <v>18.002045</v>
      </c>
      <c r="G822" s="96">
        <v>110016.0</v>
      </c>
      <c r="H822" s="2"/>
      <c r="I822" s="2">
        <f t="shared" si="1"/>
        <v>19.3050005</v>
      </c>
      <c r="J822" s="97">
        <f t="shared" si="2"/>
        <v>44012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>
      <c r="A823" s="95">
        <v>43735.0</v>
      </c>
      <c r="B823" s="96">
        <v>19.290001</v>
      </c>
      <c r="C823" s="96">
        <v>19.43</v>
      </c>
      <c r="D823" s="96">
        <v>19.08</v>
      </c>
      <c r="E823" s="96">
        <v>19.23</v>
      </c>
      <c r="F823" s="96">
        <v>18.039572</v>
      </c>
      <c r="G823" s="96">
        <v>87712.0</v>
      </c>
      <c r="H823" s="2"/>
      <c r="I823" s="2">
        <f t="shared" si="1"/>
        <v>19.2600005</v>
      </c>
      <c r="J823" s="97">
        <f t="shared" si="2"/>
        <v>44012</v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>
      <c r="A824" s="95">
        <v>43738.0</v>
      </c>
      <c r="B824" s="96">
        <v>19.200001</v>
      </c>
      <c r="C824" s="96">
        <v>19.200001</v>
      </c>
      <c r="D824" s="96">
        <v>19.02</v>
      </c>
      <c r="E824" s="96">
        <v>19.049999</v>
      </c>
      <c r="F824" s="96">
        <v>17.870712</v>
      </c>
      <c r="G824" s="96">
        <v>109695.0</v>
      </c>
      <c r="H824" s="2"/>
      <c r="I824" s="2">
        <f t="shared" si="1"/>
        <v>19.125</v>
      </c>
      <c r="J824" s="97">
        <f t="shared" si="2"/>
        <v>44012</v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>
      <c r="A825" s="95">
        <v>43739.0</v>
      </c>
      <c r="B825" s="96">
        <v>19.030001</v>
      </c>
      <c r="C825" s="96">
        <v>19.59</v>
      </c>
      <c r="D825" s="96">
        <v>19.01</v>
      </c>
      <c r="E825" s="96">
        <v>19.59</v>
      </c>
      <c r="F825" s="96">
        <v>18.377287</v>
      </c>
      <c r="G825" s="96">
        <v>252069.0</v>
      </c>
      <c r="H825" s="2"/>
      <c r="I825" s="2">
        <f t="shared" si="1"/>
        <v>19.3100005</v>
      </c>
      <c r="J825" s="97">
        <f t="shared" si="2"/>
        <v>44012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>
      <c r="A826" s="95">
        <v>43740.0</v>
      </c>
      <c r="B826" s="96">
        <v>19.360001</v>
      </c>
      <c r="C826" s="96">
        <v>19.43</v>
      </c>
      <c r="D826" s="96">
        <v>19.18</v>
      </c>
      <c r="E826" s="96">
        <v>19.26</v>
      </c>
      <c r="F826" s="96">
        <v>18.067715</v>
      </c>
      <c r="G826" s="96">
        <v>185409.0</v>
      </c>
      <c r="H826" s="2"/>
      <c r="I826" s="2">
        <f t="shared" si="1"/>
        <v>19.3100005</v>
      </c>
      <c r="J826" s="97">
        <f t="shared" si="2"/>
        <v>44012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>
      <c r="A827" s="95">
        <v>43741.0</v>
      </c>
      <c r="B827" s="96">
        <v>18.540001</v>
      </c>
      <c r="C827" s="96">
        <v>18.889999</v>
      </c>
      <c r="D827" s="96">
        <v>18.49</v>
      </c>
      <c r="E827" s="96">
        <v>18.74</v>
      </c>
      <c r="F827" s="96">
        <v>17.773699</v>
      </c>
      <c r="G827" s="96">
        <v>212907.0</v>
      </c>
      <c r="H827" s="2"/>
      <c r="I827" s="2">
        <f t="shared" si="1"/>
        <v>18.6400005</v>
      </c>
      <c r="J827" s="97">
        <f t="shared" si="2"/>
        <v>44012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>
      <c r="A828" s="95">
        <v>43742.0</v>
      </c>
      <c r="B828" s="96">
        <v>18.57</v>
      </c>
      <c r="C828" s="96">
        <v>18.889999</v>
      </c>
      <c r="D828" s="96">
        <v>18.559999</v>
      </c>
      <c r="E828" s="96">
        <v>18.700001</v>
      </c>
      <c r="F828" s="96">
        <v>17.73576</v>
      </c>
      <c r="G828" s="96">
        <v>137286.0</v>
      </c>
      <c r="H828" s="2"/>
      <c r="I828" s="2">
        <f t="shared" si="1"/>
        <v>18.6350005</v>
      </c>
      <c r="J828" s="97">
        <f t="shared" si="2"/>
        <v>44012</v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>
      <c r="A829" s="95">
        <v>43745.0</v>
      </c>
      <c r="B829" s="96">
        <v>18.76</v>
      </c>
      <c r="C829" s="96">
        <v>18.76</v>
      </c>
      <c r="D829" s="96">
        <v>18.389999</v>
      </c>
      <c r="E829" s="96">
        <v>18.42</v>
      </c>
      <c r="F829" s="96">
        <v>17.470198</v>
      </c>
      <c r="G829" s="96">
        <v>80647.0</v>
      </c>
      <c r="H829" s="2"/>
      <c r="I829" s="2">
        <f t="shared" si="1"/>
        <v>18.59</v>
      </c>
      <c r="J829" s="97">
        <f t="shared" si="2"/>
        <v>44012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>
      <c r="A830" s="95">
        <v>43746.0</v>
      </c>
      <c r="B830" s="96">
        <v>18.65</v>
      </c>
      <c r="C830" s="96">
        <v>18.780001</v>
      </c>
      <c r="D830" s="96">
        <v>18.41</v>
      </c>
      <c r="E830" s="96">
        <v>18.469999</v>
      </c>
      <c r="F830" s="96">
        <v>17.51762</v>
      </c>
      <c r="G830" s="96">
        <v>146661.0</v>
      </c>
      <c r="H830" s="2"/>
      <c r="I830" s="2">
        <f t="shared" si="1"/>
        <v>18.5599995</v>
      </c>
      <c r="J830" s="97">
        <f t="shared" si="2"/>
        <v>44012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>
      <c r="A831" s="95">
        <v>43747.0</v>
      </c>
      <c r="B831" s="96">
        <v>18.280001</v>
      </c>
      <c r="C831" s="96">
        <v>18.540001</v>
      </c>
      <c r="D831" s="96">
        <v>18.17</v>
      </c>
      <c r="E831" s="96">
        <v>18.4</v>
      </c>
      <c r="F831" s="96">
        <v>17.451229</v>
      </c>
      <c r="G831" s="96">
        <v>134875.0</v>
      </c>
      <c r="H831" s="2"/>
      <c r="I831" s="2">
        <f t="shared" si="1"/>
        <v>18.3400005</v>
      </c>
      <c r="J831" s="97">
        <f t="shared" si="2"/>
        <v>44012</v>
      </c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>
      <c r="A832" s="95">
        <v>43748.0</v>
      </c>
      <c r="B832" s="96">
        <v>18.030001</v>
      </c>
      <c r="C832" s="96">
        <v>18.379999</v>
      </c>
      <c r="D832" s="96">
        <v>17.93</v>
      </c>
      <c r="E832" s="96">
        <v>18.18</v>
      </c>
      <c r="F832" s="96">
        <v>17.242573</v>
      </c>
      <c r="G832" s="96">
        <v>105034.0</v>
      </c>
      <c r="H832" s="2"/>
      <c r="I832" s="2">
        <f t="shared" si="1"/>
        <v>18.1050005</v>
      </c>
      <c r="J832" s="97">
        <f t="shared" si="2"/>
        <v>44012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>
      <c r="A833" s="95">
        <v>43749.0</v>
      </c>
      <c r="B833" s="96">
        <v>18.290001</v>
      </c>
      <c r="C833" s="96">
        <v>18.360001</v>
      </c>
      <c r="D833" s="96">
        <v>18.0</v>
      </c>
      <c r="E833" s="96">
        <v>18.08</v>
      </c>
      <c r="F833" s="96">
        <v>17.147732</v>
      </c>
      <c r="G833" s="96">
        <v>171956.0</v>
      </c>
      <c r="H833" s="2"/>
      <c r="I833" s="2">
        <f t="shared" si="1"/>
        <v>18.1850005</v>
      </c>
      <c r="J833" s="97">
        <f t="shared" si="2"/>
        <v>44012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>
      <c r="A834" s="95">
        <v>43752.0</v>
      </c>
      <c r="B834" s="96">
        <v>18.08</v>
      </c>
      <c r="C834" s="96">
        <v>18.389999</v>
      </c>
      <c r="D834" s="96">
        <v>17.870001</v>
      </c>
      <c r="E834" s="96">
        <v>17.9</v>
      </c>
      <c r="F834" s="96">
        <v>16.977011</v>
      </c>
      <c r="G834" s="96">
        <v>332227.0</v>
      </c>
      <c r="H834" s="2"/>
      <c r="I834" s="2">
        <f t="shared" si="1"/>
        <v>17.99</v>
      </c>
      <c r="J834" s="97">
        <f t="shared" si="2"/>
        <v>44012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>
      <c r="A835" s="95">
        <v>43753.0</v>
      </c>
      <c r="B835" s="96">
        <v>17.709999</v>
      </c>
      <c r="C835" s="96">
        <v>17.879999</v>
      </c>
      <c r="D835" s="96">
        <v>17.51</v>
      </c>
      <c r="E835" s="96">
        <v>17.51</v>
      </c>
      <c r="F835" s="96">
        <v>16.607121</v>
      </c>
      <c r="G835" s="96">
        <v>281198.0</v>
      </c>
      <c r="H835" s="2"/>
      <c r="I835" s="2">
        <f t="shared" si="1"/>
        <v>17.6099995</v>
      </c>
      <c r="J835" s="97">
        <f t="shared" si="2"/>
        <v>44012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>
      <c r="A836" s="95">
        <v>43754.0</v>
      </c>
      <c r="B836" s="96">
        <v>17.700001</v>
      </c>
      <c r="C836" s="96">
        <v>17.75</v>
      </c>
      <c r="D836" s="96">
        <v>17.030001</v>
      </c>
      <c r="E836" s="96">
        <v>17.09</v>
      </c>
      <c r="F836" s="96">
        <v>16.208778</v>
      </c>
      <c r="G836" s="96">
        <v>680004.0</v>
      </c>
      <c r="H836" s="2"/>
      <c r="I836" s="2">
        <f t="shared" si="1"/>
        <v>17.3950005</v>
      </c>
      <c r="J836" s="97">
        <f t="shared" si="2"/>
        <v>44012</v>
      </c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>
      <c r="A837" s="95">
        <v>43755.0</v>
      </c>
      <c r="B837" s="96">
        <v>17.139999</v>
      </c>
      <c r="C837" s="96">
        <v>17.370001</v>
      </c>
      <c r="D837" s="96">
        <v>16.4</v>
      </c>
      <c r="E837" s="96">
        <v>17.209999</v>
      </c>
      <c r="F837" s="96">
        <v>16.322588</v>
      </c>
      <c r="G837" s="96">
        <v>791725.0</v>
      </c>
      <c r="H837" s="2"/>
      <c r="I837" s="2">
        <f t="shared" si="1"/>
        <v>17.174999</v>
      </c>
      <c r="J837" s="97">
        <f t="shared" si="2"/>
        <v>44012</v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>
      <c r="A838" s="95">
        <v>43756.0</v>
      </c>
      <c r="B838" s="96">
        <v>17.469999</v>
      </c>
      <c r="C838" s="96">
        <v>17.77</v>
      </c>
      <c r="D838" s="96">
        <v>17.24</v>
      </c>
      <c r="E838" s="96">
        <v>17.42</v>
      </c>
      <c r="F838" s="96">
        <v>16.521761</v>
      </c>
      <c r="G838" s="96">
        <v>687089.0</v>
      </c>
      <c r="H838" s="2"/>
      <c r="I838" s="2">
        <f t="shared" si="1"/>
        <v>17.4449995</v>
      </c>
      <c r="J838" s="97">
        <f t="shared" si="2"/>
        <v>44012</v>
      </c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>
      <c r="A839" s="95">
        <v>43759.0</v>
      </c>
      <c r="B839" s="96">
        <v>17.41</v>
      </c>
      <c r="C839" s="96">
        <v>17.83</v>
      </c>
      <c r="D839" s="96">
        <v>17.309999</v>
      </c>
      <c r="E839" s="96">
        <v>17.4</v>
      </c>
      <c r="F839" s="96">
        <v>16.50279</v>
      </c>
      <c r="G839" s="96">
        <v>274967.0</v>
      </c>
      <c r="H839" s="2"/>
      <c r="I839" s="2">
        <f t="shared" si="1"/>
        <v>17.405</v>
      </c>
      <c r="J839" s="97">
        <f t="shared" si="2"/>
        <v>44012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>
      <c r="A840" s="95">
        <v>43760.0</v>
      </c>
      <c r="B840" s="96">
        <v>17.16</v>
      </c>
      <c r="C840" s="96">
        <v>17.16</v>
      </c>
      <c r="D840" s="96">
        <v>16.950001</v>
      </c>
      <c r="E840" s="96">
        <v>17.07</v>
      </c>
      <c r="F840" s="96">
        <v>16.189808</v>
      </c>
      <c r="G840" s="96">
        <v>412119.0</v>
      </c>
      <c r="H840" s="2"/>
      <c r="I840" s="2">
        <f t="shared" si="1"/>
        <v>17.115</v>
      </c>
      <c r="J840" s="97">
        <f t="shared" si="2"/>
        <v>44012</v>
      </c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>
      <c r="A841" s="95">
        <v>43761.0</v>
      </c>
      <c r="B841" s="96">
        <v>17.1</v>
      </c>
      <c r="C841" s="96">
        <v>17.450001</v>
      </c>
      <c r="D841" s="96">
        <v>17.049999</v>
      </c>
      <c r="E841" s="96">
        <v>17.299999</v>
      </c>
      <c r="F841" s="96">
        <v>16.407949</v>
      </c>
      <c r="G841" s="96">
        <v>182480.0</v>
      </c>
      <c r="H841" s="2"/>
      <c r="I841" s="2">
        <f t="shared" si="1"/>
        <v>17.1999995</v>
      </c>
      <c r="J841" s="97">
        <f t="shared" si="2"/>
        <v>44012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>
      <c r="A842" s="95">
        <v>43762.0</v>
      </c>
      <c r="B842" s="96">
        <v>17.35</v>
      </c>
      <c r="C842" s="96">
        <v>17.51</v>
      </c>
      <c r="D842" s="96">
        <v>17.25</v>
      </c>
      <c r="E842" s="96">
        <v>17.42</v>
      </c>
      <c r="F842" s="96">
        <v>16.521761</v>
      </c>
      <c r="G842" s="96">
        <v>274516.0</v>
      </c>
      <c r="H842" s="2"/>
      <c r="I842" s="2">
        <f t="shared" si="1"/>
        <v>17.385</v>
      </c>
      <c r="J842" s="97">
        <f t="shared" si="2"/>
        <v>44012</v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>
      <c r="A843" s="95">
        <v>43763.0</v>
      </c>
      <c r="B843" s="96">
        <v>17.49</v>
      </c>
      <c r="C843" s="96">
        <v>17.709999</v>
      </c>
      <c r="D843" s="96">
        <v>17.42</v>
      </c>
      <c r="E843" s="96">
        <v>17.57</v>
      </c>
      <c r="F843" s="96">
        <v>16.664028</v>
      </c>
      <c r="G843" s="96">
        <v>110514.0</v>
      </c>
      <c r="H843" s="2"/>
      <c r="I843" s="2">
        <f t="shared" si="1"/>
        <v>17.53</v>
      </c>
      <c r="J843" s="97">
        <f t="shared" si="2"/>
        <v>44012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>
      <c r="A844" s="95">
        <v>43766.0</v>
      </c>
      <c r="B844" s="96">
        <v>17.66</v>
      </c>
      <c r="C844" s="96">
        <v>17.73</v>
      </c>
      <c r="D844" s="96">
        <v>17.52</v>
      </c>
      <c r="E844" s="96">
        <v>17.610001</v>
      </c>
      <c r="F844" s="96">
        <v>16.701965</v>
      </c>
      <c r="G844" s="96">
        <v>128929.0</v>
      </c>
      <c r="H844" s="2"/>
      <c r="I844" s="2">
        <f t="shared" si="1"/>
        <v>17.6350005</v>
      </c>
      <c r="J844" s="97">
        <f t="shared" si="2"/>
        <v>44012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>
      <c r="A845" s="95">
        <v>43767.0</v>
      </c>
      <c r="B845" s="96">
        <v>17.68</v>
      </c>
      <c r="C845" s="96">
        <v>17.860001</v>
      </c>
      <c r="D845" s="96">
        <v>17.610001</v>
      </c>
      <c r="E845" s="96">
        <v>17.809999</v>
      </c>
      <c r="F845" s="96">
        <v>16.891651</v>
      </c>
      <c r="G845" s="96">
        <v>135887.0</v>
      </c>
      <c r="H845" s="2"/>
      <c r="I845" s="2">
        <f t="shared" si="1"/>
        <v>17.7449995</v>
      </c>
      <c r="J845" s="97">
        <f t="shared" si="2"/>
        <v>44012</v>
      </c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>
      <c r="A846" s="95">
        <v>43768.0</v>
      </c>
      <c r="B846" s="96">
        <v>17.790001</v>
      </c>
      <c r="C846" s="96">
        <v>17.93</v>
      </c>
      <c r="D846" s="96">
        <v>17.58</v>
      </c>
      <c r="E846" s="96">
        <v>17.870001</v>
      </c>
      <c r="F846" s="96">
        <v>16.948559</v>
      </c>
      <c r="G846" s="96">
        <v>165854.0</v>
      </c>
      <c r="H846" s="2"/>
      <c r="I846" s="2">
        <f t="shared" si="1"/>
        <v>17.830001</v>
      </c>
      <c r="J846" s="97">
        <f t="shared" si="2"/>
        <v>44012</v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>
      <c r="A847" s="95">
        <v>43769.0</v>
      </c>
      <c r="B847" s="96">
        <v>17.860001</v>
      </c>
      <c r="C847" s="96">
        <v>18.16</v>
      </c>
      <c r="D847" s="96">
        <v>17.83</v>
      </c>
      <c r="E847" s="96">
        <v>18.110001</v>
      </c>
      <c r="F847" s="96">
        <v>17.176184</v>
      </c>
      <c r="G847" s="96">
        <v>214313.0</v>
      </c>
      <c r="H847" s="2"/>
      <c r="I847" s="2">
        <f t="shared" si="1"/>
        <v>17.985001</v>
      </c>
      <c r="J847" s="97">
        <f t="shared" si="2"/>
        <v>44012</v>
      </c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>
      <c r="A848" s="95">
        <v>43770.0</v>
      </c>
      <c r="B848" s="96">
        <v>18.299999</v>
      </c>
      <c r="C848" s="96">
        <v>18.475</v>
      </c>
      <c r="D848" s="96">
        <v>18.0</v>
      </c>
      <c r="E848" s="96">
        <v>18.370001</v>
      </c>
      <c r="F848" s="96">
        <v>17.422775</v>
      </c>
      <c r="G848" s="96">
        <v>378151.0</v>
      </c>
      <c r="H848" s="2"/>
      <c r="I848" s="2">
        <f t="shared" si="1"/>
        <v>18.335</v>
      </c>
      <c r="J848" s="97">
        <f t="shared" si="2"/>
        <v>44012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>
      <c r="A849" s="95">
        <v>43773.0</v>
      </c>
      <c r="B849" s="96">
        <v>18.58</v>
      </c>
      <c r="C849" s="96">
        <v>18.85</v>
      </c>
      <c r="D849" s="96">
        <v>18.450001</v>
      </c>
      <c r="E849" s="96">
        <v>18.780001</v>
      </c>
      <c r="F849" s="96">
        <v>17.811636</v>
      </c>
      <c r="G849" s="96">
        <v>260359.0</v>
      </c>
      <c r="H849" s="2"/>
      <c r="I849" s="2">
        <f t="shared" si="1"/>
        <v>18.6800005</v>
      </c>
      <c r="J849" s="97">
        <f t="shared" si="2"/>
        <v>44012</v>
      </c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>
      <c r="A850" s="95">
        <v>43774.0</v>
      </c>
      <c r="B850" s="96">
        <v>18.799999</v>
      </c>
      <c r="C850" s="96">
        <v>19.07</v>
      </c>
      <c r="D850" s="96">
        <v>18.74</v>
      </c>
      <c r="E850" s="96">
        <v>19.030001</v>
      </c>
      <c r="F850" s="96">
        <v>18.048744</v>
      </c>
      <c r="G850" s="96">
        <v>293629.0</v>
      </c>
      <c r="H850" s="2"/>
      <c r="I850" s="2">
        <f t="shared" si="1"/>
        <v>18.915</v>
      </c>
      <c r="J850" s="97">
        <f t="shared" si="2"/>
        <v>44012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>
      <c r="A851" s="95">
        <v>43775.0</v>
      </c>
      <c r="B851" s="96">
        <v>19.110001</v>
      </c>
      <c r="C851" s="96">
        <v>19.190001</v>
      </c>
      <c r="D851" s="96">
        <v>18.83</v>
      </c>
      <c r="E851" s="96">
        <v>18.870001</v>
      </c>
      <c r="F851" s="96">
        <v>17.896996</v>
      </c>
      <c r="G851" s="96">
        <v>238114.0</v>
      </c>
      <c r="H851" s="2"/>
      <c r="I851" s="2">
        <f t="shared" si="1"/>
        <v>18.990001</v>
      </c>
      <c r="J851" s="97">
        <f t="shared" si="2"/>
        <v>44012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>
      <c r="A852" s="95">
        <v>43776.0</v>
      </c>
      <c r="B852" s="96">
        <v>18.799999</v>
      </c>
      <c r="C852" s="96">
        <v>18.82</v>
      </c>
      <c r="D852" s="96">
        <v>18.59</v>
      </c>
      <c r="E852" s="96">
        <v>18.719999</v>
      </c>
      <c r="F852" s="96">
        <v>17.754728</v>
      </c>
      <c r="G852" s="96">
        <v>326070.0</v>
      </c>
      <c r="H852" s="2"/>
      <c r="I852" s="2">
        <f t="shared" si="1"/>
        <v>18.759999</v>
      </c>
      <c r="J852" s="97">
        <f t="shared" si="2"/>
        <v>44012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>
      <c r="A853" s="95">
        <v>43777.0</v>
      </c>
      <c r="B853" s="96">
        <v>18.82</v>
      </c>
      <c r="C853" s="96">
        <v>19.34</v>
      </c>
      <c r="D853" s="96">
        <v>18.77</v>
      </c>
      <c r="E853" s="96">
        <v>19.129999</v>
      </c>
      <c r="F853" s="96">
        <v>18.143587</v>
      </c>
      <c r="G853" s="96">
        <v>309903.0</v>
      </c>
      <c r="H853" s="2"/>
      <c r="I853" s="2">
        <f t="shared" si="1"/>
        <v>18.9749995</v>
      </c>
      <c r="J853" s="97">
        <f t="shared" si="2"/>
        <v>44012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>
      <c r="A854" s="95">
        <v>43780.0</v>
      </c>
      <c r="B854" s="96">
        <v>19.290001</v>
      </c>
      <c r="C854" s="96">
        <v>19.440001</v>
      </c>
      <c r="D854" s="96">
        <v>19.16</v>
      </c>
      <c r="E854" s="96">
        <v>19.4</v>
      </c>
      <c r="F854" s="96">
        <v>18.399668</v>
      </c>
      <c r="G854" s="96">
        <v>255834.0</v>
      </c>
      <c r="H854" s="2"/>
      <c r="I854" s="2">
        <f t="shared" si="1"/>
        <v>19.3450005</v>
      </c>
      <c r="J854" s="97">
        <f t="shared" si="2"/>
        <v>44012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>
      <c r="A855" s="95">
        <v>43781.0</v>
      </c>
      <c r="B855" s="96">
        <v>19.290001</v>
      </c>
      <c r="C855" s="96">
        <v>19.51</v>
      </c>
      <c r="D855" s="96">
        <v>18.975</v>
      </c>
      <c r="E855" s="96">
        <v>19.49</v>
      </c>
      <c r="F855" s="96">
        <v>18.485023</v>
      </c>
      <c r="G855" s="96">
        <v>326496.0</v>
      </c>
      <c r="H855" s="2"/>
      <c r="I855" s="2">
        <f t="shared" si="1"/>
        <v>19.3900005</v>
      </c>
      <c r="J855" s="97">
        <f t="shared" si="2"/>
        <v>44012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>
      <c r="A856" s="95">
        <v>43782.0</v>
      </c>
      <c r="B856" s="96">
        <v>19.35</v>
      </c>
      <c r="C856" s="96">
        <v>19.709999</v>
      </c>
      <c r="D856" s="96">
        <v>19.215</v>
      </c>
      <c r="E856" s="96">
        <v>19.5</v>
      </c>
      <c r="F856" s="96">
        <v>18.494509</v>
      </c>
      <c r="G856" s="96">
        <v>269547.0</v>
      </c>
      <c r="H856" s="2"/>
      <c r="I856" s="2">
        <f t="shared" si="1"/>
        <v>19.425</v>
      </c>
      <c r="J856" s="97">
        <f t="shared" si="2"/>
        <v>44012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>
      <c r="A857" s="95">
        <v>43783.0</v>
      </c>
      <c r="B857" s="96">
        <v>19.629999</v>
      </c>
      <c r="C857" s="96">
        <v>19.68</v>
      </c>
      <c r="D857" s="96">
        <v>19.365</v>
      </c>
      <c r="E857" s="96">
        <v>19.440001</v>
      </c>
      <c r="F857" s="96">
        <v>18.437605</v>
      </c>
      <c r="G857" s="96">
        <v>344765.0</v>
      </c>
      <c r="H857" s="2"/>
      <c r="I857" s="2">
        <f t="shared" si="1"/>
        <v>19.535</v>
      </c>
      <c r="J857" s="97">
        <f t="shared" si="2"/>
        <v>44012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>
      <c r="A858" s="95">
        <v>43784.0</v>
      </c>
      <c r="B858" s="96">
        <v>19.51</v>
      </c>
      <c r="C858" s="96">
        <v>20.08</v>
      </c>
      <c r="D858" s="96">
        <v>19.440001</v>
      </c>
      <c r="E858" s="96">
        <v>19.879999</v>
      </c>
      <c r="F858" s="96">
        <v>18.854916</v>
      </c>
      <c r="G858" s="96">
        <v>303152.0</v>
      </c>
      <c r="H858" s="2"/>
      <c r="I858" s="2">
        <f t="shared" si="1"/>
        <v>19.6949995</v>
      </c>
      <c r="J858" s="97">
        <f t="shared" si="2"/>
        <v>44012</v>
      </c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>
      <c r="A859" s="95">
        <v>43787.0</v>
      </c>
      <c r="B859" s="96">
        <v>20.0</v>
      </c>
      <c r="C859" s="96">
        <v>20.0</v>
      </c>
      <c r="D859" s="96">
        <v>19.41</v>
      </c>
      <c r="E859" s="96">
        <v>19.49</v>
      </c>
      <c r="F859" s="96">
        <v>18.485023</v>
      </c>
      <c r="G859" s="96">
        <v>143078.0</v>
      </c>
      <c r="H859" s="2"/>
      <c r="I859" s="2">
        <f t="shared" si="1"/>
        <v>19.745</v>
      </c>
      <c r="J859" s="97">
        <f t="shared" si="2"/>
        <v>44012</v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>
      <c r="A860" s="95">
        <v>43788.0</v>
      </c>
      <c r="B860" s="96">
        <v>19.25</v>
      </c>
      <c r="C860" s="96">
        <v>19.5</v>
      </c>
      <c r="D860" s="96">
        <v>19.139999</v>
      </c>
      <c r="E860" s="96">
        <v>19.49</v>
      </c>
      <c r="F860" s="96">
        <v>18.485023</v>
      </c>
      <c r="G860" s="96">
        <v>240739.0</v>
      </c>
      <c r="H860" s="2"/>
      <c r="I860" s="2">
        <f t="shared" si="1"/>
        <v>19.37</v>
      </c>
      <c r="J860" s="97">
        <f t="shared" si="2"/>
        <v>44012</v>
      </c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>
      <c r="A861" s="95">
        <v>43789.0</v>
      </c>
      <c r="B861" s="96">
        <v>19.35</v>
      </c>
      <c r="C861" s="96">
        <v>19.540001</v>
      </c>
      <c r="D861" s="96">
        <v>18.93</v>
      </c>
      <c r="E861" s="96">
        <v>18.99</v>
      </c>
      <c r="F861" s="96">
        <v>18.010807</v>
      </c>
      <c r="G861" s="96">
        <v>290679.0</v>
      </c>
      <c r="H861" s="2"/>
      <c r="I861" s="2">
        <f t="shared" si="1"/>
        <v>19.17</v>
      </c>
      <c r="J861" s="97">
        <f t="shared" si="2"/>
        <v>44012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>
      <c r="A862" s="95">
        <v>43790.0</v>
      </c>
      <c r="B862" s="96">
        <v>18.85</v>
      </c>
      <c r="C862" s="96">
        <v>18.99</v>
      </c>
      <c r="D862" s="96">
        <v>18.459999</v>
      </c>
      <c r="E862" s="96">
        <v>18.5</v>
      </c>
      <c r="F862" s="96">
        <v>17.546072</v>
      </c>
      <c r="G862" s="96">
        <v>306286.0</v>
      </c>
      <c r="H862" s="2"/>
      <c r="I862" s="2">
        <f t="shared" si="1"/>
        <v>18.675</v>
      </c>
      <c r="J862" s="97">
        <f t="shared" si="2"/>
        <v>44012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>
      <c r="A863" s="95">
        <v>43791.0</v>
      </c>
      <c r="B863" s="96">
        <v>18.969999</v>
      </c>
      <c r="C863" s="96">
        <v>18.969999</v>
      </c>
      <c r="D863" s="96">
        <v>18.58</v>
      </c>
      <c r="E863" s="96">
        <v>18.610001</v>
      </c>
      <c r="F863" s="96">
        <v>17.6504</v>
      </c>
      <c r="G863" s="96">
        <v>155462.0</v>
      </c>
      <c r="H863" s="2"/>
      <c r="I863" s="2">
        <f t="shared" si="1"/>
        <v>18.79</v>
      </c>
      <c r="J863" s="97">
        <f t="shared" si="2"/>
        <v>44012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>
      <c r="A864" s="95">
        <v>43794.0</v>
      </c>
      <c r="B864" s="96">
        <v>18.709999</v>
      </c>
      <c r="C864" s="96">
        <v>18.83</v>
      </c>
      <c r="D864" s="96">
        <v>18.379999</v>
      </c>
      <c r="E864" s="96">
        <v>18.549999</v>
      </c>
      <c r="F864" s="96">
        <v>17.593493</v>
      </c>
      <c r="G864" s="96">
        <v>216133.0</v>
      </c>
      <c r="H864" s="2"/>
      <c r="I864" s="2">
        <f t="shared" si="1"/>
        <v>18.629999</v>
      </c>
      <c r="J864" s="97">
        <f t="shared" si="2"/>
        <v>44012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>
      <c r="A865" s="95">
        <v>43795.0</v>
      </c>
      <c r="B865" s="96">
        <v>18.57</v>
      </c>
      <c r="C865" s="96">
        <v>18.709999</v>
      </c>
      <c r="D865" s="96">
        <v>18.48</v>
      </c>
      <c r="E865" s="96">
        <v>18.559999</v>
      </c>
      <c r="F865" s="96">
        <v>17.602982</v>
      </c>
      <c r="G865" s="96">
        <v>149838.0</v>
      </c>
      <c r="H865" s="2"/>
      <c r="I865" s="2">
        <f t="shared" si="1"/>
        <v>18.5649995</v>
      </c>
      <c r="J865" s="97">
        <f t="shared" si="2"/>
        <v>44012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>
      <c r="A866" s="95">
        <v>43796.0</v>
      </c>
      <c r="B866" s="96">
        <v>18.66</v>
      </c>
      <c r="C866" s="96">
        <v>18.76</v>
      </c>
      <c r="D866" s="96">
        <v>18.440001</v>
      </c>
      <c r="E866" s="96">
        <v>18.74</v>
      </c>
      <c r="F866" s="96">
        <v>17.773699</v>
      </c>
      <c r="G866" s="96">
        <v>231888.0</v>
      </c>
      <c r="H866" s="2"/>
      <c r="I866" s="2">
        <f t="shared" si="1"/>
        <v>18.7</v>
      </c>
      <c r="J866" s="97">
        <f t="shared" si="2"/>
        <v>44012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>
      <c r="A867" s="95">
        <v>43797.0</v>
      </c>
      <c r="B867" s="96">
        <v>18.860001</v>
      </c>
      <c r="C867" s="96">
        <v>19.059999</v>
      </c>
      <c r="D867" s="96">
        <v>18.76</v>
      </c>
      <c r="E867" s="96">
        <v>18.99</v>
      </c>
      <c r="F867" s="96">
        <v>18.010807</v>
      </c>
      <c r="G867" s="96">
        <v>275264.0</v>
      </c>
      <c r="H867" s="2"/>
      <c r="I867" s="2">
        <f t="shared" si="1"/>
        <v>18.9250005</v>
      </c>
      <c r="J867" s="97">
        <f t="shared" si="2"/>
        <v>44012</v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>
      <c r="A868" s="95">
        <v>43798.0</v>
      </c>
      <c r="B868" s="96">
        <v>19.25</v>
      </c>
      <c r="C868" s="96">
        <v>19.25</v>
      </c>
      <c r="D868" s="96">
        <v>18.969999</v>
      </c>
      <c r="E868" s="96">
        <v>19.0</v>
      </c>
      <c r="F868" s="96">
        <v>18.020288</v>
      </c>
      <c r="G868" s="96">
        <v>280188.0</v>
      </c>
      <c r="H868" s="2"/>
      <c r="I868" s="2">
        <f t="shared" si="1"/>
        <v>19.125</v>
      </c>
      <c r="J868" s="97">
        <f t="shared" si="2"/>
        <v>44012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>
      <c r="A869" s="95">
        <v>43801.0</v>
      </c>
      <c r="B869" s="96">
        <v>19.110001</v>
      </c>
      <c r="C869" s="96">
        <v>19.190001</v>
      </c>
      <c r="D869" s="96">
        <v>18.889999</v>
      </c>
      <c r="E869" s="96">
        <v>19.08</v>
      </c>
      <c r="F869" s="96">
        <v>18.096169</v>
      </c>
      <c r="G869" s="96">
        <v>279290.0</v>
      </c>
      <c r="H869" s="2"/>
      <c r="I869" s="2">
        <f t="shared" si="1"/>
        <v>19.0950005</v>
      </c>
      <c r="J869" s="97">
        <f t="shared" si="2"/>
        <v>44012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>
      <c r="A870" s="95">
        <v>43802.0</v>
      </c>
      <c r="B870" s="96">
        <v>18.9</v>
      </c>
      <c r="C870" s="96">
        <v>18.959999</v>
      </c>
      <c r="D870" s="96">
        <v>18.629999</v>
      </c>
      <c r="E870" s="96">
        <v>18.73</v>
      </c>
      <c r="F870" s="96">
        <v>17.764214</v>
      </c>
      <c r="G870" s="96">
        <v>268597.0</v>
      </c>
      <c r="H870" s="2"/>
      <c r="I870" s="2">
        <f t="shared" si="1"/>
        <v>18.815</v>
      </c>
      <c r="J870" s="97">
        <f t="shared" si="2"/>
        <v>44012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>
      <c r="A871" s="95">
        <v>43803.0</v>
      </c>
      <c r="B871" s="96">
        <v>18.68</v>
      </c>
      <c r="C871" s="96">
        <v>18.799999</v>
      </c>
      <c r="D871" s="96">
        <v>18.280001</v>
      </c>
      <c r="E871" s="96">
        <v>18.49</v>
      </c>
      <c r="F871" s="96">
        <v>17.536587</v>
      </c>
      <c r="G871" s="96">
        <v>249787.0</v>
      </c>
      <c r="H871" s="2"/>
      <c r="I871" s="2">
        <f t="shared" si="1"/>
        <v>18.585</v>
      </c>
      <c r="J871" s="97">
        <f t="shared" si="2"/>
        <v>44012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>
      <c r="A872" s="95">
        <v>43804.0</v>
      </c>
      <c r="B872" s="96">
        <v>18.549999</v>
      </c>
      <c r="C872" s="96">
        <v>18.719999</v>
      </c>
      <c r="D872" s="96">
        <v>18.530001</v>
      </c>
      <c r="E872" s="96">
        <v>18.700001</v>
      </c>
      <c r="F872" s="96">
        <v>17.73576</v>
      </c>
      <c r="G872" s="96">
        <v>150303.0</v>
      </c>
      <c r="H872" s="2"/>
      <c r="I872" s="2">
        <f t="shared" si="1"/>
        <v>18.625</v>
      </c>
      <c r="J872" s="97">
        <f t="shared" si="2"/>
        <v>44012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>
      <c r="A873" s="95">
        <v>43805.0</v>
      </c>
      <c r="B873" s="96">
        <v>18.559999</v>
      </c>
      <c r="C873" s="96">
        <v>18.98</v>
      </c>
      <c r="D873" s="96">
        <v>18.540001</v>
      </c>
      <c r="E873" s="96">
        <v>18.85</v>
      </c>
      <c r="F873" s="96">
        <v>17.878025</v>
      </c>
      <c r="G873" s="96">
        <v>114209.0</v>
      </c>
      <c r="H873" s="2"/>
      <c r="I873" s="2">
        <f t="shared" si="1"/>
        <v>18.7049995</v>
      </c>
      <c r="J873" s="97">
        <f t="shared" si="2"/>
        <v>44012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>
      <c r="A874" s="95">
        <v>43808.0</v>
      </c>
      <c r="B874" s="96">
        <v>19.02</v>
      </c>
      <c r="C874" s="96">
        <v>19.120001</v>
      </c>
      <c r="D874" s="96">
        <v>18.719999</v>
      </c>
      <c r="E874" s="96">
        <v>18.75</v>
      </c>
      <c r="F874" s="96">
        <v>17.783184</v>
      </c>
      <c r="G874" s="96">
        <v>108728.0</v>
      </c>
      <c r="H874" s="2"/>
      <c r="I874" s="2">
        <f t="shared" si="1"/>
        <v>18.885</v>
      </c>
      <c r="J874" s="97">
        <f t="shared" si="2"/>
        <v>44012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>
      <c r="A875" s="95">
        <v>43809.0</v>
      </c>
      <c r="B875" s="96">
        <v>18.6</v>
      </c>
      <c r="C875" s="96">
        <v>18.76</v>
      </c>
      <c r="D875" s="96">
        <v>18.5</v>
      </c>
      <c r="E875" s="96">
        <v>18.65</v>
      </c>
      <c r="F875" s="96">
        <v>17.688337</v>
      </c>
      <c r="G875" s="96">
        <v>125629.0</v>
      </c>
      <c r="H875" s="2"/>
      <c r="I875" s="2">
        <f t="shared" si="1"/>
        <v>18.625</v>
      </c>
      <c r="J875" s="97">
        <f t="shared" si="2"/>
        <v>44012</v>
      </c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>
      <c r="A876" s="95">
        <v>43810.0</v>
      </c>
      <c r="B876" s="96">
        <v>18.77</v>
      </c>
      <c r="C876" s="96">
        <v>18.82</v>
      </c>
      <c r="D876" s="96">
        <v>18.559999</v>
      </c>
      <c r="E876" s="96">
        <v>18.809999</v>
      </c>
      <c r="F876" s="96">
        <v>17.840088</v>
      </c>
      <c r="G876" s="96">
        <v>77778.0</v>
      </c>
      <c r="H876" s="2"/>
      <c r="I876" s="2">
        <f t="shared" si="1"/>
        <v>18.7899995</v>
      </c>
      <c r="J876" s="97">
        <f t="shared" si="2"/>
        <v>44012</v>
      </c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>
      <c r="A877" s="95">
        <v>43811.0</v>
      </c>
      <c r="B877" s="96">
        <v>18.74</v>
      </c>
      <c r="C877" s="96">
        <v>18.889999</v>
      </c>
      <c r="D877" s="96">
        <v>18.709999</v>
      </c>
      <c r="E877" s="96">
        <v>18.83</v>
      </c>
      <c r="F877" s="96">
        <v>17.859056</v>
      </c>
      <c r="G877" s="96">
        <v>218303.0</v>
      </c>
      <c r="H877" s="2"/>
      <c r="I877" s="2">
        <f t="shared" si="1"/>
        <v>18.785</v>
      </c>
      <c r="J877" s="97">
        <f t="shared" si="2"/>
        <v>44012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>
      <c r="A878" s="95">
        <v>43812.0</v>
      </c>
      <c r="B878" s="96">
        <v>18.799999</v>
      </c>
      <c r="C878" s="96">
        <v>19.15</v>
      </c>
      <c r="D878" s="96">
        <v>18.799999</v>
      </c>
      <c r="E878" s="96">
        <v>19.129999</v>
      </c>
      <c r="F878" s="96">
        <v>18.143587</v>
      </c>
      <c r="G878" s="96">
        <v>110083.0</v>
      </c>
      <c r="H878" s="2"/>
      <c r="I878" s="2">
        <f t="shared" si="1"/>
        <v>18.964999</v>
      </c>
      <c r="J878" s="97">
        <f t="shared" si="2"/>
        <v>44012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>
      <c r="A879" s="95">
        <v>43815.0</v>
      </c>
      <c r="B879" s="96">
        <v>19.209999</v>
      </c>
      <c r="C879" s="96">
        <v>19.6</v>
      </c>
      <c r="D879" s="96">
        <v>19.200001</v>
      </c>
      <c r="E879" s="96">
        <v>19.459999</v>
      </c>
      <c r="F879" s="96">
        <v>18.45657</v>
      </c>
      <c r="G879" s="96">
        <v>282016.0</v>
      </c>
      <c r="H879" s="2"/>
      <c r="I879" s="2">
        <f t="shared" si="1"/>
        <v>19.334999</v>
      </c>
      <c r="J879" s="97">
        <f t="shared" si="2"/>
        <v>44012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>
      <c r="A880" s="95">
        <v>43816.0</v>
      </c>
      <c r="B880" s="96">
        <v>19.459999</v>
      </c>
      <c r="C880" s="96">
        <v>19.559999</v>
      </c>
      <c r="D880" s="96">
        <v>19.200001</v>
      </c>
      <c r="E880" s="96">
        <v>19.51</v>
      </c>
      <c r="F880" s="96">
        <v>18.503994</v>
      </c>
      <c r="G880" s="96">
        <v>138194.0</v>
      </c>
      <c r="H880" s="2"/>
      <c r="I880" s="2">
        <f t="shared" si="1"/>
        <v>19.4849995</v>
      </c>
      <c r="J880" s="97">
        <f t="shared" si="2"/>
        <v>44012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>
      <c r="A881" s="95">
        <v>43817.0</v>
      </c>
      <c r="B881" s="96">
        <v>19.440001</v>
      </c>
      <c r="C881" s="96">
        <v>19.5</v>
      </c>
      <c r="D881" s="96">
        <v>19.23</v>
      </c>
      <c r="E881" s="96">
        <v>19.290001</v>
      </c>
      <c r="F881" s="96">
        <v>18.29534</v>
      </c>
      <c r="G881" s="96">
        <v>142857.0</v>
      </c>
      <c r="H881" s="2"/>
      <c r="I881" s="2">
        <f t="shared" si="1"/>
        <v>19.365001</v>
      </c>
      <c r="J881" s="97">
        <f t="shared" si="2"/>
        <v>44012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>
      <c r="A882" s="95">
        <v>43818.0</v>
      </c>
      <c r="B882" s="96">
        <v>19.41</v>
      </c>
      <c r="C882" s="96">
        <v>19.41</v>
      </c>
      <c r="D882" s="96">
        <v>19.01</v>
      </c>
      <c r="E882" s="96">
        <v>19.049999</v>
      </c>
      <c r="F882" s="96">
        <v>18.067713</v>
      </c>
      <c r="G882" s="96">
        <v>195536.0</v>
      </c>
      <c r="H882" s="2"/>
      <c r="I882" s="2">
        <f t="shared" si="1"/>
        <v>19.2299995</v>
      </c>
      <c r="J882" s="97">
        <f t="shared" si="2"/>
        <v>44012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>
      <c r="A883" s="95">
        <v>43819.0</v>
      </c>
      <c r="B883" s="96">
        <v>18.959999</v>
      </c>
      <c r="C883" s="96">
        <v>19.120001</v>
      </c>
      <c r="D883" s="96">
        <v>18.76</v>
      </c>
      <c r="E883" s="96">
        <v>18.77</v>
      </c>
      <c r="F883" s="96">
        <v>17.802153</v>
      </c>
      <c r="G883" s="96">
        <v>135552.0</v>
      </c>
      <c r="H883" s="2"/>
      <c r="I883" s="2">
        <f t="shared" si="1"/>
        <v>18.8649995</v>
      </c>
      <c r="J883" s="97">
        <f t="shared" si="2"/>
        <v>44012</v>
      </c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>
      <c r="A884" s="95">
        <v>43822.0</v>
      </c>
      <c r="B884" s="96">
        <v>18.790001</v>
      </c>
      <c r="C884" s="96">
        <v>18.870001</v>
      </c>
      <c r="D884" s="96">
        <v>18.610001</v>
      </c>
      <c r="E884" s="96">
        <v>18.709999</v>
      </c>
      <c r="F884" s="96">
        <v>17.745245</v>
      </c>
      <c r="G884" s="96">
        <v>152493.0</v>
      </c>
      <c r="H884" s="2"/>
      <c r="I884" s="2">
        <f t="shared" si="1"/>
        <v>18.75</v>
      </c>
      <c r="J884" s="97">
        <f t="shared" si="2"/>
        <v>44012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>
      <c r="A885" s="95">
        <v>43823.0</v>
      </c>
      <c r="B885" s="96">
        <v>18.610001</v>
      </c>
      <c r="C885" s="96">
        <v>18.780001</v>
      </c>
      <c r="D885" s="96">
        <v>18.559999</v>
      </c>
      <c r="E885" s="96">
        <v>18.77</v>
      </c>
      <c r="F885" s="96">
        <v>17.802153</v>
      </c>
      <c r="G885" s="96">
        <v>55553.0</v>
      </c>
      <c r="H885" s="2"/>
      <c r="I885" s="2">
        <f t="shared" si="1"/>
        <v>18.6900005</v>
      </c>
      <c r="J885" s="97">
        <f t="shared" si="2"/>
        <v>44012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>
      <c r="A886" s="95">
        <v>43826.0</v>
      </c>
      <c r="B886" s="96">
        <v>18.82</v>
      </c>
      <c r="C886" s="96">
        <v>18.969999</v>
      </c>
      <c r="D886" s="96">
        <v>18.76</v>
      </c>
      <c r="E886" s="96">
        <v>18.889999</v>
      </c>
      <c r="F886" s="96">
        <v>17.915964</v>
      </c>
      <c r="G886" s="96">
        <v>47929.0</v>
      </c>
      <c r="H886" s="2"/>
      <c r="I886" s="2">
        <f t="shared" si="1"/>
        <v>18.8549995</v>
      </c>
      <c r="J886" s="97">
        <f t="shared" si="2"/>
        <v>44012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>
      <c r="A887" s="95">
        <v>43829.0</v>
      </c>
      <c r="B887" s="96">
        <v>18.959999</v>
      </c>
      <c r="C887" s="96">
        <v>19.049999</v>
      </c>
      <c r="D887" s="96">
        <v>18.82</v>
      </c>
      <c r="E887" s="96">
        <v>19.049999</v>
      </c>
      <c r="F887" s="96">
        <v>18.067713</v>
      </c>
      <c r="G887" s="96">
        <v>100252.0</v>
      </c>
      <c r="H887" s="2"/>
      <c r="I887" s="2">
        <f t="shared" si="1"/>
        <v>19.004999</v>
      </c>
      <c r="J887" s="97">
        <f t="shared" si="2"/>
        <v>44012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>
      <c r="A888" s="95">
        <v>43830.0</v>
      </c>
      <c r="B888" s="96">
        <v>18.67</v>
      </c>
      <c r="C888" s="96">
        <v>19.145</v>
      </c>
      <c r="D888" s="96">
        <v>18.67</v>
      </c>
      <c r="E888" s="96">
        <v>18.77</v>
      </c>
      <c r="F888" s="96">
        <v>17.802153</v>
      </c>
      <c r="G888" s="96">
        <v>118133.0</v>
      </c>
      <c r="H888" s="2"/>
      <c r="I888" s="2">
        <f t="shared" si="1"/>
        <v>18.72</v>
      </c>
      <c r="J888" s="97">
        <f t="shared" si="2"/>
        <v>44012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>
      <c r="A889" s="95">
        <v>43832.0</v>
      </c>
      <c r="B889" s="96">
        <v>18.59</v>
      </c>
      <c r="C889" s="96">
        <v>18.809999</v>
      </c>
      <c r="D889" s="96">
        <v>18.469999</v>
      </c>
      <c r="E889" s="96">
        <v>18.68</v>
      </c>
      <c r="F889" s="96">
        <v>17.716793</v>
      </c>
      <c r="G889" s="96">
        <v>70801.0</v>
      </c>
      <c r="H889" s="2"/>
      <c r="I889" s="2">
        <f t="shared" si="1"/>
        <v>18.635</v>
      </c>
      <c r="J889" s="97">
        <f t="shared" si="2"/>
        <v>44012</v>
      </c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>
      <c r="A890" s="95">
        <v>43833.0</v>
      </c>
      <c r="B890" s="96">
        <v>19.129999</v>
      </c>
      <c r="C890" s="96">
        <v>19.17</v>
      </c>
      <c r="D890" s="96">
        <v>18.709999</v>
      </c>
      <c r="E890" s="96">
        <v>18.790001</v>
      </c>
      <c r="F890" s="96">
        <v>17.821119</v>
      </c>
      <c r="G890" s="96">
        <v>111381.0</v>
      </c>
      <c r="H890" s="2"/>
      <c r="I890" s="2">
        <f t="shared" si="1"/>
        <v>18.96</v>
      </c>
      <c r="J890" s="97">
        <f t="shared" si="2"/>
        <v>44012</v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>
      <c r="A891" s="95">
        <v>43836.0</v>
      </c>
      <c r="B891" s="96">
        <v>18.620001</v>
      </c>
      <c r="C891" s="96">
        <v>18.860001</v>
      </c>
      <c r="D891" s="96">
        <v>18.43</v>
      </c>
      <c r="E891" s="96">
        <v>18.59</v>
      </c>
      <c r="F891" s="96">
        <v>17.631433</v>
      </c>
      <c r="G891" s="96">
        <v>80303.0</v>
      </c>
      <c r="H891" s="2"/>
      <c r="I891" s="2">
        <f t="shared" si="1"/>
        <v>18.6050005</v>
      </c>
      <c r="J891" s="97">
        <f t="shared" si="2"/>
        <v>44012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>
      <c r="A892" s="95">
        <v>43837.0</v>
      </c>
      <c r="B892" s="96">
        <v>18.84</v>
      </c>
      <c r="C892" s="96">
        <v>18.959999</v>
      </c>
      <c r="D892" s="96">
        <v>18.610001</v>
      </c>
      <c r="E892" s="96">
        <v>18.950001</v>
      </c>
      <c r="F892" s="96">
        <v>17.972872</v>
      </c>
      <c r="G892" s="96">
        <v>89312.0</v>
      </c>
      <c r="H892" s="2"/>
      <c r="I892" s="2">
        <f t="shared" si="1"/>
        <v>18.8950005</v>
      </c>
      <c r="J892" s="97">
        <f t="shared" si="2"/>
        <v>44012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>
      <c r="A893" s="95">
        <v>43838.0</v>
      </c>
      <c r="B893" s="96">
        <v>18.870001</v>
      </c>
      <c r="C893" s="96">
        <v>19.15</v>
      </c>
      <c r="D893" s="96">
        <v>18.73</v>
      </c>
      <c r="E893" s="96">
        <v>19.110001</v>
      </c>
      <c r="F893" s="96">
        <v>18.12462</v>
      </c>
      <c r="G893" s="96">
        <v>131419.0</v>
      </c>
      <c r="H893" s="2"/>
      <c r="I893" s="2">
        <f t="shared" si="1"/>
        <v>18.990001</v>
      </c>
      <c r="J893" s="97">
        <f t="shared" si="2"/>
        <v>44012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>
      <c r="A894" s="95">
        <v>43839.0</v>
      </c>
      <c r="B894" s="96">
        <v>19.290001</v>
      </c>
      <c r="C894" s="96">
        <v>19.51</v>
      </c>
      <c r="D894" s="96">
        <v>19.200001</v>
      </c>
      <c r="E894" s="96">
        <v>19.299999</v>
      </c>
      <c r="F894" s="96">
        <v>18.304821</v>
      </c>
      <c r="G894" s="96">
        <v>193298.0</v>
      </c>
      <c r="H894" s="2"/>
      <c r="I894" s="2">
        <f t="shared" si="1"/>
        <v>19.295</v>
      </c>
      <c r="J894" s="97">
        <f t="shared" si="2"/>
        <v>44012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>
      <c r="A895" s="95">
        <v>43840.0</v>
      </c>
      <c r="B895" s="96">
        <v>19.34</v>
      </c>
      <c r="C895" s="96">
        <v>19.52</v>
      </c>
      <c r="D895" s="96">
        <v>19.219999</v>
      </c>
      <c r="E895" s="96">
        <v>19.450001</v>
      </c>
      <c r="F895" s="96">
        <v>18.447088</v>
      </c>
      <c r="G895" s="96">
        <v>88544.0</v>
      </c>
      <c r="H895" s="2"/>
      <c r="I895" s="2">
        <f t="shared" si="1"/>
        <v>19.3950005</v>
      </c>
      <c r="J895" s="97">
        <f t="shared" si="2"/>
        <v>44012</v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>
      <c r="A896" s="95">
        <v>43843.0</v>
      </c>
      <c r="B896" s="96">
        <v>19.190001</v>
      </c>
      <c r="C896" s="96">
        <v>19.200001</v>
      </c>
      <c r="D896" s="96">
        <v>18.84</v>
      </c>
      <c r="E896" s="96">
        <v>19.02</v>
      </c>
      <c r="F896" s="96">
        <v>18.039259</v>
      </c>
      <c r="G896" s="96">
        <v>73792.0</v>
      </c>
      <c r="H896" s="2"/>
      <c r="I896" s="2">
        <f t="shared" si="1"/>
        <v>19.1050005</v>
      </c>
      <c r="J896" s="97">
        <f t="shared" si="2"/>
        <v>44012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>
      <c r="A897" s="95">
        <v>43844.0</v>
      </c>
      <c r="B897" s="96">
        <v>19.200001</v>
      </c>
      <c r="C897" s="96">
        <v>19.5</v>
      </c>
      <c r="D897" s="96">
        <v>19.07</v>
      </c>
      <c r="E897" s="96">
        <v>19.469999</v>
      </c>
      <c r="F897" s="96">
        <v>18.466057</v>
      </c>
      <c r="G897" s="96">
        <v>96012.0</v>
      </c>
      <c r="H897" s="2"/>
      <c r="I897" s="2">
        <f t="shared" si="1"/>
        <v>19.335</v>
      </c>
      <c r="J897" s="97">
        <f t="shared" si="2"/>
        <v>44012</v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>
      <c r="A898" s="95">
        <v>43845.0</v>
      </c>
      <c r="B898" s="96">
        <v>19.5</v>
      </c>
      <c r="C898" s="96">
        <v>19.59</v>
      </c>
      <c r="D898" s="96">
        <v>19.379999</v>
      </c>
      <c r="E898" s="96">
        <v>19.51</v>
      </c>
      <c r="F898" s="96">
        <v>18.503994</v>
      </c>
      <c r="G898" s="96">
        <v>113801.0</v>
      </c>
      <c r="H898" s="2"/>
      <c r="I898" s="2">
        <f t="shared" si="1"/>
        <v>19.505</v>
      </c>
      <c r="J898" s="97">
        <f t="shared" si="2"/>
        <v>44012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>
      <c r="A899" s="95">
        <v>43846.0</v>
      </c>
      <c r="B899" s="96">
        <v>19.75</v>
      </c>
      <c r="C899" s="96">
        <v>19.959999</v>
      </c>
      <c r="D899" s="96">
        <v>19.58</v>
      </c>
      <c r="E899" s="96">
        <v>19.65</v>
      </c>
      <c r="F899" s="96">
        <v>18.636774</v>
      </c>
      <c r="G899" s="96">
        <v>144127.0</v>
      </c>
      <c r="H899" s="2"/>
      <c r="I899" s="2">
        <f t="shared" si="1"/>
        <v>19.7</v>
      </c>
      <c r="J899" s="97">
        <f t="shared" si="2"/>
        <v>44012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>
      <c r="A900" s="95">
        <v>43847.0</v>
      </c>
      <c r="B900" s="96">
        <v>19.85</v>
      </c>
      <c r="C900" s="96">
        <v>19.85</v>
      </c>
      <c r="D900" s="96">
        <v>19.549999</v>
      </c>
      <c r="E900" s="96">
        <v>19.549999</v>
      </c>
      <c r="F900" s="96">
        <v>18.541929</v>
      </c>
      <c r="G900" s="96">
        <v>79852.0</v>
      </c>
      <c r="H900" s="2"/>
      <c r="I900" s="2">
        <f t="shared" si="1"/>
        <v>19.6999995</v>
      </c>
      <c r="J900" s="97">
        <f t="shared" si="2"/>
        <v>44012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>
      <c r="A901" s="95">
        <v>43850.0</v>
      </c>
      <c r="B901" s="96">
        <v>19.540001</v>
      </c>
      <c r="C901" s="96">
        <v>19.799999</v>
      </c>
      <c r="D901" s="96">
        <v>19.42</v>
      </c>
      <c r="E901" s="96">
        <v>19.459999</v>
      </c>
      <c r="F901" s="96">
        <v>18.45657</v>
      </c>
      <c r="G901" s="96">
        <v>67493.0</v>
      </c>
      <c r="H901" s="2"/>
      <c r="I901" s="2">
        <f t="shared" si="1"/>
        <v>19.5</v>
      </c>
      <c r="J901" s="97">
        <f t="shared" si="2"/>
        <v>44012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>
      <c r="A902" s="95">
        <v>43851.0</v>
      </c>
      <c r="B902" s="96">
        <v>19.530001</v>
      </c>
      <c r="C902" s="96">
        <v>19.57</v>
      </c>
      <c r="D902" s="96">
        <v>19.08</v>
      </c>
      <c r="E902" s="96">
        <v>19.190001</v>
      </c>
      <c r="F902" s="96">
        <v>18.200493</v>
      </c>
      <c r="G902" s="96">
        <v>73712.0</v>
      </c>
      <c r="H902" s="2"/>
      <c r="I902" s="2">
        <f t="shared" si="1"/>
        <v>19.360001</v>
      </c>
      <c r="J902" s="97">
        <f t="shared" si="2"/>
        <v>44012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>
      <c r="A903" s="95">
        <v>43852.0</v>
      </c>
      <c r="B903" s="96">
        <v>19.450001</v>
      </c>
      <c r="C903" s="96">
        <v>19.540001</v>
      </c>
      <c r="D903" s="96">
        <v>19.02</v>
      </c>
      <c r="E903" s="96">
        <v>19.1</v>
      </c>
      <c r="F903" s="96">
        <v>18.115137</v>
      </c>
      <c r="G903" s="96">
        <v>157778.0</v>
      </c>
      <c r="H903" s="2"/>
      <c r="I903" s="2">
        <f t="shared" si="1"/>
        <v>19.2750005</v>
      </c>
      <c r="J903" s="97">
        <f t="shared" si="2"/>
        <v>44012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>
      <c r="A904" s="95">
        <v>43853.0</v>
      </c>
      <c r="B904" s="96">
        <v>19.09</v>
      </c>
      <c r="C904" s="96">
        <v>19.26</v>
      </c>
      <c r="D904" s="96">
        <v>18.91</v>
      </c>
      <c r="E904" s="96">
        <v>18.950001</v>
      </c>
      <c r="F904" s="96">
        <v>17.972872</v>
      </c>
      <c r="G904" s="96">
        <v>86943.0</v>
      </c>
      <c r="H904" s="2"/>
      <c r="I904" s="2">
        <f t="shared" si="1"/>
        <v>19.0200005</v>
      </c>
      <c r="J904" s="97">
        <f t="shared" si="2"/>
        <v>44012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>
      <c r="A905" s="95">
        <v>43854.0</v>
      </c>
      <c r="B905" s="96">
        <v>19.030001</v>
      </c>
      <c r="C905" s="96">
        <v>19.129999</v>
      </c>
      <c r="D905" s="96">
        <v>18.860001</v>
      </c>
      <c r="E905" s="96">
        <v>18.93</v>
      </c>
      <c r="F905" s="96">
        <v>17.953903</v>
      </c>
      <c r="G905" s="96">
        <v>103527.0</v>
      </c>
      <c r="H905" s="2"/>
      <c r="I905" s="2">
        <f t="shared" si="1"/>
        <v>18.9800005</v>
      </c>
      <c r="J905" s="97">
        <f t="shared" si="2"/>
        <v>44012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>
      <c r="A906" s="95">
        <v>43858.0</v>
      </c>
      <c r="B906" s="96">
        <v>18.700001</v>
      </c>
      <c r="C906" s="96">
        <v>18.799999</v>
      </c>
      <c r="D906" s="96">
        <v>18.49</v>
      </c>
      <c r="E906" s="96">
        <v>18.51</v>
      </c>
      <c r="F906" s="96">
        <v>17.555557</v>
      </c>
      <c r="G906" s="96">
        <v>100838.0</v>
      </c>
      <c r="H906" s="2"/>
      <c r="I906" s="2">
        <f t="shared" si="1"/>
        <v>18.6050005</v>
      </c>
      <c r="J906" s="97">
        <f t="shared" si="2"/>
        <v>44012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>
      <c r="A907" s="95">
        <v>43859.0</v>
      </c>
      <c r="B907" s="96">
        <v>18.74</v>
      </c>
      <c r="C907" s="96">
        <v>18.790001</v>
      </c>
      <c r="D907" s="96">
        <v>18.59</v>
      </c>
      <c r="E907" s="96">
        <v>18.700001</v>
      </c>
      <c r="F907" s="96">
        <v>17.73576</v>
      </c>
      <c r="G907" s="96">
        <v>91582.0</v>
      </c>
      <c r="H907" s="2"/>
      <c r="I907" s="2">
        <f t="shared" si="1"/>
        <v>18.7200005</v>
      </c>
      <c r="J907" s="97">
        <f t="shared" si="2"/>
        <v>44012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>
      <c r="A908" s="95">
        <v>43860.0</v>
      </c>
      <c r="B908" s="96">
        <v>18.700001</v>
      </c>
      <c r="C908" s="96">
        <v>18.780001</v>
      </c>
      <c r="D908" s="96">
        <v>18.450001</v>
      </c>
      <c r="E908" s="96">
        <v>18.52</v>
      </c>
      <c r="F908" s="96">
        <v>17.565042</v>
      </c>
      <c r="G908" s="96">
        <v>86969.0</v>
      </c>
      <c r="H908" s="2"/>
      <c r="I908" s="2">
        <f t="shared" si="1"/>
        <v>18.6100005</v>
      </c>
      <c r="J908" s="97">
        <f t="shared" si="2"/>
        <v>44012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>
      <c r="A909" s="95">
        <v>43861.0</v>
      </c>
      <c r="B909" s="96">
        <v>18.690001</v>
      </c>
      <c r="C909" s="96">
        <v>18.77</v>
      </c>
      <c r="D909" s="96">
        <v>18.58</v>
      </c>
      <c r="E909" s="96">
        <v>18.6</v>
      </c>
      <c r="F909" s="96">
        <v>17.640917</v>
      </c>
      <c r="G909" s="96">
        <v>110699.0</v>
      </c>
      <c r="H909" s="2"/>
      <c r="I909" s="2">
        <f t="shared" si="1"/>
        <v>18.6450005</v>
      </c>
      <c r="J909" s="97">
        <f t="shared" si="2"/>
        <v>44012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>
      <c r="A910" s="95">
        <v>43864.0</v>
      </c>
      <c r="B910" s="96">
        <v>18.540001</v>
      </c>
      <c r="C910" s="96">
        <v>18.540001</v>
      </c>
      <c r="D910" s="96">
        <v>18.23</v>
      </c>
      <c r="E910" s="96">
        <v>18.52</v>
      </c>
      <c r="F910" s="96">
        <v>17.565042</v>
      </c>
      <c r="G910" s="96">
        <v>173966.0</v>
      </c>
      <c r="H910" s="2"/>
      <c r="I910" s="2">
        <f t="shared" si="1"/>
        <v>18.5300005</v>
      </c>
      <c r="J910" s="97">
        <f t="shared" si="2"/>
        <v>44012</v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>
      <c r="A911" s="95">
        <v>43865.0</v>
      </c>
      <c r="B911" s="96">
        <v>17.690001</v>
      </c>
      <c r="C911" s="96">
        <v>18.18</v>
      </c>
      <c r="D911" s="96">
        <v>17.540001</v>
      </c>
      <c r="E911" s="96">
        <v>18.08</v>
      </c>
      <c r="F911" s="96">
        <v>17.147732</v>
      </c>
      <c r="G911" s="96">
        <v>611849.0</v>
      </c>
      <c r="H911" s="2"/>
      <c r="I911" s="2">
        <f t="shared" si="1"/>
        <v>17.8850005</v>
      </c>
      <c r="J911" s="97">
        <f t="shared" si="2"/>
        <v>44012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>
      <c r="A912" s="95">
        <v>43866.0</v>
      </c>
      <c r="B912" s="96">
        <v>18.360001</v>
      </c>
      <c r="C912" s="96">
        <v>18.879999</v>
      </c>
      <c r="D912" s="96">
        <v>18.280001</v>
      </c>
      <c r="E912" s="96">
        <v>18.84</v>
      </c>
      <c r="F912" s="96">
        <v>17.868542</v>
      </c>
      <c r="G912" s="96">
        <v>205886.0</v>
      </c>
      <c r="H912" s="2"/>
      <c r="I912" s="2">
        <f t="shared" si="1"/>
        <v>18.6000005</v>
      </c>
      <c r="J912" s="97">
        <f t="shared" si="2"/>
        <v>44012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>
      <c r="A913" s="95">
        <v>43867.0</v>
      </c>
      <c r="B913" s="96">
        <v>18.809999</v>
      </c>
      <c r="C913" s="96">
        <v>18.940001</v>
      </c>
      <c r="D913" s="96">
        <v>18.48</v>
      </c>
      <c r="E913" s="96">
        <v>18.610001</v>
      </c>
      <c r="F913" s="96">
        <v>17.6504</v>
      </c>
      <c r="G913" s="96">
        <v>272177.0</v>
      </c>
      <c r="H913" s="2"/>
      <c r="I913" s="2">
        <f t="shared" si="1"/>
        <v>18.71</v>
      </c>
      <c r="J913" s="97">
        <f t="shared" si="2"/>
        <v>44012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>
      <c r="A914" s="95">
        <v>43868.0</v>
      </c>
      <c r="B914" s="96">
        <v>18.799999</v>
      </c>
      <c r="C914" s="96">
        <v>18.879999</v>
      </c>
      <c r="D914" s="96">
        <v>18.58</v>
      </c>
      <c r="E914" s="96">
        <v>18.84</v>
      </c>
      <c r="F914" s="96">
        <v>17.868542</v>
      </c>
      <c r="G914" s="96">
        <v>96442.0</v>
      </c>
      <c r="H914" s="2"/>
      <c r="I914" s="2">
        <f t="shared" si="1"/>
        <v>18.8199995</v>
      </c>
      <c r="J914" s="97">
        <f t="shared" si="2"/>
        <v>44012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>
      <c r="A915" s="95">
        <v>43871.0</v>
      </c>
      <c r="B915" s="96">
        <v>18.790001</v>
      </c>
      <c r="C915" s="96">
        <v>19.129999</v>
      </c>
      <c r="D915" s="96">
        <v>18.709999</v>
      </c>
      <c r="E915" s="96">
        <v>18.860001</v>
      </c>
      <c r="F915" s="96">
        <v>17.887512</v>
      </c>
      <c r="G915" s="96">
        <v>149636.0</v>
      </c>
      <c r="H915" s="2"/>
      <c r="I915" s="2">
        <f t="shared" si="1"/>
        <v>18.825001</v>
      </c>
      <c r="J915" s="97">
        <f t="shared" si="2"/>
        <v>44012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>
      <c r="A916" s="95">
        <v>43872.0</v>
      </c>
      <c r="B916" s="96">
        <v>19.08</v>
      </c>
      <c r="C916" s="96">
        <v>19.389999</v>
      </c>
      <c r="D916" s="96">
        <v>18.950001</v>
      </c>
      <c r="E916" s="96">
        <v>19.25</v>
      </c>
      <c r="F916" s="96">
        <v>18.257402</v>
      </c>
      <c r="G916" s="96">
        <v>114668.0</v>
      </c>
      <c r="H916" s="2"/>
      <c r="I916" s="2">
        <f t="shared" si="1"/>
        <v>19.165</v>
      </c>
      <c r="J916" s="97">
        <f t="shared" si="2"/>
        <v>44012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>
      <c r="A917" s="95">
        <v>43873.0</v>
      </c>
      <c r="B917" s="96">
        <v>19.15</v>
      </c>
      <c r="C917" s="96">
        <v>19.82</v>
      </c>
      <c r="D917" s="96">
        <v>19.02</v>
      </c>
      <c r="E917" s="96">
        <v>19.82</v>
      </c>
      <c r="F917" s="96">
        <v>18.798008</v>
      </c>
      <c r="G917" s="96">
        <v>191310.0</v>
      </c>
      <c r="H917" s="2"/>
      <c r="I917" s="2">
        <f t="shared" si="1"/>
        <v>19.485</v>
      </c>
      <c r="J917" s="97">
        <f t="shared" si="2"/>
        <v>44012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>
      <c r="A918" s="95">
        <v>43874.0</v>
      </c>
      <c r="B918" s="96">
        <v>20.049999</v>
      </c>
      <c r="C918" s="96">
        <v>20.200001</v>
      </c>
      <c r="D918" s="96">
        <v>19.92</v>
      </c>
      <c r="E918" s="96">
        <v>20.200001</v>
      </c>
      <c r="F918" s="96">
        <v>19.158415</v>
      </c>
      <c r="G918" s="96">
        <v>196467.0</v>
      </c>
      <c r="H918" s="2"/>
      <c r="I918" s="2">
        <f t="shared" si="1"/>
        <v>20.125</v>
      </c>
      <c r="J918" s="97">
        <f t="shared" si="2"/>
        <v>44012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>
      <c r="A919" s="95">
        <v>43875.0</v>
      </c>
      <c r="B919" s="96">
        <v>20.17</v>
      </c>
      <c r="C919" s="96">
        <v>20.559999</v>
      </c>
      <c r="D919" s="96">
        <v>20.17</v>
      </c>
      <c r="E919" s="96">
        <v>20.51</v>
      </c>
      <c r="F919" s="96">
        <v>19.452429</v>
      </c>
      <c r="G919" s="96">
        <v>170861.0</v>
      </c>
      <c r="H919" s="2"/>
      <c r="I919" s="2">
        <f t="shared" si="1"/>
        <v>20.34</v>
      </c>
      <c r="J919" s="97">
        <f t="shared" si="2"/>
        <v>44012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>
      <c r="A920" s="95">
        <v>43878.0</v>
      </c>
      <c r="B920" s="96">
        <v>20.51</v>
      </c>
      <c r="C920" s="96">
        <v>20.639999</v>
      </c>
      <c r="D920" s="96">
        <v>20.4</v>
      </c>
      <c r="E920" s="96">
        <v>20.459999</v>
      </c>
      <c r="F920" s="96">
        <v>19.40501</v>
      </c>
      <c r="G920" s="96">
        <v>82889.0</v>
      </c>
      <c r="H920" s="2"/>
      <c r="I920" s="2">
        <f t="shared" si="1"/>
        <v>20.4849995</v>
      </c>
      <c r="J920" s="97">
        <f t="shared" si="2"/>
        <v>44012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>
      <c r="A921" s="95">
        <v>43879.0</v>
      </c>
      <c r="B921" s="96">
        <v>20.4</v>
      </c>
      <c r="C921" s="96">
        <v>20.440001</v>
      </c>
      <c r="D921" s="96">
        <v>19.129999</v>
      </c>
      <c r="E921" s="96">
        <v>19.49</v>
      </c>
      <c r="F921" s="96">
        <v>18.485023</v>
      </c>
      <c r="G921" s="96">
        <v>368915.0</v>
      </c>
      <c r="H921" s="2"/>
      <c r="I921" s="2">
        <f t="shared" si="1"/>
        <v>19.945</v>
      </c>
      <c r="J921" s="97">
        <f t="shared" si="2"/>
        <v>44012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>
      <c r="A922" s="95">
        <v>43880.0</v>
      </c>
      <c r="B922" s="96">
        <v>19.299999</v>
      </c>
      <c r="C922" s="96">
        <v>19.65</v>
      </c>
      <c r="D922" s="96">
        <v>19.26</v>
      </c>
      <c r="E922" s="96">
        <v>19.49</v>
      </c>
      <c r="F922" s="96">
        <v>18.485023</v>
      </c>
      <c r="G922" s="96">
        <v>231343.0</v>
      </c>
      <c r="H922" s="2"/>
      <c r="I922" s="2">
        <f t="shared" si="1"/>
        <v>19.3949995</v>
      </c>
      <c r="J922" s="97">
        <f t="shared" si="2"/>
        <v>44012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>
      <c r="A923" s="95">
        <v>43881.0</v>
      </c>
      <c r="B923" s="96">
        <v>19.370001</v>
      </c>
      <c r="C923" s="96">
        <v>19.48</v>
      </c>
      <c r="D923" s="96">
        <v>18.889999</v>
      </c>
      <c r="E923" s="96">
        <v>18.99</v>
      </c>
      <c r="F923" s="96">
        <v>18.010807</v>
      </c>
      <c r="G923" s="96">
        <v>195001.0</v>
      </c>
      <c r="H923" s="2"/>
      <c r="I923" s="2">
        <f t="shared" si="1"/>
        <v>19.1800005</v>
      </c>
      <c r="J923" s="97">
        <f t="shared" si="2"/>
        <v>44012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>
      <c r="A924" s="95">
        <v>43882.0</v>
      </c>
      <c r="B924" s="96">
        <v>19.110001</v>
      </c>
      <c r="C924" s="96">
        <v>19.389999</v>
      </c>
      <c r="D924" s="96">
        <v>18.959999</v>
      </c>
      <c r="E924" s="96">
        <v>18.969999</v>
      </c>
      <c r="F924" s="96">
        <v>17.991837</v>
      </c>
      <c r="G924" s="96">
        <v>123615.0</v>
      </c>
      <c r="H924" s="2"/>
      <c r="I924" s="2">
        <f t="shared" si="1"/>
        <v>19.04</v>
      </c>
      <c r="J924" s="97">
        <f t="shared" si="2"/>
        <v>44012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>
      <c r="A925" s="95">
        <v>43885.0</v>
      </c>
      <c r="B925" s="96">
        <v>18.92</v>
      </c>
      <c r="C925" s="96">
        <v>19.01</v>
      </c>
      <c r="D925" s="96">
        <v>18.450001</v>
      </c>
      <c r="E925" s="96">
        <v>18.58</v>
      </c>
      <c r="F925" s="96">
        <v>17.621948</v>
      </c>
      <c r="G925" s="96">
        <v>123840.0</v>
      </c>
      <c r="H925" s="2"/>
      <c r="I925" s="2">
        <f t="shared" si="1"/>
        <v>18.75</v>
      </c>
      <c r="J925" s="97">
        <f t="shared" si="2"/>
        <v>44012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>
      <c r="A926" s="95">
        <v>43886.0</v>
      </c>
      <c r="B926" s="96">
        <v>18.26</v>
      </c>
      <c r="C926" s="96">
        <v>18.530001</v>
      </c>
      <c r="D926" s="96">
        <v>18.059999</v>
      </c>
      <c r="E926" s="96">
        <v>18.219999</v>
      </c>
      <c r="F926" s="96">
        <v>17.280508</v>
      </c>
      <c r="G926" s="96">
        <v>242557.0</v>
      </c>
      <c r="H926" s="2"/>
      <c r="I926" s="2">
        <f t="shared" si="1"/>
        <v>18.2399995</v>
      </c>
      <c r="J926" s="97">
        <f t="shared" si="2"/>
        <v>44012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>
      <c r="A927" s="95">
        <v>43887.0</v>
      </c>
      <c r="B927" s="96">
        <v>18.0</v>
      </c>
      <c r="C927" s="96">
        <v>18.1</v>
      </c>
      <c r="D927" s="96">
        <v>17.719999</v>
      </c>
      <c r="E927" s="96">
        <v>17.93</v>
      </c>
      <c r="F927" s="96">
        <v>17.005465</v>
      </c>
      <c r="G927" s="96">
        <v>269170.0</v>
      </c>
      <c r="H927" s="2"/>
      <c r="I927" s="2">
        <f t="shared" si="1"/>
        <v>17.965</v>
      </c>
      <c r="J927" s="97">
        <f t="shared" si="2"/>
        <v>44012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>
      <c r="A928" s="95">
        <v>43888.0</v>
      </c>
      <c r="B928" s="96">
        <v>17.780001</v>
      </c>
      <c r="C928" s="96">
        <v>18.049999</v>
      </c>
      <c r="D928" s="96">
        <v>17.545</v>
      </c>
      <c r="E928" s="96">
        <v>17.76</v>
      </c>
      <c r="F928" s="96">
        <v>16.844231</v>
      </c>
      <c r="G928" s="96">
        <v>262302.0</v>
      </c>
      <c r="H928" s="2"/>
      <c r="I928" s="2">
        <f t="shared" si="1"/>
        <v>17.7700005</v>
      </c>
      <c r="J928" s="97">
        <f t="shared" si="2"/>
        <v>44012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>
      <c r="A929" s="95">
        <v>43889.0</v>
      </c>
      <c r="B929" s="96">
        <v>17.6</v>
      </c>
      <c r="C929" s="96">
        <v>17.6</v>
      </c>
      <c r="D929" s="96">
        <v>17.02</v>
      </c>
      <c r="E929" s="96">
        <v>17.15</v>
      </c>
      <c r="F929" s="96">
        <v>16.265684</v>
      </c>
      <c r="G929" s="96">
        <v>335160.0</v>
      </c>
      <c r="H929" s="2"/>
      <c r="I929" s="2">
        <f t="shared" si="1"/>
        <v>17.375</v>
      </c>
      <c r="J929" s="97">
        <f t="shared" si="2"/>
        <v>44012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>
      <c r="A930" s="95">
        <v>43892.0</v>
      </c>
      <c r="B930" s="96">
        <v>17.0</v>
      </c>
      <c r="C930" s="96">
        <v>17.52</v>
      </c>
      <c r="D930" s="96">
        <v>16.65</v>
      </c>
      <c r="E930" s="96">
        <v>17.450001</v>
      </c>
      <c r="F930" s="96">
        <v>16.550217</v>
      </c>
      <c r="G930" s="96">
        <v>348265.0</v>
      </c>
      <c r="H930" s="2"/>
      <c r="I930" s="2">
        <f t="shared" si="1"/>
        <v>17.2250005</v>
      </c>
      <c r="J930" s="97">
        <f t="shared" si="2"/>
        <v>44012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>
      <c r="A931" s="95">
        <v>43893.0</v>
      </c>
      <c r="B931" s="96">
        <v>17.450001</v>
      </c>
      <c r="C931" s="96">
        <v>17.75</v>
      </c>
      <c r="D931" s="96">
        <v>17.155001</v>
      </c>
      <c r="E931" s="96">
        <v>17.209999</v>
      </c>
      <c r="F931" s="96">
        <v>16.322588</v>
      </c>
      <c r="G931" s="96">
        <v>263777.0</v>
      </c>
      <c r="H931" s="2"/>
      <c r="I931" s="2">
        <f t="shared" si="1"/>
        <v>17.33</v>
      </c>
      <c r="J931" s="97">
        <f t="shared" si="2"/>
        <v>44012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>
      <c r="A932" s="95">
        <v>43894.0</v>
      </c>
      <c r="B932" s="96">
        <v>17.02</v>
      </c>
      <c r="C932" s="96">
        <v>17.23</v>
      </c>
      <c r="D932" s="96">
        <v>16.950001</v>
      </c>
      <c r="E932" s="96">
        <v>17.110001</v>
      </c>
      <c r="F932" s="96">
        <v>16.227749</v>
      </c>
      <c r="G932" s="96">
        <v>253770.0</v>
      </c>
      <c r="H932" s="2"/>
      <c r="I932" s="2">
        <f t="shared" si="1"/>
        <v>17.0650005</v>
      </c>
      <c r="J932" s="97">
        <f t="shared" si="2"/>
        <v>44012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>
      <c r="A933" s="95">
        <v>43895.0</v>
      </c>
      <c r="B933" s="96">
        <v>17.280001</v>
      </c>
      <c r="C933" s="96">
        <v>17.6</v>
      </c>
      <c r="D933" s="96">
        <v>17.190001</v>
      </c>
      <c r="E933" s="96">
        <v>17.290001</v>
      </c>
      <c r="F933" s="96">
        <v>16.398466</v>
      </c>
      <c r="G933" s="96">
        <v>148710.0</v>
      </c>
      <c r="H933" s="2"/>
      <c r="I933" s="2">
        <f t="shared" si="1"/>
        <v>17.285001</v>
      </c>
      <c r="J933" s="97">
        <f t="shared" si="2"/>
        <v>44012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>
      <c r="A934" s="95">
        <v>43896.0</v>
      </c>
      <c r="B934" s="96">
        <v>16.75</v>
      </c>
      <c r="C934" s="96">
        <v>17.0</v>
      </c>
      <c r="D934" s="96">
        <v>16.559999</v>
      </c>
      <c r="E934" s="96">
        <v>16.559999</v>
      </c>
      <c r="F934" s="96">
        <v>15.706105</v>
      </c>
      <c r="G934" s="96">
        <v>264714.0</v>
      </c>
      <c r="H934" s="2"/>
      <c r="I934" s="2">
        <f t="shared" si="1"/>
        <v>16.6549995</v>
      </c>
      <c r="J934" s="97">
        <f t="shared" si="2"/>
        <v>44012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>
      <c r="A935" s="95">
        <v>43899.0</v>
      </c>
      <c r="B935" s="96">
        <v>16.09</v>
      </c>
      <c r="C935" s="96">
        <v>16.34</v>
      </c>
      <c r="D935" s="96">
        <v>15.795</v>
      </c>
      <c r="E935" s="96">
        <v>15.98</v>
      </c>
      <c r="F935" s="96">
        <v>15.156013</v>
      </c>
      <c r="G935" s="96">
        <v>325212.0</v>
      </c>
      <c r="H935" s="2"/>
      <c r="I935" s="2">
        <f t="shared" si="1"/>
        <v>16.035</v>
      </c>
      <c r="J935" s="97">
        <f t="shared" si="2"/>
        <v>44012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>
      <c r="A936" s="95">
        <v>43900.0</v>
      </c>
      <c r="B936" s="96">
        <v>15.81</v>
      </c>
      <c r="C936" s="96">
        <v>16.57</v>
      </c>
      <c r="D936" s="96">
        <v>15.54</v>
      </c>
      <c r="E936" s="96">
        <v>16.57</v>
      </c>
      <c r="F936" s="96">
        <v>15.715591</v>
      </c>
      <c r="G936" s="96">
        <v>518966.0</v>
      </c>
      <c r="H936" s="2"/>
      <c r="I936" s="2">
        <f t="shared" si="1"/>
        <v>16.19</v>
      </c>
      <c r="J936" s="97">
        <f t="shared" si="2"/>
        <v>44012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>
      <c r="A937" s="95">
        <v>43901.0</v>
      </c>
      <c r="B937" s="96">
        <v>16.49</v>
      </c>
      <c r="C937" s="96">
        <v>16.969999</v>
      </c>
      <c r="D937" s="96">
        <v>16.17</v>
      </c>
      <c r="E937" s="96">
        <v>16.190001</v>
      </c>
      <c r="F937" s="96">
        <v>15.355186</v>
      </c>
      <c r="G937" s="96">
        <v>487184.0</v>
      </c>
      <c r="H937" s="2"/>
      <c r="I937" s="2">
        <f t="shared" si="1"/>
        <v>16.3400005</v>
      </c>
      <c r="J937" s="97">
        <f t="shared" si="2"/>
        <v>44012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>
      <c r="A938" s="95">
        <v>43902.0</v>
      </c>
      <c r="B938" s="96">
        <v>15.92</v>
      </c>
      <c r="C938" s="96">
        <v>16.92</v>
      </c>
      <c r="D938" s="96">
        <v>15.58</v>
      </c>
      <c r="E938" s="96">
        <v>15.63</v>
      </c>
      <c r="F938" s="96">
        <v>14.824061</v>
      </c>
      <c r="G938" s="96">
        <v>653820.0</v>
      </c>
      <c r="H938" s="2"/>
      <c r="I938" s="2">
        <f t="shared" si="1"/>
        <v>15.775</v>
      </c>
      <c r="J938" s="97">
        <f t="shared" si="2"/>
        <v>44012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>
      <c r="A939" s="95">
        <v>43903.0</v>
      </c>
      <c r="B939" s="96">
        <v>15.08</v>
      </c>
      <c r="C939" s="96">
        <v>16.32</v>
      </c>
      <c r="D939" s="96">
        <v>14.6</v>
      </c>
      <c r="E939" s="96">
        <v>16.32</v>
      </c>
      <c r="F939" s="96">
        <v>15.478481</v>
      </c>
      <c r="G939" s="96">
        <v>722678.0</v>
      </c>
      <c r="H939" s="2"/>
      <c r="I939" s="2">
        <f t="shared" si="1"/>
        <v>15.7</v>
      </c>
      <c r="J939" s="97">
        <f t="shared" si="2"/>
        <v>44012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>
      <c r="A940" s="95">
        <v>43906.0</v>
      </c>
      <c r="B940" s="96">
        <v>16.32</v>
      </c>
      <c r="C940" s="96">
        <v>16.33</v>
      </c>
      <c r="D940" s="96">
        <v>14.41</v>
      </c>
      <c r="E940" s="96">
        <v>14.43</v>
      </c>
      <c r="F940" s="96">
        <v>13.685938</v>
      </c>
      <c r="G940" s="96">
        <v>567342.0</v>
      </c>
      <c r="H940" s="2"/>
      <c r="I940" s="2">
        <f t="shared" si="1"/>
        <v>15.375</v>
      </c>
      <c r="J940" s="97">
        <f t="shared" si="2"/>
        <v>44012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>
      <c r="A941" s="95">
        <v>43907.0</v>
      </c>
      <c r="B941" s="96">
        <v>14.34</v>
      </c>
      <c r="C941" s="96">
        <v>15.76</v>
      </c>
      <c r="D941" s="96">
        <v>14.1</v>
      </c>
      <c r="E941" s="96">
        <v>15.36</v>
      </c>
      <c r="F941" s="96">
        <v>14.567982</v>
      </c>
      <c r="G941" s="96">
        <v>860235.0</v>
      </c>
      <c r="H941" s="2"/>
      <c r="I941" s="2">
        <f t="shared" si="1"/>
        <v>14.85</v>
      </c>
      <c r="J941" s="97">
        <f t="shared" si="2"/>
        <v>44012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>
      <c r="A942" s="95">
        <v>43908.0</v>
      </c>
      <c r="B942" s="96">
        <v>14.7</v>
      </c>
      <c r="C942" s="96">
        <v>15.09</v>
      </c>
      <c r="D942" s="96">
        <v>14.0</v>
      </c>
      <c r="E942" s="96">
        <v>14.62</v>
      </c>
      <c r="F942" s="96">
        <v>13.866139</v>
      </c>
      <c r="G942" s="96">
        <v>462218.0</v>
      </c>
      <c r="H942" s="2"/>
      <c r="I942" s="2">
        <f t="shared" si="1"/>
        <v>14.66</v>
      </c>
      <c r="J942" s="97">
        <f t="shared" si="2"/>
        <v>44012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>
      <c r="A943" s="95">
        <v>43909.0</v>
      </c>
      <c r="B943" s="96">
        <v>15.06</v>
      </c>
      <c r="C943" s="96">
        <v>15.06</v>
      </c>
      <c r="D943" s="96">
        <v>12.55</v>
      </c>
      <c r="E943" s="96">
        <v>12.96</v>
      </c>
      <c r="F943" s="96">
        <v>12.291736</v>
      </c>
      <c r="G943" s="96">
        <v>585318.0</v>
      </c>
      <c r="H943" s="2"/>
      <c r="I943" s="2">
        <f t="shared" si="1"/>
        <v>14.01</v>
      </c>
      <c r="J943" s="97">
        <f t="shared" si="2"/>
        <v>44012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>
      <c r="A944" s="95">
        <v>43910.0</v>
      </c>
      <c r="B944" s="96">
        <v>13.26</v>
      </c>
      <c r="C944" s="96">
        <v>14.06</v>
      </c>
      <c r="D944" s="96">
        <v>12.76</v>
      </c>
      <c r="E944" s="96">
        <v>13.0</v>
      </c>
      <c r="F944" s="96">
        <v>12.329673</v>
      </c>
      <c r="G944" s="96">
        <v>648161.0</v>
      </c>
      <c r="H944" s="2"/>
      <c r="I944" s="2">
        <f t="shared" si="1"/>
        <v>13.13</v>
      </c>
      <c r="J944" s="97">
        <f t="shared" si="2"/>
        <v>44012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>
      <c r="A945" s="95">
        <v>43913.0</v>
      </c>
      <c r="B945" s="96">
        <v>12.2</v>
      </c>
      <c r="C945" s="96">
        <v>12.41</v>
      </c>
      <c r="D945" s="96">
        <v>10.4</v>
      </c>
      <c r="E945" s="96">
        <v>10.81</v>
      </c>
      <c r="F945" s="96">
        <v>10.252598</v>
      </c>
      <c r="G945" s="96">
        <v>1275193.0</v>
      </c>
      <c r="H945" s="2"/>
      <c r="I945" s="2">
        <f t="shared" si="1"/>
        <v>11.505</v>
      </c>
      <c r="J945" s="97">
        <f t="shared" si="2"/>
        <v>44012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>
      <c r="A946" s="95">
        <v>43914.0</v>
      </c>
      <c r="B946" s="96">
        <v>10.75</v>
      </c>
      <c r="C946" s="96">
        <v>11.55</v>
      </c>
      <c r="D946" s="96">
        <v>10.73</v>
      </c>
      <c r="E946" s="96">
        <v>11.0</v>
      </c>
      <c r="F946" s="96">
        <v>10.432799</v>
      </c>
      <c r="G946" s="96">
        <v>808852.0</v>
      </c>
      <c r="H946" s="2"/>
      <c r="I946" s="2">
        <f t="shared" si="1"/>
        <v>10.875</v>
      </c>
      <c r="J946" s="97">
        <f t="shared" si="2"/>
        <v>44012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>
      <c r="A947" s="95">
        <v>43915.0</v>
      </c>
      <c r="B947" s="96">
        <v>12.11</v>
      </c>
      <c r="C947" s="96">
        <v>12.39</v>
      </c>
      <c r="D947" s="96">
        <v>10.61</v>
      </c>
      <c r="E947" s="96">
        <v>10.94</v>
      </c>
      <c r="F947" s="96">
        <v>10.375895</v>
      </c>
      <c r="G947" s="96">
        <v>631528.0</v>
      </c>
      <c r="H947" s="2"/>
      <c r="I947" s="2">
        <f t="shared" si="1"/>
        <v>11.525</v>
      </c>
      <c r="J947" s="97">
        <f t="shared" si="2"/>
        <v>44012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>
      <c r="A948" s="95">
        <v>43916.0</v>
      </c>
      <c r="B948" s="96">
        <v>11.25</v>
      </c>
      <c r="C948" s="96">
        <v>12.71</v>
      </c>
      <c r="D948" s="96">
        <v>10.98</v>
      </c>
      <c r="E948" s="96">
        <v>12.64</v>
      </c>
      <c r="F948" s="96">
        <v>11.988236</v>
      </c>
      <c r="G948" s="96">
        <v>752212.0</v>
      </c>
      <c r="H948" s="2"/>
      <c r="I948" s="2">
        <f t="shared" si="1"/>
        <v>11.945</v>
      </c>
      <c r="J948" s="97">
        <f t="shared" si="2"/>
        <v>44012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>
      <c r="A949" s="95">
        <v>43917.0</v>
      </c>
      <c r="B949" s="96">
        <v>13.1</v>
      </c>
      <c r="C949" s="96">
        <v>14.16</v>
      </c>
      <c r="D949" s="96">
        <v>12.78</v>
      </c>
      <c r="E949" s="96">
        <v>13.25</v>
      </c>
      <c r="F949" s="96">
        <v>12.566783</v>
      </c>
      <c r="G949" s="96">
        <v>557892.0</v>
      </c>
      <c r="H949" s="2"/>
      <c r="I949" s="2">
        <f t="shared" si="1"/>
        <v>13.175</v>
      </c>
      <c r="J949" s="97">
        <f t="shared" si="2"/>
        <v>44012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>
      <c r="A950" s="95">
        <v>43920.0</v>
      </c>
      <c r="B950" s="96">
        <v>12.99</v>
      </c>
      <c r="C950" s="96">
        <v>13.93</v>
      </c>
      <c r="D950" s="96">
        <v>12.21</v>
      </c>
      <c r="E950" s="96">
        <v>13.85</v>
      </c>
      <c r="F950" s="96">
        <v>13.135843</v>
      </c>
      <c r="G950" s="96">
        <v>480743.0</v>
      </c>
      <c r="H950" s="2"/>
      <c r="I950" s="2">
        <f t="shared" si="1"/>
        <v>13.42</v>
      </c>
      <c r="J950" s="97">
        <f t="shared" si="2"/>
        <v>44012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>
      <c r="A951" s="95">
        <v>43921.0</v>
      </c>
      <c r="B951" s="96">
        <v>14.0</v>
      </c>
      <c r="C951" s="96">
        <v>15.55</v>
      </c>
      <c r="D951" s="96">
        <v>13.86</v>
      </c>
      <c r="E951" s="96">
        <v>14.29</v>
      </c>
      <c r="F951" s="96">
        <v>13.553156</v>
      </c>
      <c r="G951" s="96">
        <v>622165.0</v>
      </c>
      <c r="H951" s="2"/>
      <c r="I951" s="2">
        <f t="shared" si="1"/>
        <v>14.145</v>
      </c>
      <c r="J951" s="97">
        <f t="shared" si="2"/>
        <v>44012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>
      <c r="A952" s="95">
        <v>43922.0</v>
      </c>
      <c r="B952" s="96">
        <v>14.0</v>
      </c>
      <c r="C952" s="96">
        <v>14.57</v>
      </c>
      <c r="D952" s="96">
        <v>13.13</v>
      </c>
      <c r="E952" s="96">
        <v>13.97</v>
      </c>
      <c r="F952" s="96">
        <v>13.249655</v>
      </c>
      <c r="G952" s="96">
        <v>411377.0</v>
      </c>
      <c r="H952" s="2"/>
      <c r="I952" s="2">
        <f t="shared" si="1"/>
        <v>13.985</v>
      </c>
      <c r="J952" s="97">
        <f t="shared" si="2"/>
        <v>44012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>
      <c r="A953" s="95">
        <v>43923.0</v>
      </c>
      <c r="B953" s="96">
        <v>13.48</v>
      </c>
      <c r="C953" s="96">
        <v>14.81</v>
      </c>
      <c r="D953" s="96">
        <v>13.35</v>
      </c>
      <c r="E953" s="96">
        <v>14.47</v>
      </c>
      <c r="F953" s="96">
        <v>13.908054</v>
      </c>
      <c r="G953" s="96">
        <v>286558.0</v>
      </c>
      <c r="H953" s="2"/>
      <c r="I953" s="2">
        <f t="shared" si="1"/>
        <v>13.975</v>
      </c>
      <c r="J953" s="97">
        <f t="shared" si="2"/>
        <v>44012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>
      <c r="A954" s="95">
        <v>43924.0</v>
      </c>
      <c r="B954" s="96">
        <v>14.8</v>
      </c>
      <c r="C954" s="96">
        <v>15.05</v>
      </c>
      <c r="D954" s="96">
        <v>13.29</v>
      </c>
      <c r="E954" s="96">
        <v>13.66</v>
      </c>
      <c r="F954" s="96">
        <v>13.129511</v>
      </c>
      <c r="G954" s="96">
        <v>388893.0</v>
      </c>
      <c r="H954" s="2"/>
      <c r="I954" s="2">
        <f t="shared" si="1"/>
        <v>14.23</v>
      </c>
      <c r="J954" s="97">
        <f t="shared" si="2"/>
        <v>44012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>
      <c r="A955" s="95">
        <v>43927.0</v>
      </c>
      <c r="B955" s="96">
        <v>13.71</v>
      </c>
      <c r="C955" s="96">
        <v>14.01</v>
      </c>
      <c r="D955" s="96">
        <v>13.25</v>
      </c>
      <c r="E955" s="96">
        <v>13.51</v>
      </c>
      <c r="F955" s="96">
        <v>12.985336</v>
      </c>
      <c r="G955" s="96">
        <v>317984.0</v>
      </c>
      <c r="H955" s="2"/>
      <c r="I955" s="2">
        <f t="shared" si="1"/>
        <v>13.61</v>
      </c>
      <c r="J955" s="97">
        <f t="shared" si="2"/>
        <v>44012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>
      <c r="A956" s="95">
        <v>43928.0</v>
      </c>
      <c r="B956" s="96">
        <v>13.85</v>
      </c>
      <c r="C956" s="96">
        <v>13.94</v>
      </c>
      <c r="D956" s="96">
        <v>12.9</v>
      </c>
      <c r="E956" s="96">
        <v>13.19</v>
      </c>
      <c r="F956" s="96">
        <v>12.677763</v>
      </c>
      <c r="G956" s="96">
        <v>276523.0</v>
      </c>
      <c r="H956" s="2"/>
      <c r="I956" s="2">
        <f t="shared" si="1"/>
        <v>13.52</v>
      </c>
      <c r="J956" s="97">
        <f t="shared" si="2"/>
        <v>44012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>
      <c r="A957" s="95">
        <v>43929.0</v>
      </c>
      <c r="B957" s="96">
        <v>13.0</v>
      </c>
      <c r="C957" s="96">
        <v>13.83</v>
      </c>
      <c r="D957" s="96">
        <v>12.66</v>
      </c>
      <c r="E957" s="96">
        <v>13.48</v>
      </c>
      <c r="F957" s="96">
        <v>12.9565</v>
      </c>
      <c r="G957" s="96">
        <v>179796.0</v>
      </c>
      <c r="H957" s="2"/>
      <c r="I957" s="2">
        <f t="shared" si="1"/>
        <v>13.24</v>
      </c>
      <c r="J957" s="97">
        <f t="shared" si="2"/>
        <v>44012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>
      <c r="A958" s="95">
        <v>43930.0</v>
      </c>
      <c r="B958" s="96">
        <v>13.55</v>
      </c>
      <c r="C958" s="96">
        <v>14.39</v>
      </c>
      <c r="D958" s="96">
        <v>13.41</v>
      </c>
      <c r="E958" s="96">
        <v>14.16</v>
      </c>
      <c r="F958" s="96">
        <v>13.610093</v>
      </c>
      <c r="G958" s="96">
        <v>218216.0</v>
      </c>
      <c r="H958" s="2"/>
      <c r="I958" s="2">
        <f t="shared" si="1"/>
        <v>13.855</v>
      </c>
      <c r="J958" s="97">
        <f t="shared" si="2"/>
        <v>44012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>
      <c r="A959" s="95">
        <v>43935.0</v>
      </c>
      <c r="B959" s="96">
        <v>14.16</v>
      </c>
      <c r="C959" s="96">
        <v>14.5</v>
      </c>
      <c r="D959" s="96">
        <v>13.84</v>
      </c>
      <c r="E959" s="96">
        <v>14.38</v>
      </c>
      <c r="F959" s="96">
        <v>13.821549</v>
      </c>
      <c r="G959" s="96">
        <v>405382.0</v>
      </c>
      <c r="H959" s="2"/>
      <c r="I959" s="2">
        <f t="shared" si="1"/>
        <v>14.27</v>
      </c>
      <c r="J959" s="97">
        <f t="shared" si="2"/>
        <v>44012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>
      <c r="A960" s="95">
        <v>43936.0</v>
      </c>
      <c r="B960" s="96">
        <v>14.4</v>
      </c>
      <c r="C960" s="96">
        <v>14.5</v>
      </c>
      <c r="D960" s="96">
        <v>14.06</v>
      </c>
      <c r="E960" s="96">
        <v>14.39</v>
      </c>
      <c r="F960" s="96">
        <v>13.831161</v>
      </c>
      <c r="G960" s="96">
        <v>184796.0</v>
      </c>
      <c r="H960" s="2"/>
      <c r="I960" s="2">
        <f t="shared" si="1"/>
        <v>14.395</v>
      </c>
      <c r="J960" s="97">
        <f t="shared" si="2"/>
        <v>44012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>
      <c r="A961" s="95">
        <v>43937.0</v>
      </c>
      <c r="B961" s="96">
        <v>14.11</v>
      </c>
      <c r="C961" s="96">
        <v>14.84</v>
      </c>
      <c r="D961" s="96">
        <v>14.08</v>
      </c>
      <c r="E961" s="96">
        <v>14.77</v>
      </c>
      <c r="F961" s="96">
        <v>14.196404</v>
      </c>
      <c r="G961" s="96">
        <v>279929.0</v>
      </c>
      <c r="H961" s="2"/>
      <c r="I961" s="2">
        <f t="shared" si="1"/>
        <v>14.44</v>
      </c>
      <c r="J961" s="97">
        <f t="shared" si="2"/>
        <v>44012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>
      <c r="A962" s="95">
        <v>43938.0</v>
      </c>
      <c r="B962" s="96">
        <v>15.05</v>
      </c>
      <c r="C962" s="96">
        <v>15.28</v>
      </c>
      <c r="D962" s="96">
        <v>14.84</v>
      </c>
      <c r="E962" s="96">
        <v>15.08</v>
      </c>
      <c r="F962" s="96">
        <v>14.494365</v>
      </c>
      <c r="G962" s="96">
        <v>223089.0</v>
      </c>
      <c r="H962" s="2"/>
      <c r="I962" s="2">
        <f t="shared" si="1"/>
        <v>15.065</v>
      </c>
      <c r="J962" s="97">
        <f t="shared" si="2"/>
        <v>44012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>
      <c r="A963" s="95">
        <v>43941.0</v>
      </c>
      <c r="B963" s="96">
        <v>14.98</v>
      </c>
      <c r="C963" s="96">
        <v>15.11</v>
      </c>
      <c r="D963" s="96">
        <v>14.57</v>
      </c>
      <c r="E963" s="96">
        <v>14.8</v>
      </c>
      <c r="F963" s="96">
        <v>14.225239</v>
      </c>
      <c r="G963" s="96">
        <v>265861.0</v>
      </c>
      <c r="H963" s="2"/>
      <c r="I963" s="2">
        <f t="shared" si="1"/>
        <v>14.89</v>
      </c>
      <c r="J963" s="97">
        <f t="shared" si="2"/>
        <v>44012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>
      <c r="A964" s="95">
        <v>43942.0</v>
      </c>
      <c r="B964" s="96">
        <v>14.68</v>
      </c>
      <c r="C964" s="96">
        <v>14.93</v>
      </c>
      <c r="D964" s="96">
        <v>14.11</v>
      </c>
      <c r="E964" s="96">
        <v>14.17</v>
      </c>
      <c r="F964" s="96">
        <v>13.619705</v>
      </c>
      <c r="G964" s="96">
        <v>166119.0</v>
      </c>
      <c r="H964" s="2"/>
      <c r="I964" s="2">
        <f t="shared" si="1"/>
        <v>14.425</v>
      </c>
      <c r="J964" s="97">
        <f t="shared" si="2"/>
        <v>44012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>
      <c r="A965" s="95">
        <v>43943.0</v>
      </c>
      <c r="B965" s="96">
        <v>13.99</v>
      </c>
      <c r="C965" s="96">
        <v>14.22</v>
      </c>
      <c r="D965" s="96">
        <v>13.53</v>
      </c>
      <c r="E965" s="96">
        <v>14.12</v>
      </c>
      <c r="F965" s="96">
        <v>13.571647</v>
      </c>
      <c r="G965" s="96">
        <v>154730.0</v>
      </c>
      <c r="H965" s="2"/>
      <c r="I965" s="2">
        <f t="shared" si="1"/>
        <v>14.055</v>
      </c>
      <c r="J965" s="97">
        <f t="shared" si="2"/>
        <v>44012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>
      <c r="A966" s="95">
        <v>43944.0</v>
      </c>
      <c r="B966" s="96">
        <v>14.17</v>
      </c>
      <c r="C966" s="96">
        <v>14.28</v>
      </c>
      <c r="D966" s="96">
        <v>13.62</v>
      </c>
      <c r="E966" s="96">
        <v>13.68</v>
      </c>
      <c r="F966" s="96">
        <v>13.148734</v>
      </c>
      <c r="G966" s="96">
        <v>175388.0</v>
      </c>
      <c r="H966" s="2"/>
      <c r="I966" s="2">
        <f t="shared" si="1"/>
        <v>13.925</v>
      </c>
      <c r="J966" s="97">
        <f t="shared" si="2"/>
        <v>44012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>
      <c r="A967" s="95">
        <v>43945.0</v>
      </c>
      <c r="B967" s="96">
        <v>13.6</v>
      </c>
      <c r="C967" s="96">
        <v>13.91</v>
      </c>
      <c r="D967" s="96">
        <v>13.39</v>
      </c>
      <c r="E967" s="96">
        <v>13.49</v>
      </c>
      <c r="F967" s="96">
        <v>12.966113</v>
      </c>
      <c r="G967" s="96">
        <v>138484.0</v>
      </c>
      <c r="H967" s="2"/>
      <c r="I967" s="2">
        <f t="shared" si="1"/>
        <v>13.545</v>
      </c>
      <c r="J967" s="97">
        <f t="shared" si="2"/>
        <v>44012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>
      <c r="A968" s="95">
        <v>43948.0</v>
      </c>
      <c r="B968" s="96">
        <v>13.5</v>
      </c>
      <c r="C968" s="96">
        <v>14.26</v>
      </c>
      <c r="D968" s="96">
        <v>13.5</v>
      </c>
      <c r="E968" s="96">
        <v>14.18</v>
      </c>
      <c r="F968" s="96">
        <v>13.629317</v>
      </c>
      <c r="G968" s="96">
        <v>182186.0</v>
      </c>
      <c r="H968" s="2"/>
      <c r="I968" s="2">
        <f t="shared" si="1"/>
        <v>13.84</v>
      </c>
      <c r="J968" s="97">
        <f t="shared" si="2"/>
        <v>44012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>
      <c r="A969" s="95">
        <v>43949.0</v>
      </c>
      <c r="B969" s="96">
        <v>13.96</v>
      </c>
      <c r="C969" s="96">
        <v>14.47</v>
      </c>
      <c r="D969" s="96">
        <v>13.96</v>
      </c>
      <c r="E969" s="96">
        <v>14.3</v>
      </c>
      <c r="F969" s="96">
        <v>13.744657</v>
      </c>
      <c r="G969" s="96">
        <v>137662.0</v>
      </c>
      <c r="H969" s="2"/>
      <c r="I969" s="2">
        <f t="shared" si="1"/>
        <v>14.13</v>
      </c>
      <c r="J969" s="97">
        <f t="shared" si="2"/>
        <v>44012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>
      <c r="A970" s="95">
        <v>43950.0</v>
      </c>
      <c r="B970" s="96">
        <v>14.08</v>
      </c>
      <c r="C970" s="96">
        <v>14.47</v>
      </c>
      <c r="D970" s="96">
        <v>13.94</v>
      </c>
      <c r="E970" s="96">
        <v>14.44</v>
      </c>
      <c r="F970" s="96">
        <v>13.879219</v>
      </c>
      <c r="G970" s="96">
        <v>91386.0</v>
      </c>
      <c r="H970" s="2"/>
      <c r="I970" s="2">
        <f t="shared" si="1"/>
        <v>14.26</v>
      </c>
      <c r="J970" s="97">
        <f t="shared" si="2"/>
        <v>44012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>
      <c r="A971" s="95">
        <v>43951.0</v>
      </c>
      <c r="B971" s="96">
        <v>14.69</v>
      </c>
      <c r="C971" s="96">
        <v>15.34</v>
      </c>
      <c r="D971" s="96">
        <v>14.27</v>
      </c>
      <c r="E971" s="96">
        <v>15.23</v>
      </c>
      <c r="F971" s="96">
        <v>14.638539</v>
      </c>
      <c r="G971" s="96">
        <v>249328.0</v>
      </c>
      <c r="H971" s="2"/>
      <c r="I971" s="2">
        <f t="shared" si="1"/>
        <v>14.96</v>
      </c>
      <c r="J971" s="97">
        <f t="shared" si="2"/>
        <v>44012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>
      <c r="A972" s="95">
        <v>43952.0</v>
      </c>
      <c r="B972" s="96">
        <v>14.9</v>
      </c>
      <c r="C972" s="96">
        <v>15.16</v>
      </c>
      <c r="D972" s="96">
        <v>14.64</v>
      </c>
      <c r="E972" s="96">
        <v>14.73</v>
      </c>
      <c r="F972" s="96">
        <v>14.157957</v>
      </c>
      <c r="G972" s="96">
        <v>217034.0</v>
      </c>
      <c r="H972" s="2"/>
      <c r="I972" s="2">
        <f t="shared" si="1"/>
        <v>14.815</v>
      </c>
      <c r="J972" s="97">
        <f t="shared" si="2"/>
        <v>44012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>
      <c r="A973" s="95">
        <v>43955.0</v>
      </c>
      <c r="B973" s="96">
        <v>14.31</v>
      </c>
      <c r="C973" s="96">
        <v>14.68</v>
      </c>
      <c r="D973" s="96">
        <v>14.08</v>
      </c>
      <c r="E973" s="96">
        <v>14.62</v>
      </c>
      <c r="F973" s="96">
        <v>14.052229</v>
      </c>
      <c r="G973" s="96">
        <v>111935.0</v>
      </c>
      <c r="H973" s="2"/>
      <c r="I973" s="2">
        <f t="shared" si="1"/>
        <v>14.465</v>
      </c>
      <c r="J973" s="97">
        <f t="shared" si="2"/>
        <v>44012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>
      <c r="A974" s="95">
        <v>43956.0</v>
      </c>
      <c r="B974" s="96">
        <v>15.19</v>
      </c>
      <c r="C974" s="96">
        <v>15.19</v>
      </c>
      <c r="D974" s="96">
        <v>14.74</v>
      </c>
      <c r="E974" s="96">
        <v>14.89</v>
      </c>
      <c r="F974" s="96">
        <v>14.311744</v>
      </c>
      <c r="G974" s="96">
        <v>127372.0</v>
      </c>
      <c r="H974" s="2"/>
      <c r="I974" s="2">
        <f t="shared" si="1"/>
        <v>15.04</v>
      </c>
      <c r="J974" s="97">
        <f t="shared" si="2"/>
        <v>44012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>
      <c r="A975" s="95">
        <v>43957.0</v>
      </c>
      <c r="B975" s="96">
        <v>14.54</v>
      </c>
      <c r="C975" s="96">
        <v>14.81</v>
      </c>
      <c r="D975" s="96">
        <v>14.41</v>
      </c>
      <c r="E975" s="96">
        <v>14.45</v>
      </c>
      <c r="F975" s="96">
        <v>13.88883</v>
      </c>
      <c r="G975" s="96">
        <v>330442.0</v>
      </c>
      <c r="H975" s="2"/>
      <c r="I975" s="2">
        <f t="shared" si="1"/>
        <v>14.495</v>
      </c>
      <c r="J975" s="97">
        <f t="shared" si="2"/>
        <v>44012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>
      <c r="A976" s="95">
        <v>43958.0</v>
      </c>
      <c r="B976" s="96">
        <v>14.49</v>
      </c>
      <c r="C976" s="96">
        <v>14.88</v>
      </c>
      <c r="D976" s="96">
        <v>14.26</v>
      </c>
      <c r="E976" s="96">
        <v>14.88</v>
      </c>
      <c r="F976" s="96">
        <v>14.302132</v>
      </c>
      <c r="G976" s="96">
        <v>195335.0</v>
      </c>
      <c r="H976" s="2"/>
      <c r="I976" s="2">
        <f t="shared" si="1"/>
        <v>14.685</v>
      </c>
      <c r="J976" s="97">
        <f t="shared" si="2"/>
        <v>44012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>
      <c r="A977" s="95">
        <v>43959.0</v>
      </c>
      <c r="B977" s="96">
        <v>14.92</v>
      </c>
      <c r="C977" s="96">
        <v>15.47</v>
      </c>
      <c r="D977" s="96">
        <v>14.65</v>
      </c>
      <c r="E977" s="96">
        <v>15.4</v>
      </c>
      <c r="F977" s="96">
        <v>14.801938</v>
      </c>
      <c r="G977" s="96">
        <v>214929.0</v>
      </c>
      <c r="H977" s="2"/>
      <c r="I977" s="2">
        <f t="shared" si="1"/>
        <v>15.16</v>
      </c>
      <c r="J977" s="97">
        <f t="shared" si="2"/>
        <v>44012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>
      <c r="A978" s="95">
        <v>43962.0</v>
      </c>
      <c r="B978" s="96">
        <v>15.48</v>
      </c>
      <c r="C978" s="96">
        <v>15.6</v>
      </c>
      <c r="D978" s="96">
        <v>15.01</v>
      </c>
      <c r="E978" s="96">
        <v>15.18</v>
      </c>
      <c r="F978" s="96">
        <v>14.590481</v>
      </c>
      <c r="G978" s="96">
        <v>151746.0</v>
      </c>
      <c r="H978" s="2"/>
      <c r="I978" s="2">
        <f t="shared" si="1"/>
        <v>15.33</v>
      </c>
      <c r="J978" s="97">
        <f t="shared" si="2"/>
        <v>44012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>
      <c r="A979" s="95">
        <v>43963.0</v>
      </c>
      <c r="B979" s="96">
        <v>15.04</v>
      </c>
      <c r="C979" s="96">
        <v>15.52</v>
      </c>
      <c r="D979" s="96">
        <v>15.04</v>
      </c>
      <c r="E979" s="96">
        <v>15.49</v>
      </c>
      <c r="F979" s="96">
        <v>14.888442</v>
      </c>
      <c r="G979" s="96">
        <v>163396.0</v>
      </c>
      <c r="H979" s="2"/>
      <c r="I979" s="2">
        <f t="shared" si="1"/>
        <v>15.265</v>
      </c>
      <c r="J979" s="97">
        <f t="shared" si="2"/>
        <v>44012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>
      <c r="A980" s="95">
        <v>43964.0</v>
      </c>
      <c r="B980" s="96">
        <v>15.09</v>
      </c>
      <c r="C980" s="96">
        <v>16.07</v>
      </c>
      <c r="D980" s="96">
        <v>15.09</v>
      </c>
      <c r="E980" s="96">
        <v>15.98</v>
      </c>
      <c r="F980" s="96">
        <v>15.359413</v>
      </c>
      <c r="G980" s="96">
        <v>291915.0</v>
      </c>
      <c r="H980" s="2"/>
      <c r="I980" s="2">
        <f t="shared" si="1"/>
        <v>15.535</v>
      </c>
      <c r="J980" s="97">
        <f t="shared" si="2"/>
        <v>44012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>
      <c r="A981" s="95">
        <v>43965.0</v>
      </c>
      <c r="B981" s="96">
        <v>15.97</v>
      </c>
      <c r="C981" s="96">
        <v>16.110001</v>
      </c>
      <c r="D981" s="96">
        <v>15.62</v>
      </c>
      <c r="E981" s="96">
        <v>16.01</v>
      </c>
      <c r="F981" s="96">
        <v>15.388248</v>
      </c>
      <c r="G981" s="96">
        <v>328977.0</v>
      </c>
      <c r="H981" s="2"/>
      <c r="I981" s="2">
        <f t="shared" si="1"/>
        <v>15.99</v>
      </c>
      <c r="J981" s="97">
        <f t="shared" si="2"/>
        <v>44012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>
      <c r="A982" s="95">
        <v>43966.0</v>
      </c>
      <c r="B982" s="96">
        <v>16.33</v>
      </c>
      <c r="C982" s="96">
        <v>16.370001</v>
      </c>
      <c r="D982" s="96">
        <v>15.16</v>
      </c>
      <c r="E982" s="96">
        <v>15.37</v>
      </c>
      <c r="F982" s="96">
        <v>14.773103</v>
      </c>
      <c r="G982" s="96">
        <v>220741.0</v>
      </c>
      <c r="H982" s="2"/>
      <c r="I982" s="2">
        <f t="shared" si="1"/>
        <v>15.85</v>
      </c>
      <c r="J982" s="97">
        <f t="shared" si="2"/>
        <v>44012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>
      <c r="A983" s="95">
        <v>43969.0</v>
      </c>
      <c r="B983" s="96">
        <v>15.65</v>
      </c>
      <c r="C983" s="96">
        <v>15.73</v>
      </c>
      <c r="D983" s="96">
        <v>15.17</v>
      </c>
      <c r="E983" s="96">
        <v>15.26</v>
      </c>
      <c r="F983" s="96">
        <v>14.667375</v>
      </c>
      <c r="G983" s="96">
        <v>113222.0</v>
      </c>
      <c r="H983" s="2"/>
      <c r="I983" s="2">
        <f t="shared" si="1"/>
        <v>15.455</v>
      </c>
      <c r="J983" s="97">
        <f t="shared" si="2"/>
        <v>44012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>
      <c r="A984" s="95">
        <v>43970.0</v>
      </c>
      <c r="B984" s="96">
        <v>15.71</v>
      </c>
      <c r="C984" s="96">
        <v>15.8</v>
      </c>
      <c r="D984" s="96">
        <v>14.96</v>
      </c>
      <c r="E984" s="96">
        <v>15.16</v>
      </c>
      <c r="F984" s="96">
        <v>14.571257</v>
      </c>
      <c r="G984" s="96">
        <v>210617.0</v>
      </c>
      <c r="H984" s="2"/>
      <c r="I984" s="2">
        <f t="shared" si="1"/>
        <v>15.435</v>
      </c>
      <c r="J984" s="97">
        <f t="shared" si="2"/>
        <v>44012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>
      <c r="A985" s="95">
        <v>43971.0</v>
      </c>
      <c r="B985" s="96">
        <v>15.01</v>
      </c>
      <c r="C985" s="96">
        <v>15.39</v>
      </c>
      <c r="D985" s="96">
        <v>14.74</v>
      </c>
      <c r="E985" s="96">
        <v>15.27</v>
      </c>
      <c r="F985" s="96">
        <v>14.676987</v>
      </c>
      <c r="G985" s="96">
        <v>244963.0</v>
      </c>
      <c r="H985" s="2"/>
      <c r="I985" s="2">
        <f t="shared" si="1"/>
        <v>15.14</v>
      </c>
      <c r="J985" s="97">
        <f t="shared" si="2"/>
        <v>44012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>
      <c r="A986" s="95">
        <v>43972.0</v>
      </c>
      <c r="B986" s="96">
        <v>15.48</v>
      </c>
      <c r="C986" s="96">
        <v>16.040001</v>
      </c>
      <c r="D986" s="96">
        <v>15.43</v>
      </c>
      <c r="E986" s="96">
        <v>15.89</v>
      </c>
      <c r="F986" s="96">
        <v>15.272909</v>
      </c>
      <c r="G986" s="96">
        <v>157469.0</v>
      </c>
      <c r="H986" s="2"/>
      <c r="I986" s="2">
        <f t="shared" si="1"/>
        <v>15.685</v>
      </c>
      <c r="J986" s="97">
        <f t="shared" si="2"/>
        <v>44012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>
      <c r="A987" s="95">
        <v>43973.0</v>
      </c>
      <c r="B987" s="96">
        <v>16.09</v>
      </c>
      <c r="C987" s="96">
        <v>16.25</v>
      </c>
      <c r="D987" s="96">
        <v>15.8</v>
      </c>
      <c r="E987" s="96">
        <v>16.040001</v>
      </c>
      <c r="F987" s="96">
        <v>15.417084</v>
      </c>
      <c r="G987" s="96">
        <v>203265.0</v>
      </c>
      <c r="H987" s="2"/>
      <c r="I987" s="2">
        <f t="shared" si="1"/>
        <v>16.0650005</v>
      </c>
      <c r="J987" s="97">
        <f t="shared" si="2"/>
        <v>44012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>
      <c r="A988" s="95">
        <v>43976.0</v>
      </c>
      <c r="B988" s="96">
        <v>16.24</v>
      </c>
      <c r="C988" s="96">
        <v>16.42</v>
      </c>
      <c r="D988" s="96">
        <v>15.945</v>
      </c>
      <c r="E988" s="96">
        <v>16.41</v>
      </c>
      <c r="F988" s="96">
        <v>15.772712</v>
      </c>
      <c r="G988" s="96">
        <v>232195.0</v>
      </c>
      <c r="H988" s="2"/>
      <c r="I988" s="2">
        <f t="shared" si="1"/>
        <v>16.325</v>
      </c>
      <c r="J988" s="97">
        <f t="shared" si="2"/>
        <v>44012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>
      <c r="A989" s="95">
        <v>43977.0</v>
      </c>
      <c r="B989" s="96">
        <v>16.91</v>
      </c>
      <c r="C989" s="96">
        <v>16.98</v>
      </c>
      <c r="D989" s="96">
        <v>16.49</v>
      </c>
      <c r="E989" s="96">
        <v>16.690001</v>
      </c>
      <c r="F989" s="96">
        <v>16.04184</v>
      </c>
      <c r="G989" s="96">
        <v>269708.0</v>
      </c>
      <c r="H989" s="2"/>
      <c r="I989" s="2">
        <f t="shared" si="1"/>
        <v>16.8000005</v>
      </c>
      <c r="J989" s="97">
        <f t="shared" si="2"/>
        <v>44012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>
      <c r="A990" s="95">
        <v>43978.0</v>
      </c>
      <c r="B990" s="96">
        <v>16.629999</v>
      </c>
      <c r="C990" s="96">
        <v>17.110001</v>
      </c>
      <c r="D990" s="96">
        <v>16.200001</v>
      </c>
      <c r="E990" s="96">
        <v>16.950001</v>
      </c>
      <c r="F990" s="96">
        <v>16.291744</v>
      </c>
      <c r="G990" s="96">
        <v>154058.0</v>
      </c>
      <c r="H990" s="2"/>
      <c r="I990" s="2">
        <f t="shared" si="1"/>
        <v>16.79</v>
      </c>
      <c r="J990" s="97">
        <f t="shared" si="2"/>
        <v>44012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>
      <c r="A991" s="95">
        <v>43979.0</v>
      </c>
      <c r="B991" s="96">
        <v>17.27</v>
      </c>
      <c r="C991" s="96">
        <v>17.48</v>
      </c>
      <c r="D991" s="96">
        <v>16.99</v>
      </c>
      <c r="E991" s="96">
        <v>17.16</v>
      </c>
      <c r="F991" s="96">
        <v>16.493589</v>
      </c>
      <c r="G991" s="96">
        <v>97200.0</v>
      </c>
      <c r="H991" s="2"/>
      <c r="I991" s="2">
        <f t="shared" si="1"/>
        <v>17.215</v>
      </c>
      <c r="J991" s="97">
        <f t="shared" si="2"/>
        <v>44012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>
      <c r="A992" s="95">
        <v>43980.0</v>
      </c>
      <c r="B992" s="96">
        <v>16.83</v>
      </c>
      <c r="C992" s="96">
        <v>17.1</v>
      </c>
      <c r="D992" s="96">
        <v>16.690001</v>
      </c>
      <c r="E992" s="96">
        <v>17.040001</v>
      </c>
      <c r="F992" s="96">
        <v>16.378248</v>
      </c>
      <c r="G992" s="96">
        <v>182021.0</v>
      </c>
      <c r="H992" s="2"/>
      <c r="I992" s="2">
        <f t="shared" si="1"/>
        <v>16.9350005</v>
      </c>
      <c r="J992" s="97">
        <f t="shared" si="2"/>
        <v>44012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>
      <c r="A993" s="95">
        <v>43983.0</v>
      </c>
      <c r="B993" s="96">
        <v>16.809999</v>
      </c>
      <c r="C993" s="96">
        <v>17.344999</v>
      </c>
      <c r="D993" s="96">
        <v>16.76</v>
      </c>
      <c r="E993" s="96">
        <v>17.27</v>
      </c>
      <c r="F993" s="96">
        <v>16.599316</v>
      </c>
      <c r="G993" s="96">
        <v>162225.0</v>
      </c>
      <c r="H993" s="2"/>
      <c r="I993" s="2">
        <f t="shared" si="1"/>
        <v>17.0399995</v>
      </c>
      <c r="J993" s="97">
        <f t="shared" si="2"/>
        <v>44012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>
      <c r="A994" s="95">
        <v>43984.0</v>
      </c>
      <c r="B994" s="96">
        <v>17.120001</v>
      </c>
      <c r="C994" s="96">
        <v>17.66</v>
      </c>
      <c r="D994" s="96">
        <v>17.120001</v>
      </c>
      <c r="E994" s="96">
        <v>17.52</v>
      </c>
      <c r="F994" s="96">
        <v>16.839605</v>
      </c>
      <c r="G994" s="96">
        <v>113708.0</v>
      </c>
      <c r="H994" s="2"/>
      <c r="I994" s="2">
        <f t="shared" si="1"/>
        <v>17.3200005</v>
      </c>
      <c r="J994" s="97">
        <f t="shared" si="2"/>
        <v>44012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>
      <c r="A995" s="95">
        <v>43985.0</v>
      </c>
      <c r="B995" s="96">
        <v>17.82</v>
      </c>
      <c r="C995" s="96">
        <v>17.99</v>
      </c>
      <c r="D995" s="96">
        <v>17.57</v>
      </c>
      <c r="E995" s="96">
        <v>17.950001</v>
      </c>
      <c r="F995" s="96">
        <v>17.252909</v>
      </c>
      <c r="G995" s="96">
        <v>104807.0</v>
      </c>
      <c r="H995" s="2"/>
      <c r="I995" s="2">
        <f t="shared" si="1"/>
        <v>17.8850005</v>
      </c>
      <c r="J995" s="97">
        <f t="shared" si="2"/>
        <v>44012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>
      <c r="A996" s="95">
        <v>43986.0</v>
      </c>
      <c r="B996" s="96">
        <v>18.07</v>
      </c>
      <c r="C996" s="96">
        <v>18.219999</v>
      </c>
      <c r="D996" s="96">
        <v>17.459999</v>
      </c>
      <c r="E996" s="96">
        <v>18.17</v>
      </c>
      <c r="F996" s="96">
        <v>17.464363</v>
      </c>
      <c r="G996" s="96">
        <v>225206.0</v>
      </c>
      <c r="H996" s="2"/>
      <c r="I996" s="2">
        <f t="shared" si="1"/>
        <v>18.12</v>
      </c>
      <c r="J996" s="97">
        <f t="shared" si="2"/>
        <v>44012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>
      <c r="A997" s="95">
        <v>43987.0</v>
      </c>
      <c r="B997" s="96">
        <v>18.469999</v>
      </c>
      <c r="C997" s="96">
        <v>18.469999</v>
      </c>
      <c r="D997" s="96">
        <v>17.530001</v>
      </c>
      <c r="E997" s="96">
        <v>17.690001</v>
      </c>
      <c r="F997" s="96">
        <v>17.003004</v>
      </c>
      <c r="G997" s="96">
        <v>134117.0</v>
      </c>
      <c r="H997" s="2"/>
      <c r="I997" s="2">
        <f t="shared" si="1"/>
        <v>18.08</v>
      </c>
      <c r="J997" s="97">
        <f t="shared" si="2"/>
        <v>44012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>
      <c r="A998" s="95">
        <v>43991.0</v>
      </c>
      <c r="B998" s="96">
        <v>18.48</v>
      </c>
      <c r="C998" s="96">
        <v>18.639999</v>
      </c>
      <c r="D998" s="96">
        <v>18.01</v>
      </c>
      <c r="E998" s="96">
        <v>18.469999</v>
      </c>
      <c r="F998" s="96">
        <v>17.752712</v>
      </c>
      <c r="G998" s="96">
        <v>284550.0</v>
      </c>
      <c r="H998" s="2"/>
      <c r="I998" s="2">
        <f t="shared" si="1"/>
        <v>18.4749995</v>
      </c>
      <c r="J998" s="97">
        <f t="shared" si="2"/>
        <v>44012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>
      <c r="A999" s="95">
        <v>43992.0</v>
      </c>
      <c r="B999" s="96">
        <v>18.5</v>
      </c>
      <c r="C999" s="96">
        <v>18.559999</v>
      </c>
      <c r="D999" s="96">
        <v>18.23</v>
      </c>
      <c r="E999" s="96">
        <v>18.42</v>
      </c>
      <c r="F999" s="96">
        <v>17.704655</v>
      </c>
      <c r="G999" s="96">
        <v>172776.0</v>
      </c>
      <c r="H999" s="2"/>
      <c r="I999" s="2">
        <f t="shared" si="1"/>
        <v>18.46</v>
      </c>
      <c r="J999" s="97">
        <f t="shared" si="2"/>
        <v>44012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>
      <c r="A1000" s="95">
        <v>43993.0</v>
      </c>
      <c r="B1000" s="96">
        <v>18.120001</v>
      </c>
      <c r="C1000" s="96">
        <v>18.280001</v>
      </c>
      <c r="D1000" s="96">
        <v>17.700001</v>
      </c>
      <c r="E1000" s="96">
        <v>17.700001</v>
      </c>
      <c r="F1000" s="96">
        <v>17.012617</v>
      </c>
      <c r="G1000" s="96">
        <v>160094.0</v>
      </c>
      <c r="H1000" s="2"/>
      <c r="I1000" s="2">
        <f t="shared" si="1"/>
        <v>17.910001</v>
      </c>
      <c r="J1000" s="97">
        <f t="shared" si="2"/>
        <v>44012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>
      <c r="A1001" s="95">
        <v>43994.0</v>
      </c>
      <c r="B1001" s="96">
        <v>17.389999</v>
      </c>
      <c r="C1001" s="96">
        <v>17.74</v>
      </c>
      <c r="D1001" s="96">
        <v>17.200001</v>
      </c>
      <c r="E1001" s="96">
        <v>17.459999</v>
      </c>
      <c r="F1001" s="96">
        <v>16.781937</v>
      </c>
      <c r="G1001" s="96">
        <v>229922.0</v>
      </c>
      <c r="H1001" s="2"/>
      <c r="I1001" s="2">
        <f t="shared" si="1"/>
        <v>17.424999</v>
      </c>
      <c r="J1001" s="97">
        <f t="shared" si="2"/>
        <v>44012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>
      <c r="A1002" s="95">
        <v>43997.0</v>
      </c>
      <c r="B1002" s="96">
        <v>17.299999</v>
      </c>
      <c r="C1002" s="96">
        <v>17.389999</v>
      </c>
      <c r="D1002" s="96">
        <v>16.469999</v>
      </c>
      <c r="E1002" s="96">
        <v>16.51</v>
      </c>
      <c r="F1002" s="96">
        <v>15.868831</v>
      </c>
      <c r="G1002" s="96">
        <v>162139.0</v>
      </c>
      <c r="H1002" s="2"/>
      <c r="I1002" s="2">
        <f t="shared" si="1"/>
        <v>16.9049995</v>
      </c>
      <c r="J1002" s="97">
        <f t="shared" si="2"/>
        <v>44012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>
      <c r="A1003" s="95">
        <v>43998.0</v>
      </c>
      <c r="B1003" s="96">
        <v>17.139999</v>
      </c>
      <c r="C1003" s="96">
        <v>17.360001</v>
      </c>
      <c r="D1003" s="96">
        <v>16.98</v>
      </c>
      <c r="E1003" s="96">
        <v>17.34</v>
      </c>
      <c r="F1003" s="96">
        <v>16.666597</v>
      </c>
      <c r="G1003" s="96">
        <v>217246.0</v>
      </c>
      <c r="H1003" s="2"/>
      <c r="I1003" s="2">
        <f t="shared" si="1"/>
        <v>17.2399995</v>
      </c>
      <c r="J1003" s="97">
        <f t="shared" si="2"/>
        <v>44012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>
      <c r="A1004" s="95">
        <v>43999.0</v>
      </c>
      <c r="B1004" s="96">
        <v>17.75</v>
      </c>
      <c r="C1004" s="96">
        <v>18.209999</v>
      </c>
      <c r="D1004" s="96">
        <v>17.34</v>
      </c>
      <c r="E1004" s="96">
        <v>17.690001</v>
      </c>
      <c r="F1004" s="96">
        <v>17.003004</v>
      </c>
      <c r="G1004" s="96">
        <v>165060.0</v>
      </c>
      <c r="H1004" s="2"/>
      <c r="I1004" s="2">
        <f t="shared" si="1"/>
        <v>17.7200005</v>
      </c>
      <c r="J1004" s="97">
        <f t="shared" si="2"/>
        <v>44012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>
      <c r="A1005" s="95">
        <v>44000.0</v>
      </c>
      <c r="B1005" s="96">
        <v>17.6</v>
      </c>
      <c r="C1005" s="96">
        <v>17.67</v>
      </c>
      <c r="D1005" s="96">
        <v>17.209999</v>
      </c>
      <c r="E1005" s="96">
        <v>17.549999</v>
      </c>
      <c r="F1005" s="96">
        <v>16.868441</v>
      </c>
      <c r="G1005" s="96">
        <v>258205.0</v>
      </c>
      <c r="H1005" s="2"/>
      <c r="I1005" s="2">
        <f t="shared" si="1"/>
        <v>17.5749995</v>
      </c>
      <c r="J1005" s="97">
        <f t="shared" si="2"/>
        <v>44012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>
      <c r="A1006" s="95">
        <v>44001.0</v>
      </c>
      <c r="B1006" s="96">
        <v>18.139999</v>
      </c>
      <c r="C1006" s="96">
        <v>18.23</v>
      </c>
      <c r="D1006" s="96">
        <v>17.629999</v>
      </c>
      <c r="E1006" s="96">
        <v>17.969999</v>
      </c>
      <c r="F1006" s="96">
        <v>17.272131</v>
      </c>
      <c r="G1006" s="96">
        <v>274954.0</v>
      </c>
      <c r="H1006" s="2"/>
      <c r="I1006" s="2">
        <f t="shared" si="1"/>
        <v>18.054999</v>
      </c>
      <c r="J1006" s="97">
        <f t="shared" si="2"/>
        <v>44012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>
      <c r="A1007" s="95">
        <v>44004.0</v>
      </c>
      <c r="B1007" s="96">
        <v>17.73</v>
      </c>
      <c r="C1007" s="96">
        <v>17.74</v>
      </c>
      <c r="D1007" s="96">
        <v>17.219999</v>
      </c>
      <c r="E1007" s="96">
        <v>17.35</v>
      </c>
      <c r="F1007" s="96">
        <v>16.676208</v>
      </c>
      <c r="G1007" s="96">
        <v>115951.0</v>
      </c>
      <c r="H1007" s="2"/>
      <c r="I1007" s="2">
        <f t="shared" si="1"/>
        <v>17.54</v>
      </c>
      <c r="J1007" s="97">
        <f t="shared" si="2"/>
        <v>44012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>
      <c r="A1008" s="95">
        <v>44005.0</v>
      </c>
      <c r="B1008" s="96">
        <v>17.51</v>
      </c>
      <c r="C1008" s="96">
        <v>17.52</v>
      </c>
      <c r="D1008" s="96">
        <v>16.889999</v>
      </c>
      <c r="E1008" s="96">
        <v>17.379999</v>
      </c>
      <c r="F1008" s="96">
        <v>16.705042</v>
      </c>
      <c r="G1008" s="96">
        <v>127587.0</v>
      </c>
      <c r="H1008" s="2"/>
      <c r="I1008" s="2">
        <f t="shared" si="1"/>
        <v>17.4449995</v>
      </c>
      <c r="J1008" s="97">
        <f t="shared" si="2"/>
        <v>44012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>
      <c r="A1009" s="95">
        <v>44006.0</v>
      </c>
      <c r="B1009" s="96">
        <v>17.5</v>
      </c>
      <c r="C1009" s="96">
        <v>17.879999</v>
      </c>
      <c r="D1009" s="96">
        <v>17.25</v>
      </c>
      <c r="E1009" s="96">
        <v>17.67</v>
      </c>
      <c r="F1009" s="96">
        <v>16.983782</v>
      </c>
      <c r="G1009" s="96">
        <v>164077.0</v>
      </c>
      <c r="H1009" s="2"/>
      <c r="I1009" s="2">
        <f t="shared" si="1"/>
        <v>17.585</v>
      </c>
      <c r="J1009" s="97">
        <f t="shared" si="2"/>
        <v>44012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>
      <c r="A1010" s="95">
        <v>44007.0</v>
      </c>
      <c r="B1010" s="96">
        <v>17.0</v>
      </c>
      <c r="C1010" s="96">
        <v>17.49</v>
      </c>
      <c r="D1010" s="96">
        <v>16.85</v>
      </c>
      <c r="E1010" s="96">
        <v>17.08</v>
      </c>
      <c r="F1010" s="96">
        <v>16.416695</v>
      </c>
      <c r="G1010" s="96">
        <v>196437.0</v>
      </c>
      <c r="H1010" s="2"/>
      <c r="I1010" s="2">
        <f t="shared" si="1"/>
        <v>17.04</v>
      </c>
      <c r="J1010" s="97">
        <f t="shared" si="2"/>
        <v>44012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>
      <c r="A1011" s="95">
        <v>44008.0</v>
      </c>
      <c r="B1011" s="96">
        <v>17.07</v>
      </c>
      <c r="C1011" s="96">
        <v>17.75</v>
      </c>
      <c r="D1011" s="96">
        <v>16.940001</v>
      </c>
      <c r="E1011" s="96">
        <v>17.719999</v>
      </c>
      <c r="F1011" s="96">
        <v>17.031837</v>
      </c>
      <c r="G1011" s="96">
        <v>166082.0</v>
      </c>
      <c r="H1011" s="2"/>
      <c r="I1011" s="2">
        <f t="shared" si="1"/>
        <v>17.3949995</v>
      </c>
      <c r="J1011" s="97">
        <f t="shared" si="2"/>
        <v>44012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>
      <c r="A1012" s="95">
        <v>44011.0</v>
      </c>
      <c r="B1012" s="96">
        <v>17.57</v>
      </c>
      <c r="C1012" s="96">
        <v>17.809999</v>
      </c>
      <c r="D1012" s="96">
        <v>17.040001</v>
      </c>
      <c r="E1012" s="96">
        <v>17.1</v>
      </c>
      <c r="F1012" s="96">
        <v>16.435919</v>
      </c>
      <c r="G1012" s="96">
        <v>144037.0</v>
      </c>
      <c r="H1012" s="2"/>
      <c r="I1012" s="2">
        <f t="shared" si="1"/>
        <v>17.335</v>
      </c>
      <c r="J1012" s="97">
        <f t="shared" si="2"/>
        <v>44012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>
      <c r="A1013" s="95">
        <v>44012.0</v>
      </c>
      <c r="B1013" s="96">
        <v>17.57</v>
      </c>
      <c r="C1013" s="96">
        <v>18.209999</v>
      </c>
      <c r="D1013" s="96">
        <v>17.530001</v>
      </c>
      <c r="E1013" s="96">
        <v>17.950001</v>
      </c>
      <c r="F1013" s="96">
        <v>17.252909</v>
      </c>
      <c r="G1013" s="96">
        <v>189984.0</v>
      </c>
      <c r="H1013" s="2"/>
      <c r="I1013" s="2">
        <f t="shared" si="1"/>
        <v>17.7600005</v>
      </c>
      <c r="J1013" s="97">
        <f t="shared" si="2"/>
        <v>44012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>
      <c r="A1014" s="100">
        <v>44013.0</v>
      </c>
      <c r="B1014" s="101">
        <v>18.01</v>
      </c>
      <c r="C1014" s="101">
        <v>18.629999</v>
      </c>
      <c r="D1014" s="101">
        <v>17.93</v>
      </c>
      <c r="E1014" s="101">
        <v>18.34</v>
      </c>
      <c r="F1014" s="101">
        <v>17.627762</v>
      </c>
      <c r="G1014" s="101">
        <v>204870.0</v>
      </c>
      <c r="H1014" s="102"/>
      <c r="I1014" s="102">
        <f t="shared" si="1"/>
        <v>18.175</v>
      </c>
      <c r="J1014" s="103">
        <f t="shared" si="2"/>
        <v>44377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>
      <c r="A1015" s="95">
        <v>44014.0</v>
      </c>
      <c r="B1015" s="96">
        <v>18.6</v>
      </c>
      <c r="C1015" s="96">
        <v>18.99</v>
      </c>
      <c r="D1015" s="96">
        <v>18.25</v>
      </c>
      <c r="E1015" s="96">
        <v>18.85</v>
      </c>
      <c r="F1015" s="96">
        <v>18.117954</v>
      </c>
      <c r="G1015" s="96">
        <v>228819.0</v>
      </c>
      <c r="H1015" s="2"/>
      <c r="I1015" s="2">
        <f t="shared" si="1"/>
        <v>18.725</v>
      </c>
      <c r="J1015" s="97">
        <f t="shared" si="2"/>
        <v>44377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>
      <c r="A1016" s="95">
        <v>44015.0</v>
      </c>
      <c r="B1016" s="96">
        <v>19.02</v>
      </c>
      <c r="C1016" s="96">
        <v>19.16</v>
      </c>
      <c r="D1016" s="96">
        <v>18.610001</v>
      </c>
      <c r="E1016" s="96">
        <v>18.790001</v>
      </c>
      <c r="F1016" s="96">
        <v>18.060286</v>
      </c>
      <c r="G1016" s="96">
        <v>148436.0</v>
      </c>
      <c r="H1016" s="2"/>
      <c r="I1016" s="2">
        <f t="shared" si="1"/>
        <v>18.9050005</v>
      </c>
      <c r="J1016" s="97">
        <f t="shared" si="2"/>
        <v>44377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>
      <c r="A1017" s="95">
        <v>44018.0</v>
      </c>
      <c r="B1017" s="96">
        <v>18.98</v>
      </c>
      <c r="C1017" s="96">
        <v>19.17</v>
      </c>
      <c r="D1017" s="96">
        <v>18.389999</v>
      </c>
      <c r="E1017" s="96">
        <v>18.389999</v>
      </c>
      <c r="F1017" s="96">
        <v>17.675819</v>
      </c>
      <c r="G1017" s="96">
        <v>95233.0</v>
      </c>
      <c r="H1017" s="2"/>
      <c r="I1017" s="2">
        <f t="shared" si="1"/>
        <v>18.6849995</v>
      </c>
      <c r="J1017" s="97">
        <f t="shared" si="2"/>
        <v>44377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>
      <c r="A1018" s="95">
        <v>44019.0</v>
      </c>
      <c r="B1018" s="96">
        <v>18.85</v>
      </c>
      <c r="C1018" s="96">
        <v>19.295</v>
      </c>
      <c r="D1018" s="96">
        <v>18.379999</v>
      </c>
      <c r="E1018" s="96">
        <v>18.98</v>
      </c>
      <c r="F1018" s="96">
        <v>18.242907</v>
      </c>
      <c r="G1018" s="96">
        <v>282159.0</v>
      </c>
      <c r="H1018" s="2"/>
      <c r="I1018" s="2">
        <f t="shared" si="1"/>
        <v>18.915</v>
      </c>
      <c r="J1018" s="97">
        <f t="shared" si="2"/>
        <v>44377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>
      <c r="A1019" s="95">
        <v>44020.0</v>
      </c>
      <c r="B1019" s="96">
        <v>19.0</v>
      </c>
      <c r="C1019" s="96">
        <v>19.17</v>
      </c>
      <c r="D1019" s="96">
        <v>18.43</v>
      </c>
      <c r="E1019" s="96">
        <v>18.6</v>
      </c>
      <c r="F1019" s="96">
        <v>17.877665</v>
      </c>
      <c r="G1019" s="96">
        <v>302696.0</v>
      </c>
      <c r="H1019" s="2"/>
      <c r="I1019" s="2">
        <f t="shared" si="1"/>
        <v>18.8</v>
      </c>
      <c r="J1019" s="97">
        <f t="shared" si="2"/>
        <v>44377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>
      <c r="A1020" s="95">
        <v>44021.0</v>
      </c>
      <c r="B1020" s="96">
        <v>18.73</v>
      </c>
      <c r="C1020" s="96">
        <v>18.889999</v>
      </c>
      <c r="D1020" s="96">
        <v>18.184999</v>
      </c>
      <c r="E1020" s="96">
        <v>18.27</v>
      </c>
      <c r="F1020" s="96">
        <v>17.56048</v>
      </c>
      <c r="G1020" s="96">
        <v>201630.0</v>
      </c>
      <c r="H1020" s="2"/>
      <c r="I1020" s="2">
        <f t="shared" si="1"/>
        <v>18.5</v>
      </c>
      <c r="J1020" s="97">
        <f t="shared" si="2"/>
        <v>44377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>
      <c r="A1021" s="95">
        <v>44022.0</v>
      </c>
      <c r="B1021" s="96">
        <v>17.809999</v>
      </c>
      <c r="C1021" s="96">
        <v>18.48</v>
      </c>
      <c r="D1021" s="96">
        <v>17.809999</v>
      </c>
      <c r="E1021" s="96">
        <v>18.43</v>
      </c>
      <c r="F1021" s="96">
        <v>17.714266</v>
      </c>
      <c r="G1021" s="96">
        <v>105902.0</v>
      </c>
      <c r="H1021" s="2"/>
      <c r="I1021" s="2">
        <f t="shared" si="1"/>
        <v>18.1199995</v>
      </c>
      <c r="J1021" s="97">
        <f t="shared" si="2"/>
        <v>44377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>
      <c r="A1022" s="95">
        <v>44025.0</v>
      </c>
      <c r="B1022" s="96">
        <v>18.85</v>
      </c>
      <c r="C1022" s="96">
        <v>18.85</v>
      </c>
      <c r="D1022" s="96">
        <v>18.110001</v>
      </c>
      <c r="E1022" s="96">
        <v>18.190001</v>
      </c>
      <c r="F1022" s="96">
        <v>17.483587</v>
      </c>
      <c r="G1022" s="96">
        <v>148751.0</v>
      </c>
      <c r="H1022" s="2"/>
      <c r="I1022" s="2">
        <f t="shared" si="1"/>
        <v>18.5200005</v>
      </c>
      <c r="J1022" s="97">
        <f t="shared" si="2"/>
        <v>44377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>
      <c r="A1023" s="95">
        <v>44026.0</v>
      </c>
      <c r="B1023" s="96">
        <v>18.040001</v>
      </c>
      <c r="C1023" s="96">
        <v>18.16</v>
      </c>
      <c r="D1023" s="96">
        <v>17.68</v>
      </c>
      <c r="E1023" s="96">
        <v>17.99</v>
      </c>
      <c r="F1023" s="96">
        <v>17.291353</v>
      </c>
      <c r="G1023" s="96">
        <v>201623.0</v>
      </c>
      <c r="H1023" s="2"/>
      <c r="I1023" s="2">
        <f t="shared" si="1"/>
        <v>18.0150005</v>
      </c>
      <c r="J1023" s="97">
        <f t="shared" si="2"/>
        <v>44377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>
      <c r="A1024" s="95">
        <v>44027.0</v>
      </c>
      <c r="B1024" s="96">
        <v>18.24</v>
      </c>
      <c r="C1024" s="96">
        <v>18.719999</v>
      </c>
      <c r="D1024" s="96">
        <v>18.09</v>
      </c>
      <c r="E1024" s="96">
        <v>18.610001</v>
      </c>
      <c r="F1024" s="96">
        <v>17.887278</v>
      </c>
      <c r="G1024" s="96">
        <v>179031.0</v>
      </c>
      <c r="H1024" s="2"/>
      <c r="I1024" s="2">
        <f t="shared" si="1"/>
        <v>18.4250005</v>
      </c>
      <c r="J1024" s="97">
        <f t="shared" si="2"/>
        <v>44377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>
      <c r="A1025" s="95">
        <v>44028.0</v>
      </c>
      <c r="B1025" s="96">
        <v>18.959999</v>
      </c>
      <c r="C1025" s="96">
        <v>19.07</v>
      </c>
      <c r="D1025" s="96">
        <v>18.73</v>
      </c>
      <c r="E1025" s="96">
        <v>18.959999</v>
      </c>
      <c r="F1025" s="96">
        <v>18.223684</v>
      </c>
      <c r="G1025" s="96">
        <v>283095.0</v>
      </c>
      <c r="H1025" s="2"/>
      <c r="I1025" s="2">
        <f t="shared" si="1"/>
        <v>18.959999</v>
      </c>
      <c r="J1025" s="97">
        <f t="shared" si="2"/>
        <v>44377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>
      <c r="A1026" s="95">
        <v>44029.0</v>
      </c>
      <c r="B1026" s="96">
        <v>19.059999</v>
      </c>
      <c r="C1026" s="96">
        <v>19.33</v>
      </c>
      <c r="D1026" s="96">
        <v>18.860001</v>
      </c>
      <c r="E1026" s="96">
        <v>19.24</v>
      </c>
      <c r="F1026" s="96">
        <v>18.492811</v>
      </c>
      <c r="G1026" s="96">
        <v>149474.0</v>
      </c>
      <c r="H1026" s="2"/>
      <c r="I1026" s="2">
        <f t="shared" si="1"/>
        <v>19.1499995</v>
      </c>
      <c r="J1026" s="97">
        <f t="shared" si="2"/>
        <v>44377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>
      <c r="A1027" s="95">
        <v>44032.0</v>
      </c>
      <c r="B1027" s="96">
        <v>18.91</v>
      </c>
      <c r="C1027" s="96">
        <v>19.16</v>
      </c>
      <c r="D1027" s="96">
        <v>18.690001</v>
      </c>
      <c r="E1027" s="96">
        <v>19.0</v>
      </c>
      <c r="F1027" s="96">
        <v>18.262131</v>
      </c>
      <c r="G1027" s="96">
        <v>167914.0</v>
      </c>
      <c r="H1027" s="2"/>
      <c r="I1027" s="2">
        <f t="shared" si="1"/>
        <v>18.955</v>
      </c>
      <c r="J1027" s="97">
        <f t="shared" si="2"/>
        <v>44377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>
      <c r="A1028" s="95">
        <v>44033.0</v>
      </c>
      <c r="B1028" s="96">
        <v>19.200001</v>
      </c>
      <c r="C1028" s="96">
        <v>19.92</v>
      </c>
      <c r="D1028" s="96">
        <v>19.0</v>
      </c>
      <c r="E1028" s="96">
        <v>19.809999</v>
      </c>
      <c r="F1028" s="96">
        <v>19.040674</v>
      </c>
      <c r="G1028" s="96">
        <v>273078.0</v>
      </c>
      <c r="H1028" s="2"/>
      <c r="I1028" s="2">
        <f t="shared" si="1"/>
        <v>19.505</v>
      </c>
      <c r="J1028" s="97">
        <f t="shared" si="2"/>
        <v>44377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>
      <c r="A1029" s="95">
        <v>44034.0</v>
      </c>
      <c r="B1029" s="96">
        <v>19.75</v>
      </c>
      <c r="C1029" s="96">
        <v>19.75</v>
      </c>
      <c r="D1029" s="96">
        <v>19.139999</v>
      </c>
      <c r="E1029" s="96">
        <v>19.27</v>
      </c>
      <c r="F1029" s="96">
        <v>18.521646</v>
      </c>
      <c r="G1029" s="96">
        <v>141926.0</v>
      </c>
      <c r="H1029" s="2"/>
      <c r="I1029" s="2">
        <f t="shared" si="1"/>
        <v>19.51</v>
      </c>
      <c r="J1029" s="97">
        <f t="shared" si="2"/>
        <v>44377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>
      <c r="A1030" s="95">
        <v>44035.0</v>
      </c>
      <c r="B1030" s="96">
        <v>19.379999</v>
      </c>
      <c r="C1030" s="96">
        <v>19.42</v>
      </c>
      <c r="D1030" s="96">
        <v>19.09</v>
      </c>
      <c r="E1030" s="96">
        <v>19.25</v>
      </c>
      <c r="F1030" s="96">
        <v>18.502422</v>
      </c>
      <c r="G1030" s="96">
        <v>113050.0</v>
      </c>
      <c r="H1030" s="2"/>
      <c r="I1030" s="2">
        <f t="shared" si="1"/>
        <v>19.3149995</v>
      </c>
      <c r="J1030" s="97">
        <f t="shared" si="2"/>
        <v>44377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>
      <c r="A1031" s="95">
        <v>44036.0</v>
      </c>
      <c r="B1031" s="96">
        <v>18.84</v>
      </c>
      <c r="C1031" s="96">
        <v>19.5</v>
      </c>
      <c r="D1031" s="96">
        <v>18.84</v>
      </c>
      <c r="E1031" s="96">
        <v>19.450001</v>
      </c>
      <c r="F1031" s="96">
        <v>18.694656</v>
      </c>
      <c r="G1031" s="96">
        <v>109071.0</v>
      </c>
      <c r="H1031" s="2"/>
      <c r="I1031" s="2">
        <f t="shared" si="1"/>
        <v>19.1450005</v>
      </c>
      <c r="J1031" s="97">
        <f t="shared" si="2"/>
        <v>44377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>
      <c r="A1032" s="95">
        <v>44039.0</v>
      </c>
      <c r="B1032" s="96">
        <v>19.360001</v>
      </c>
      <c r="C1032" s="96">
        <v>19.870001</v>
      </c>
      <c r="D1032" s="96">
        <v>19.18</v>
      </c>
      <c r="E1032" s="96">
        <v>19.610001</v>
      </c>
      <c r="F1032" s="96">
        <v>18.848442</v>
      </c>
      <c r="G1032" s="96">
        <v>112558.0</v>
      </c>
      <c r="H1032" s="2"/>
      <c r="I1032" s="2">
        <f t="shared" si="1"/>
        <v>19.485001</v>
      </c>
      <c r="J1032" s="97">
        <f t="shared" si="2"/>
        <v>44377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>
      <c r="A1033" s="95">
        <v>44040.0</v>
      </c>
      <c r="B1033" s="96">
        <v>19.98</v>
      </c>
      <c r="C1033" s="96">
        <v>20.07</v>
      </c>
      <c r="D1033" s="96">
        <v>19.620001</v>
      </c>
      <c r="E1033" s="96">
        <v>19.629999</v>
      </c>
      <c r="F1033" s="96">
        <v>18.867662</v>
      </c>
      <c r="G1033" s="96">
        <v>175618.0</v>
      </c>
      <c r="H1033" s="2"/>
      <c r="I1033" s="2">
        <f t="shared" si="1"/>
        <v>19.8049995</v>
      </c>
      <c r="J1033" s="97">
        <f t="shared" si="2"/>
        <v>44377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>
      <c r="A1034" s="95">
        <v>44041.0</v>
      </c>
      <c r="B1034" s="96">
        <v>19.719999</v>
      </c>
      <c r="C1034" s="96">
        <v>19.790001</v>
      </c>
      <c r="D1034" s="96">
        <v>19.139999</v>
      </c>
      <c r="E1034" s="96">
        <v>19.41</v>
      </c>
      <c r="F1034" s="96">
        <v>18.656208</v>
      </c>
      <c r="G1034" s="96">
        <v>192949.0</v>
      </c>
      <c r="H1034" s="2"/>
      <c r="I1034" s="2">
        <f t="shared" si="1"/>
        <v>19.5649995</v>
      </c>
      <c r="J1034" s="97">
        <f t="shared" si="2"/>
        <v>44377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>
      <c r="A1035" s="95">
        <v>44042.0</v>
      </c>
      <c r="B1035" s="96">
        <v>19.469999</v>
      </c>
      <c r="C1035" s="96">
        <v>20.5</v>
      </c>
      <c r="D1035" s="96">
        <v>19.459999</v>
      </c>
      <c r="E1035" s="96">
        <v>20.24</v>
      </c>
      <c r="F1035" s="96">
        <v>19.453974</v>
      </c>
      <c r="G1035" s="96">
        <v>167124.0</v>
      </c>
      <c r="H1035" s="2"/>
      <c r="I1035" s="2">
        <f t="shared" si="1"/>
        <v>19.8549995</v>
      </c>
      <c r="J1035" s="97">
        <f t="shared" si="2"/>
        <v>44377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>
      <c r="A1036" s="95">
        <v>44043.0</v>
      </c>
      <c r="B1036" s="96">
        <v>20.309999</v>
      </c>
      <c r="C1036" s="96">
        <v>20.309999</v>
      </c>
      <c r="D1036" s="96">
        <v>18.940001</v>
      </c>
      <c r="E1036" s="96">
        <v>19.200001</v>
      </c>
      <c r="F1036" s="96">
        <v>18.454365</v>
      </c>
      <c r="G1036" s="96">
        <v>349312.0</v>
      </c>
      <c r="H1036" s="2"/>
      <c r="I1036" s="2">
        <f t="shared" si="1"/>
        <v>19.755</v>
      </c>
      <c r="J1036" s="97">
        <f t="shared" si="2"/>
        <v>44377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>
      <c r="A1037" s="95">
        <v>44046.0</v>
      </c>
      <c r="B1037" s="96">
        <v>18.889999</v>
      </c>
      <c r="C1037" s="96">
        <v>19.76</v>
      </c>
      <c r="D1037" s="96">
        <v>18.84</v>
      </c>
      <c r="E1037" s="96">
        <v>19.59</v>
      </c>
      <c r="F1037" s="96">
        <v>18.82922</v>
      </c>
      <c r="G1037" s="96">
        <v>277049.0</v>
      </c>
      <c r="H1037" s="2"/>
      <c r="I1037" s="2">
        <f t="shared" si="1"/>
        <v>19.2399995</v>
      </c>
      <c r="J1037" s="97">
        <f t="shared" si="2"/>
        <v>44377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>
      <c r="A1038" s="95">
        <v>44047.0</v>
      </c>
      <c r="B1038" s="96">
        <v>19.67</v>
      </c>
      <c r="C1038" s="96">
        <v>20.23</v>
      </c>
      <c r="D1038" s="96">
        <v>19.545</v>
      </c>
      <c r="E1038" s="96">
        <v>19.719999</v>
      </c>
      <c r="F1038" s="96">
        <v>18.95417</v>
      </c>
      <c r="G1038" s="96">
        <v>289124.0</v>
      </c>
      <c r="H1038" s="2"/>
      <c r="I1038" s="2">
        <f t="shared" si="1"/>
        <v>19.6949995</v>
      </c>
      <c r="J1038" s="97">
        <f t="shared" si="2"/>
        <v>44377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>
      <c r="A1039" s="95">
        <v>44048.0</v>
      </c>
      <c r="B1039" s="96">
        <v>19.799999</v>
      </c>
      <c r="C1039" s="96">
        <v>20.299999</v>
      </c>
      <c r="D1039" s="96">
        <v>19.620001</v>
      </c>
      <c r="E1039" s="96">
        <v>20.16</v>
      </c>
      <c r="F1039" s="96">
        <v>19.377081</v>
      </c>
      <c r="G1039" s="96">
        <v>307166.0</v>
      </c>
      <c r="H1039" s="2"/>
      <c r="I1039" s="2">
        <f t="shared" si="1"/>
        <v>19.9799995</v>
      </c>
      <c r="J1039" s="97">
        <f t="shared" si="2"/>
        <v>44377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>
      <c r="A1040" s="95">
        <v>44049.0</v>
      </c>
      <c r="B1040" s="96">
        <v>20.16</v>
      </c>
      <c r="C1040" s="96">
        <v>21.0</v>
      </c>
      <c r="D1040" s="96">
        <v>20.01</v>
      </c>
      <c r="E1040" s="96">
        <v>20.83</v>
      </c>
      <c r="F1040" s="96">
        <v>20.021061</v>
      </c>
      <c r="G1040" s="96">
        <v>322306.0</v>
      </c>
      <c r="H1040" s="2"/>
      <c r="I1040" s="2">
        <f t="shared" si="1"/>
        <v>20.495</v>
      </c>
      <c r="J1040" s="97">
        <f t="shared" si="2"/>
        <v>44377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>
      <c r="A1041" s="95">
        <v>44050.0</v>
      </c>
      <c r="B1041" s="96">
        <v>21.280001</v>
      </c>
      <c r="C1041" s="96">
        <v>21.5</v>
      </c>
      <c r="D1041" s="96">
        <v>20.99</v>
      </c>
      <c r="E1041" s="96">
        <v>21.18</v>
      </c>
      <c r="F1041" s="96">
        <v>20.357468</v>
      </c>
      <c r="G1041" s="96">
        <v>145927.0</v>
      </c>
      <c r="H1041" s="2"/>
      <c r="I1041" s="2">
        <f t="shared" si="1"/>
        <v>21.2300005</v>
      </c>
      <c r="J1041" s="97">
        <f t="shared" si="2"/>
        <v>44377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>
      <c r="A1042" s="95">
        <v>44053.0</v>
      </c>
      <c r="B1042" s="96">
        <v>21.299999</v>
      </c>
      <c r="C1042" s="96">
        <v>21.99</v>
      </c>
      <c r="D1042" s="96">
        <v>21.16</v>
      </c>
      <c r="E1042" s="96">
        <v>21.85</v>
      </c>
      <c r="F1042" s="96">
        <v>21.00145</v>
      </c>
      <c r="G1042" s="96">
        <v>413725.0</v>
      </c>
      <c r="H1042" s="2"/>
      <c r="I1042" s="2">
        <f t="shared" si="1"/>
        <v>21.5749995</v>
      </c>
      <c r="J1042" s="97">
        <f t="shared" si="2"/>
        <v>44377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>
      <c r="A1043" s="95">
        <v>44054.0</v>
      </c>
      <c r="B1043" s="96">
        <v>21.51</v>
      </c>
      <c r="C1043" s="96">
        <v>22.43</v>
      </c>
      <c r="D1043" s="96">
        <v>21.51</v>
      </c>
      <c r="E1043" s="96">
        <v>22.030001</v>
      </c>
      <c r="F1043" s="96">
        <v>21.174461</v>
      </c>
      <c r="G1043" s="96">
        <v>296407.0</v>
      </c>
      <c r="H1043" s="2"/>
      <c r="I1043" s="2">
        <f t="shared" si="1"/>
        <v>21.7700005</v>
      </c>
      <c r="J1043" s="97">
        <f t="shared" si="2"/>
        <v>44377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>
      <c r="A1044" s="95">
        <v>44055.0</v>
      </c>
      <c r="B1044" s="96">
        <v>22.0</v>
      </c>
      <c r="C1044" s="96">
        <v>22.25</v>
      </c>
      <c r="D1044" s="96">
        <v>21.620001</v>
      </c>
      <c r="E1044" s="96">
        <v>21.799999</v>
      </c>
      <c r="F1044" s="96">
        <v>20.95339</v>
      </c>
      <c r="G1044" s="96">
        <v>194665.0</v>
      </c>
      <c r="H1044" s="2"/>
      <c r="I1044" s="2">
        <f t="shared" si="1"/>
        <v>21.8999995</v>
      </c>
      <c r="J1044" s="97">
        <f t="shared" si="2"/>
        <v>44377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>
      <c r="A1045" s="95">
        <v>44056.0</v>
      </c>
      <c r="B1045" s="96">
        <v>22.08</v>
      </c>
      <c r="C1045" s="96">
        <v>22.48</v>
      </c>
      <c r="D1045" s="96">
        <v>21.559999</v>
      </c>
      <c r="E1045" s="96">
        <v>21.719999</v>
      </c>
      <c r="F1045" s="96">
        <v>20.876499</v>
      </c>
      <c r="G1045" s="96">
        <v>457441.0</v>
      </c>
      <c r="H1045" s="2"/>
      <c r="I1045" s="2">
        <f t="shared" si="1"/>
        <v>21.8999995</v>
      </c>
      <c r="J1045" s="97">
        <f t="shared" si="2"/>
        <v>44377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>
      <c r="A1046" s="95">
        <v>44057.0</v>
      </c>
      <c r="B1046" s="96">
        <v>21.969999</v>
      </c>
      <c r="C1046" s="96">
        <v>22.66</v>
      </c>
      <c r="D1046" s="96">
        <v>21.780001</v>
      </c>
      <c r="E1046" s="96">
        <v>22.299999</v>
      </c>
      <c r="F1046" s="96">
        <v>21.433973</v>
      </c>
      <c r="G1046" s="96">
        <v>266183.0</v>
      </c>
      <c r="H1046" s="2"/>
      <c r="I1046" s="2">
        <f t="shared" si="1"/>
        <v>22.134999</v>
      </c>
      <c r="J1046" s="97">
        <f t="shared" si="2"/>
        <v>44377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>
      <c r="A1047" s="95">
        <v>44060.0</v>
      </c>
      <c r="B1047" s="96">
        <v>21.969999</v>
      </c>
      <c r="C1047" s="96">
        <v>22.290001</v>
      </c>
      <c r="D1047" s="96">
        <v>21.375</v>
      </c>
      <c r="E1047" s="96">
        <v>21.889999</v>
      </c>
      <c r="F1047" s="96">
        <v>21.039898</v>
      </c>
      <c r="G1047" s="96">
        <v>255691.0</v>
      </c>
      <c r="H1047" s="2"/>
      <c r="I1047" s="2">
        <f t="shared" si="1"/>
        <v>21.929999</v>
      </c>
      <c r="J1047" s="97">
        <f t="shared" si="2"/>
        <v>44377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>
      <c r="A1048" s="95">
        <v>44061.0</v>
      </c>
      <c r="B1048" s="96">
        <v>23.0</v>
      </c>
      <c r="C1048" s="96">
        <v>23.809999</v>
      </c>
      <c r="D1048" s="96">
        <v>22.6</v>
      </c>
      <c r="E1048" s="96">
        <v>23.209999</v>
      </c>
      <c r="F1048" s="96">
        <v>22.308634</v>
      </c>
      <c r="G1048" s="96">
        <v>659872.0</v>
      </c>
      <c r="H1048" s="2"/>
      <c r="I1048" s="2">
        <f t="shared" si="1"/>
        <v>23.1049995</v>
      </c>
      <c r="J1048" s="97">
        <f t="shared" si="2"/>
        <v>44377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>
      <c r="A1049" s="95">
        <v>44062.0</v>
      </c>
      <c r="B1049" s="96">
        <v>23.25</v>
      </c>
      <c r="C1049" s="96">
        <v>24.18</v>
      </c>
      <c r="D1049" s="96">
        <v>23.25</v>
      </c>
      <c r="E1049" s="96">
        <v>23.99</v>
      </c>
      <c r="F1049" s="96">
        <v>23.058342</v>
      </c>
      <c r="G1049" s="96">
        <v>471537.0</v>
      </c>
      <c r="H1049" s="2"/>
      <c r="I1049" s="2">
        <f t="shared" si="1"/>
        <v>23.62</v>
      </c>
      <c r="J1049" s="97">
        <f t="shared" si="2"/>
        <v>44377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>
      <c r="A1050" s="95">
        <v>44063.0</v>
      </c>
      <c r="B1050" s="96">
        <v>23.959999</v>
      </c>
      <c r="C1050" s="96">
        <v>24.57</v>
      </c>
      <c r="D1050" s="96">
        <v>23.85</v>
      </c>
      <c r="E1050" s="96">
        <v>24.4</v>
      </c>
      <c r="F1050" s="96">
        <v>23.452419</v>
      </c>
      <c r="G1050" s="96">
        <v>625386.0</v>
      </c>
      <c r="H1050" s="2"/>
      <c r="I1050" s="2">
        <f t="shared" si="1"/>
        <v>24.1799995</v>
      </c>
      <c r="J1050" s="97">
        <f t="shared" si="2"/>
        <v>44377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>
      <c r="A1051" s="95">
        <v>44064.0</v>
      </c>
      <c r="B1051" s="96">
        <v>24.389999</v>
      </c>
      <c r="C1051" s="96">
        <v>24.959999</v>
      </c>
      <c r="D1051" s="96">
        <v>23.780001</v>
      </c>
      <c r="E1051" s="96">
        <v>24.629999</v>
      </c>
      <c r="F1051" s="96">
        <v>23.673487</v>
      </c>
      <c r="G1051" s="96">
        <v>494461.0</v>
      </c>
      <c r="H1051" s="2"/>
      <c r="I1051" s="2">
        <f t="shared" si="1"/>
        <v>24.509999</v>
      </c>
      <c r="J1051" s="97">
        <f t="shared" si="2"/>
        <v>44377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>
      <c r="A1052" s="95">
        <v>44067.0</v>
      </c>
      <c r="B1052" s="96">
        <v>24.879999</v>
      </c>
      <c r="C1052" s="96">
        <v>25.709999</v>
      </c>
      <c r="D1052" s="96">
        <v>24.780001</v>
      </c>
      <c r="E1052" s="96">
        <v>25.59</v>
      </c>
      <c r="F1052" s="96">
        <v>24.596205</v>
      </c>
      <c r="G1052" s="96">
        <v>404052.0</v>
      </c>
      <c r="H1052" s="2"/>
      <c r="I1052" s="2">
        <f t="shared" si="1"/>
        <v>25.2349995</v>
      </c>
      <c r="J1052" s="97">
        <f t="shared" si="2"/>
        <v>44377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>
      <c r="A1053" s="95">
        <v>44068.0</v>
      </c>
      <c r="B1053" s="96">
        <v>25.73</v>
      </c>
      <c r="C1053" s="96">
        <v>26.15</v>
      </c>
      <c r="D1053" s="96">
        <v>25.639999</v>
      </c>
      <c r="E1053" s="96">
        <v>25.75</v>
      </c>
      <c r="F1053" s="96">
        <v>24.74999</v>
      </c>
      <c r="G1053" s="96">
        <v>664123.0</v>
      </c>
      <c r="H1053" s="2"/>
      <c r="I1053" s="2">
        <f t="shared" si="1"/>
        <v>25.74</v>
      </c>
      <c r="J1053" s="97">
        <f t="shared" si="2"/>
        <v>44377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>
      <c r="A1054" s="95">
        <v>44069.0</v>
      </c>
      <c r="B1054" s="96">
        <v>25.99</v>
      </c>
      <c r="C1054" s="96">
        <v>26.15</v>
      </c>
      <c r="D1054" s="96">
        <v>25.52</v>
      </c>
      <c r="E1054" s="96">
        <v>25.790001</v>
      </c>
      <c r="F1054" s="96">
        <v>24.788439</v>
      </c>
      <c r="G1054" s="96">
        <v>571000.0</v>
      </c>
      <c r="H1054" s="2"/>
      <c r="I1054" s="2">
        <f t="shared" si="1"/>
        <v>25.8900005</v>
      </c>
      <c r="J1054" s="97">
        <f t="shared" si="2"/>
        <v>44377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>
      <c r="A1055" s="95">
        <v>44070.0</v>
      </c>
      <c r="B1055" s="96">
        <v>25.549999</v>
      </c>
      <c r="C1055" s="96">
        <v>26.325001</v>
      </c>
      <c r="D1055" s="96">
        <v>25.370001</v>
      </c>
      <c r="E1055" s="96">
        <v>26.0</v>
      </c>
      <c r="F1055" s="96">
        <v>24.990286</v>
      </c>
      <c r="G1055" s="96">
        <v>702710.0</v>
      </c>
      <c r="H1055" s="2"/>
      <c r="I1055" s="2">
        <f t="shared" si="1"/>
        <v>25.7749995</v>
      </c>
      <c r="J1055" s="97">
        <f t="shared" si="2"/>
        <v>44377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>
      <c r="A1056" s="95">
        <v>44071.0</v>
      </c>
      <c r="B1056" s="96">
        <v>25.82</v>
      </c>
      <c r="C1056" s="96">
        <v>26.219999</v>
      </c>
      <c r="D1056" s="96">
        <v>25.18</v>
      </c>
      <c r="E1056" s="96">
        <v>25.200001</v>
      </c>
      <c r="F1056" s="96">
        <v>24.221352</v>
      </c>
      <c r="G1056" s="96">
        <v>425264.0</v>
      </c>
      <c r="H1056" s="2"/>
      <c r="I1056" s="2">
        <f t="shared" si="1"/>
        <v>25.5100005</v>
      </c>
      <c r="J1056" s="97">
        <f t="shared" si="2"/>
        <v>44377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>
      <c r="A1057" s="95">
        <v>44074.0</v>
      </c>
      <c r="B1057" s="96">
        <v>25.1</v>
      </c>
      <c r="C1057" s="96">
        <v>26.639999</v>
      </c>
      <c r="D1057" s="96">
        <v>25.1</v>
      </c>
      <c r="E1057" s="96">
        <v>26.32</v>
      </c>
      <c r="F1057" s="96">
        <v>25.297857</v>
      </c>
      <c r="G1057" s="96">
        <v>524203.0</v>
      </c>
      <c r="H1057" s="2"/>
      <c r="I1057" s="2">
        <f t="shared" si="1"/>
        <v>25.71</v>
      </c>
      <c r="J1057" s="97">
        <f t="shared" si="2"/>
        <v>44377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>
      <c r="A1058" s="95">
        <v>44075.0</v>
      </c>
      <c r="B1058" s="96">
        <v>26.01</v>
      </c>
      <c r="C1058" s="96">
        <v>26.49</v>
      </c>
      <c r="D1058" s="96">
        <v>25.450001</v>
      </c>
      <c r="E1058" s="96">
        <v>26.07</v>
      </c>
      <c r="F1058" s="96">
        <v>25.057566</v>
      </c>
      <c r="G1058" s="96">
        <v>491924.0</v>
      </c>
      <c r="H1058" s="2"/>
      <c r="I1058" s="2">
        <f t="shared" si="1"/>
        <v>26.04</v>
      </c>
      <c r="J1058" s="97">
        <f t="shared" si="2"/>
        <v>44377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>
      <c r="A1059" s="95">
        <v>44076.0</v>
      </c>
      <c r="B1059" s="96">
        <v>26.32</v>
      </c>
      <c r="C1059" s="96">
        <v>27.34</v>
      </c>
      <c r="D1059" s="96">
        <v>26.299999</v>
      </c>
      <c r="E1059" s="96">
        <v>27.290001</v>
      </c>
      <c r="F1059" s="96">
        <v>26.230186</v>
      </c>
      <c r="G1059" s="96">
        <v>477926.0</v>
      </c>
      <c r="H1059" s="2"/>
      <c r="I1059" s="2">
        <f t="shared" si="1"/>
        <v>26.8050005</v>
      </c>
      <c r="J1059" s="97">
        <f t="shared" si="2"/>
        <v>44377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>
      <c r="A1060" s="95">
        <v>44077.0</v>
      </c>
      <c r="B1060" s="96">
        <v>27.5</v>
      </c>
      <c r="C1060" s="96">
        <v>28.219999</v>
      </c>
      <c r="D1060" s="96">
        <v>27.190001</v>
      </c>
      <c r="E1060" s="96">
        <v>27.91</v>
      </c>
      <c r="F1060" s="96">
        <v>26.826107</v>
      </c>
      <c r="G1060" s="96">
        <v>420992.0</v>
      </c>
      <c r="H1060" s="2"/>
      <c r="I1060" s="2">
        <f t="shared" si="1"/>
        <v>27.705</v>
      </c>
      <c r="J1060" s="97">
        <f t="shared" si="2"/>
        <v>44377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>
      <c r="A1061" s="95">
        <v>44078.0</v>
      </c>
      <c r="B1061" s="96">
        <v>26.65</v>
      </c>
      <c r="C1061" s="96">
        <v>27.370001</v>
      </c>
      <c r="D1061" s="96">
        <v>26.16</v>
      </c>
      <c r="E1061" s="96">
        <v>26.35</v>
      </c>
      <c r="F1061" s="96">
        <v>25.326693</v>
      </c>
      <c r="G1061" s="96">
        <v>366882.0</v>
      </c>
      <c r="H1061" s="2"/>
      <c r="I1061" s="2">
        <f t="shared" si="1"/>
        <v>26.5</v>
      </c>
      <c r="J1061" s="97">
        <f t="shared" si="2"/>
        <v>44377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>
      <c r="A1062" s="95">
        <v>44081.0</v>
      </c>
      <c r="B1062" s="96">
        <v>25.85</v>
      </c>
      <c r="C1062" s="96">
        <v>27.0</v>
      </c>
      <c r="D1062" s="96">
        <v>25.790001</v>
      </c>
      <c r="E1062" s="96">
        <v>26.98</v>
      </c>
      <c r="F1062" s="96">
        <v>25.932226</v>
      </c>
      <c r="G1062" s="96">
        <v>497578.0</v>
      </c>
      <c r="H1062" s="2"/>
      <c r="I1062" s="2">
        <f t="shared" si="1"/>
        <v>26.415</v>
      </c>
      <c r="J1062" s="97">
        <f t="shared" si="2"/>
        <v>44377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>
      <c r="A1063" s="95">
        <v>44082.0</v>
      </c>
      <c r="B1063" s="96">
        <v>27.0</v>
      </c>
      <c r="C1063" s="96">
        <v>27.17</v>
      </c>
      <c r="D1063" s="96">
        <v>26.5</v>
      </c>
      <c r="E1063" s="96">
        <v>27.059999</v>
      </c>
      <c r="F1063" s="96">
        <v>26.009117</v>
      </c>
      <c r="G1063" s="96">
        <v>595429.0</v>
      </c>
      <c r="H1063" s="2"/>
      <c r="I1063" s="2">
        <f t="shared" si="1"/>
        <v>27.0299995</v>
      </c>
      <c r="J1063" s="97">
        <f t="shared" si="2"/>
        <v>44377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>
      <c r="A1064" s="95">
        <v>44083.0</v>
      </c>
      <c r="B1064" s="96">
        <v>26.290001</v>
      </c>
      <c r="C1064" s="96">
        <v>27.17</v>
      </c>
      <c r="D1064" s="96">
        <v>24.65</v>
      </c>
      <c r="E1064" s="96">
        <v>26.940001</v>
      </c>
      <c r="F1064" s="96">
        <v>25.893778</v>
      </c>
      <c r="G1064" s="96">
        <v>418122.0</v>
      </c>
      <c r="H1064" s="2"/>
      <c r="I1064" s="2">
        <f t="shared" si="1"/>
        <v>26.615001</v>
      </c>
      <c r="J1064" s="97">
        <f t="shared" si="2"/>
        <v>44377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>
      <c r="A1065" s="95">
        <v>44084.0</v>
      </c>
      <c r="B1065" s="96">
        <v>27.09</v>
      </c>
      <c r="C1065" s="96">
        <v>27.57</v>
      </c>
      <c r="D1065" s="96">
        <v>26.940001</v>
      </c>
      <c r="E1065" s="96">
        <v>27.01</v>
      </c>
      <c r="F1065" s="96">
        <v>25.961061</v>
      </c>
      <c r="G1065" s="96">
        <v>290739.0</v>
      </c>
      <c r="H1065" s="2"/>
      <c r="I1065" s="2">
        <f t="shared" si="1"/>
        <v>27.05</v>
      </c>
      <c r="J1065" s="97">
        <f t="shared" si="2"/>
        <v>44377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>
      <c r="A1066" s="95">
        <v>44085.0</v>
      </c>
      <c r="B1066" s="96">
        <v>26.6</v>
      </c>
      <c r="C1066" s="96">
        <v>27.16</v>
      </c>
      <c r="D1066" s="96">
        <v>26.6</v>
      </c>
      <c r="E1066" s="96">
        <v>27.120001</v>
      </c>
      <c r="F1066" s="96">
        <v>26.066788</v>
      </c>
      <c r="G1066" s="96">
        <v>228169.0</v>
      </c>
      <c r="H1066" s="2"/>
      <c r="I1066" s="2">
        <f t="shared" si="1"/>
        <v>26.8600005</v>
      </c>
      <c r="J1066" s="97">
        <f t="shared" si="2"/>
        <v>44377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>
      <c r="A1067" s="95">
        <v>44088.0</v>
      </c>
      <c r="B1067" s="96">
        <v>27.27</v>
      </c>
      <c r="C1067" s="96">
        <v>27.379999</v>
      </c>
      <c r="D1067" s="96">
        <v>26.469999</v>
      </c>
      <c r="E1067" s="96">
        <v>27.08</v>
      </c>
      <c r="F1067" s="96">
        <v>26.028341</v>
      </c>
      <c r="G1067" s="96">
        <v>233921.0</v>
      </c>
      <c r="H1067" s="2"/>
      <c r="I1067" s="2">
        <f t="shared" si="1"/>
        <v>27.175</v>
      </c>
      <c r="J1067" s="97">
        <f t="shared" si="2"/>
        <v>44377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>
      <c r="A1068" s="95">
        <v>44089.0</v>
      </c>
      <c r="B1068" s="96">
        <v>27.139999</v>
      </c>
      <c r="C1068" s="96">
        <v>27.870001</v>
      </c>
      <c r="D1068" s="96">
        <v>27.040001</v>
      </c>
      <c r="E1068" s="96">
        <v>27.32</v>
      </c>
      <c r="F1068" s="96">
        <v>26.259022</v>
      </c>
      <c r="G1068" s="96">
        <v>421648.0</v>
      </c>
      <c r="H1068" s="2"/>
      <c r="I1068" s="2">
        <f t="shared" si="1"/>
        <v>27.2299995</v>
      </c>
      <c r="J1068" s="97">
        <f t="shared" si="2"/>
        <v>44377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>
      <c r="A1069" s="95">
        <v>44090.0</v>
      </c>
      <c r="B1069" s="96">
        <v>27.51</v>
      </c>
      <c r="C1069" s="96">
        <v>27.790001</v>
      </c>
      <c r="D1069" s="96">
        <v>26.77</v>
      </c>
      <c r="E1069" s="96">
        <v>26.860001</v>
      </c>
      <c r="F1069" s="96">
        <v>25.816887</v>
      </c>
      <c r="G1069" s="96">
        <v>570983.0</v>
      </c>
      <c r="H1069" s="2"/>
      <c r="I1069" s="2">
        <f t="shared" si="1"/>
        <v>27.1850005</v>
      </c>
      <c r="J1069" s="97">
        <f t="shared" si="2"/>
        <v>44377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>
      <c r="A1070" s="95">
        <v>44091.0</v>
      </c>
      <c r="B1070" s="96">
        <v>26.6</v>
      </c>
      <c r="C1070" s="96">
        <v>27.0</v>
      </c>
      <c r="D1070" s="96">
        <v>26.469999</v>
      </c>
      <c r="E1070" s="96">
        <v>26.5</v>
      </c>
      <c r="F1070" s="96">
        <v>25.470867</v>
      </c>
      <c r="G1070" s="96">
        <v>432423.0</v>
      </c>
      <c r="H1070" s="2"/>
      <c r="I1070" s="2">
        <f t="shared" si="1"/>
        <v>26.55</v>
      </c>
      <c r="J1070" s="97">
        <f t="shared" si="2"/>
        <v>44377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>
      <c r="A1071" s="95">
        <v>44092.0</v>
      </c>
      <c r="B1071" s="96">
        <v>26.299999</v>
      </c>
      <c r="C1071" s="96">
        <v>27.059999</v>
      </c>
      <c r="D1071" s="96">
        <v>26.08</v>
      </c>
      <c r="E1071" s="96">
        <v>26.76</v>
      </c>
      <c r="F1071" s="96">
        <v>25.720768</v>
      </c>
      <c r="G1071" s="96">
        <v>377403.0</v>
      </c>
      <c r="H1071" s="2"/>
      <c r="I1071" s="2">
        <f t="shared" si="1"/>
        <v>26.5299995</v>
      </c>
      <c r="J1071" s="97">
        <f t="shared" si="2"/>
        <v>44377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>
      <c r="A1072" s="95">
        <v>44095.0</v>
      </c>
      <c r="B1072" s="96">
        <v>26.6</v>
      </c>
      <c r="C1072" s="96">
        <v>27.18</v>
      </c>
      <c r="D1072" s="96">
        <v>26.6</v>
      </c>
      <c r="E1072" s="96">
        <v>26.639999</v>
      </c>
      <c r="F1072" s="96">
        <v>25.605429</v>
      </c>
      <c r="G1072" s="96">
        <v>205491.0</v>
      </c>
      <c r="H1072" s="2"/>
      <c r="I1072" s="2">
        <f t="shared" si="1"/>
        <v>26.6199995</v>
      </c>
      <c r="J1072" s="97">
        <f t="shared" si="2"/>
        <v>44377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>
      <c r="A1073" s="95">
        <v>44096.0</v>
      </c>
      <c r="B1073" s="96">
        <v>26.200001</v>
      </c>
      <c r="C1073" s="96">
        <v>26.93</v>
      </c>
      <c r="D1073" s="96">
        <v>26.129999</v>
      </c>
      <c r="E1073" s="96">
        <v>26.209999</v>
      </c>
      <c r="F1073" s="96">
        <v>25.192127</v>
      </c>
      <c r="G1073" s="96">
        <v>392199.0</v>
      </c>
      <c r="H1073" s="2"/>
      <c r="I1073" s="2">
        <f t="shared" si="1"/>
        <v>26.205</v>
      </c>
      <c r="J1073" s="97">
        <f t="shared" si="2"/>
        <v>44377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>
      <c r="A1074" s="95">
        <v>44097.0</v>
      </c>
      <c r="B1074" s="96">
        <v>26.43</v>
      </c>
      <c r="C1074" s="96">
        <v>27.379999</v>
      </c>
      <c r="D1074" s="96">
        <v>26.43</v>
      </c>
      <c r="E1074" s="96">
        <v>27.0</v>
      </c>
      <c r="F1074" s="96">
        <v>25.951448</v>
      </c>
      <c r="G1074" s="96">
        <v>501403.0</v>
      </c>
      <c r="H1074" s="2"/>
      <c r="I1074" s="2">
        <f t="shared" si="1"/>
        <v>26.715</v>
      </c>
      <c r="J1074" s="97">
        <f t="shared" si="2"/>
        <v>44377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>
      <c r="A1075" s="95">
        <v>44098.0</v>
      </c>
      <c r="B1075" s="96">
        <v>26.75</v>
      </c>
      <c r="C1075" s="96">
        <v>27.299999</v>
      </c>
      <c r="D1075" s="96">
        <v>26.610001</v>
      </c>
      <c r="E1075" s="96">
        <v>27.16</v>
      </c>
      <c r="F1075" s="96">
        <v>26.105236</v>
      </c>
      <c r="G1075" s="96">
        <v>181873.0</v>
      </c>
      <c r="H1075" s="2"/>
      <c r="I1075" s="2">
        <f t="shared" si="1"/>
        <v>26.955</v>
      </c>
      <c r="J1075" s="97">
        <f t="shared" si="2"/>
        <v>44377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>
      <c r="A1076" s="95">
        <v>44099.0</v>
      </c>
      <c r="B1076" s="96">
        <v>27.030001</v>
      </c>
      <c r="C1076" s="96">
        <v>27.200001</v>
      </c>
      <c r="D1076" s="96">
        <v>26.75</v>
      </c>
      <c r="E1076" s="96">
        <v>26.92</v>
      </c>
      <c r="F1076" s="96">
        <v>25.874556</v>
      </c>
      <c r="G1076" s="96">
        <v>148280.0</v>
      </c>
      <c r="H1076" s="2"/>
      <c r="I1076" s="2">
        <f t="shared" si="1"/>
        <v>26.9750005</v>
      </c>
      <c r="J1076" s="97">
        <f t="shared" si="2"/>
        <v>44377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>
      <c r="A1077" s="95">
        <v>44102.0</v>
      </c>
      <c r="B1077" s="96">
        <v>26.950001</v>
      </c>
      <c r="C1077" s="96">
        <v>27.469999</v>
      </c>
      <c r="D1077" s="96">
        <v>26.84</v>
      </c>
      <c r="E1077" s="96">
        <v>27.120001</v>
      </c>
      <c r="F1077" s="96">
        <v>26.066788</v>
      </c>
      <c r="G1077" s="96">
        <v>161823.0</v>
      </c>
      <c r="H1077" s="2"/>
      <c r="I1077" s="2">
        <f t="shared" si="1"/>
        <v>27.035001</v>
      </c>
      <c r="J1077" s="97">
        <f t="shared" si="2"/>
        <v>44377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>
      <c r="A1078" s="95">
        <v>44103.0</v>
      </c>
      <c r="B1078" s="96">
        <v>27.370001</v>
      </c>
      <c r="C1078" s="96">
        <v>28.200001</v>
      </c>
      <c r="D1078" s="96">
        <v>27.35</v>
      </c>
      <c r="E1078" s="96">
        <v>28.09</v>
      </c>
      <c r="F1078" s="96">
        <v>26.999119</v>
      </c>
      <c r="G1078" s="96">
        <v>210819.0</v>
      </c>
      <c r="H1078" s="2"/>
      <c r="I1078" s="2">
        <f t="shared" si="1"/>
        <v>27.7300005</v>
      </c>
      <c r="J1078" s="97">
        <f t="shared" si="2"/>
        <v>44377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>
      <c r="A1079" s="95">
        <v>44104.0</v>
      </c>
      <c r="B1079" s="96">
        <v>27.92</v>
      </c>
      <c r="C1079" s="96">
        <v>27.969999</v>
      </c>
      <c r="D1079" s="96">
        <v>27.4</v>
      </c>
      <c r="E1079" s="96">
        <v>27.65</v>
      </c>
      <c r="F1079" s="96">
        <v>26.576206</v>
      </c>
      <c r="G1079" s="96">
        <v>202103.0</v>
      </c>
      <c r="H1079" s="2"/>
      <c r="I1079" s="2">
        <f t="shared" si="1"/>
        <v>27.785</v>
      </c>
      <c r="J1079" s="97">
        <f t="shared" si="2"/>
        <v>44377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>
      <c r="A1080" s="95">
        <v>44105.0</v>
      </c>
      <c r="B1080" s="96">
        <v>27.860001</v>
      </c>
      <c r="C1080" s="96">
        <v>28.719999</v>
      </c>
      <c r="D1080" s="96">
        <v>27.77</v>
      </c>
      <c r="E1080" s="96">
        <v>28.35</v>
      </c>
      <c r="F1080" s="96">
        <v>27.249022</v>
      </c>
      <c r="G1080" s="96">
        <v>233719.0</v>
      </c>
      <c r="H1080" s="2"/>
      <c r="I1080" s="2">
        <f t="shared" si="1"/>
        <v>28.1050005</v>
      </c>
      <c r="J1080" s="97">
        <f t="shared" si="2"/>
        <v>44377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>
      <c r="A1081" s="95">
        <v>44106.0</v>
      </c>
      <c r="B1081" s="96">
        <v>28.209999</v>
      </c>
      <c r="C1081" s="96">
        <v>29.360001</v>
      </c>
      <c r="D1081" s="96">
        <v>28.209999</v>
      </c>
      <c r="E1081" s="96">
        <v>28.65</v>
      </c>
      <c r="F1081" s="96">
        <v>27.537371</v>
      </c>
      <c r="G1081" s="96">
        <v>367215.0</v>
      </c>
      <c r="H1081" s="2"/>
      <c r="I1081" s="2">
        <f t="shared" si="1"/>
        <v>28.4299995</v>
      </c>
      <c r="J1081" s="97">
        <f t="shared" si="2"/>
        <v>44377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>
      <c r="A1082" s="95">
        <v>44109.0</v>
      </c>
      <c r="B1082" s="96">
        <v>29.1</v>
      </c>
      <c r="C1082" s="96">
        <v>29.4</v>
      </c>
      <c r="D1082" s="96">
        <v>28.43</v>
      </c>
      <c r="E1082" s="96">
        <v>28.5</v>
      </c>
      <c r="F1082" s="96">
        <v>27.393196</v>
      </c>
      <c r="G1082" s="96">
        <v>188550.0</v>
      </c>
      <c r="H1082" s="2"/>
      <c r="I1082" s="2">
        <f t="shared" si="1"/>
        <v>28.8</v>
      </c>
      <c r="J1082" s="97">
        <f t="shared" si="2"/>
        <v>44377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>
      <c r="A1083" s="95">
        <v>44110.0</v>
      </c>
      <c r="B1083" s="96">
        <v>28.610001</v>
      </c>
      <c r="C1083" s="96">
        <v>29.549999</v>
      </c>
      <c r="D1083" s="96">
        <v>28.549999</v>
      </c>
      <c r="E1083" s="96">
        <v>29.41</v>
      </c>
      <c r="F1083" s="96">
        <v>28.267855</v>
      </c>
      <c r="G1083" s="96">
        <v>285939.0</v>
      </c>
      <c r="H1083" s="2"/>
      <c r="I1083" s="2">
        <f t="shared" si="1"/>
        <v>29.0100005</v>
      </c>
      <c r="J1083" s="97">
        <f t="shared" si="2"/>
        <v>44377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>
      <c r="A1084" s="95">
        <v>44111.0</v>
      </c>
      <c r="B1084" s="96">
        <v>29.84</v>
      </c>
      <c r="C1084" s="96">
        <v>31.6</v>
      </c>
      <c r="D1084" s="96">
        <v>29.59</v>
      </c>
      <c r="E1084" s="96">
        <v>30.040001</v>
      </c>
      <c r="F1084" s="96">
        <v>28.87339</v>
      </c>
      <c r="G1084" s="96">
        <v>710609.0</v>
      </c>
      <c r="H1084" s="2"/>
      <c r="I1084" s="2">
        <f t="shared" si="1"/>
        <v>29.9400005</v>
      </c>
      <c r="J1084" s="97">
        <f t="shared" si="2"/>
        <v>44377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>
      <c r="A1085" s="95">
        <v>44112.0</v>
      </c>
      <c r="B1085" s="96">
        <v>30.049999</v>
      </c>
      <c r="C1085" s="96">
        <v>30.52</v>
      </c>
      <c r="D1085" s="96">
        <v>29.700001</v>
      </c>
      <c r="E1085" s="96">
        <v>30.290001</v>
      </c>
      <c r="F1085" s="96">
        <v>29.501604</v>
      </c>
      <c r="G1085" s="96">
        <v>503443.0</v>
      </c>
      <c r="H1085" s="2"/>
      <c r="I1085" s="2">
        <f t="shared" si="1"/>
        <v>30.17</v>
      </c>
      <c r="J1085" s="97">
        <f t="shared" si="2"/>
        <v>44377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>
      <c r="A1086" s="95">
        <v>44113.0</v>
      </c>
      <c r="B1086" s="96">
        <v>30.76</v>
      </c>
      <c r="C1086" s="96">
        <v>32.380001</v>
      </c>
      <c r="D1086" s="96">
        <v>30.639999</v>
      </c>
      <c r="E1086" s="96">
        <v>32.209999</v>
      </c>
      <c r="F1086" s="96">
        <v>31.371626</v>
      </c>
      <c r="G1086" s="96">
        <v>389860.0</v>
      </c>
      <c r="H1086" s="2"/>
      <c r="I1086" s="2">
        <f t="shared" si="1"/>
        <v>31.4849995</v>
      </c>
      <c r="J1086" s="97">
        <f t="shared" si="2"/>
        <v>44377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>
      <c r="A1087" s="95">
        <v>44116.0</v>
      </c>
      <c r="B1087" s="96">
        <v>32.139999</v>
      </c>
      <c r="C1087" s="96">
        <v>32.610001</v>
      </c>
      <c r="D1087" s="96">
        <v>31.51</v>
      </c>
      <c r="E1087" s="96">
        <v>32.470001</v>
      </c>
      <c r="F1087" s="96">
        <v>31.624859</v>
      </c>
      <c r="G1087" s="96">
        <v>452705.0</v>
      </c>
      <c r="H1087" s="2"/>
      <c r="I1087" s="2">
        <f t="shared" si="1"/>
        <v>32.305</v>
      </c>
      <c r="J1087" s="97">
        <f t="shared" si="2"/>
        <v>44377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>
      <c r="A1088" s="95">
        <v>44117.0</v>
      </c>
      <c r="B1088" s="96">
        <v>32.700001</v>
      </c>
      <c r="C1088" s="96">
        <v>32.759998</v>
      </c>
      <c r="D1088" s="96">
        <v>31.809999</v>
      </c>
      <c r="E1088" s="96">
        <v>32.0</v>
      </c>
      <c r="F1088" s="96">
        <v>31.167093</v>
      </c>
      <c r="G1088" s="96">
        <v>350696.0</v>
      </c>
      <c r="H1088" s="2"/>
      <c r="I1088" s="2">
        <f t="shared" si="1"/>
        <v>32.3500005</v>
      </c>
      <c r="J1088" s="97">
        <f t="shared" si="2"/>
        <v>44377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>
      <c r="A1089" s="95">
        <v>44118.0</v>
      </c>
      <c r="B1089" s="96">
        <v>32.0</v>
      </c>
      <c r="C1089" s="96">
        <v>32.599998</v>
      </c>
      <c r="D1089" s="96">
        <v>32.0</v>
      </c>
      <c r="E1089" s="96">
        <v>32.369999</v>
      </c>
      <c r="F1089" s="96">
        <v>31.527464</v>
      </c>
      <c r="G1089" s="96">
        <v>344941.0</v>
      </c>
      <c r="H1089" s="2"/>
      <c r="I1089" s="2">
        <f t="shared" si="1"/>
        <v>32.1849995</v>
      </c>
      <c r="J1089" s="97">
        <f t="shared" si="2"/>
        <v>44377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>
      <c r="A1090" s="95">
        <v>44119.0</v>
      </c>
      <c r="B1090" s="96">
        <v>32.709999</v>
      </c>
      <c r="C1090" s="96">
        <v>32.849998</v>
      </c>
      <c r="D1090" s="96">
        <v>31.99</v>
      </c>
      <c r="E1090" s="96">
        <v>32.150002</v>
      </c>
      <c r="F1090" s="96">
        <v>31.31319</v>
      </c>
      <c r="G1090" s="96">
        <v>325447.0</v>
      </c>
      <c r="H1090" s="2"/>
      <c r="I1090" s="2">
        <f t="shared" si="1"/>
        <v>32.4300005</v>
      </c>
      <c r="J1090" s="97">
        <f t="shared" si="2"/>
        <v>44377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>
      <c r="A1091" s="95">
        <v>44120.0</v>
      </c>
      <c r="B1091" s="96">
        <v>32.380001</v>
      </c>
      <c r="C1091" s="96">
        <v>32.669998</v>
      </c>
      <c r="D1091" s="96">
        <v>31.82</v>
      </c>
      <c r="E1091" s="96">
        <v>32.09</v>
      </c>
      <c r="F1091" s="96">
        <v>31.254751</v>
      </c>
      <c r="G1091" s="96">
        <v>432298.0</v>
      </c>
      <c r="H1091" s="2"/>
      <c r="I1091" s="2">
        <f t="shared" si="1"/>
        <v>32.2350005</v>
      </c>
      <c r="J1091" s="97">
        <f t="shared" si="2"/>
        <v>44377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>
      <c r="A1092" s="95">
        <v>44123.0</v>
      </c>
      <c r="B1092" s="96">
        <v>32.529999</v>
      </c>
      <c r="C1092" s="96">
        <v>32.880001</v>
      </c>
      <c r="D1092" s="96">
        <v>32.27</v>
      </c>
      <c r="E1092" s="96">
        <v>32.41</v>
      </c>
      <c r="F1092" s="96">
        <v>31.566422</v>
      </c>
      <c r="G1092" s="96">
        <v>238542.0</v>
      </c>
      <c r="H1092" s="2"/>
      <c r="I1092" s="2">
        <f t="shared" si="1"/>
        <v>32.4699995</v>
      </c>
      <c r="J1092" s="97">
        <f t="shared" si="2"/>
        <v>44377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>
      <c r="A1093" s="95">
        <v>44124.0</v>
      </c>
      <c r="B1093" s="96">
        <v>32.310001</v>
      </c>
      <c r="C1093" s="96">
        <v>33.099998</v>
      </c>
      <c r="D1093" s="96">
        <v>32.139999</v>
      </c>
      <c r="E1093" s="96">
        <v>32.849998</v>
      </c>
      <c r="F1093" s="96">
        <v>31.994967</v>
      </c>
      <c r="G1093" s="96">
        <v>214204.0</v>
      </c>
      <c r="H1093" s="2"/>
      <c r="I1093" s="2">
        <f t="shared" si="1"/>
        <v>32.5799995</v>
      </c>
      <c r="J1093" s="97">
        <f t="shared" si="2"/>
        <v>44377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>
      <c r="A1094" s="95">
        <v>44125.0</v>
      </c>
      <c r="B1094" s="96">
        <v>32.919998</v>
      </c>
      <c r="C1094" s="96">
        <v>33.09</v>
      </c>
      <c r="D1094" s="96">
        <v>32.220001</v>
      </c>
      <c r="E1094" s="96">
        <v>32.369999</v>
      </c>
      <c r="F1094" s="96">
        <v>31.527464</v>
      </c>
      <c r="G1094" s="96">
        <v>174349.0</v>
      </c>
      <c r="H1094" s="2"/>
      <c r="I1094" s="2">
        <f t="shared" si="1"/>
        <v>32.6449985</v>
      </c>
      <c r="J1094" s="97">
        <f t="shared" si="2"/>
        <v>44377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>
      <c r="A1095" s="95">
        <v>44126.0</v>
      </c>
      <c r="B1095" s="96">
        <v>32.130001</v>
      </c>
      <c r="C1095" s="96">
        <v>32.959999</v>
      </c>
      <c r="D1095" s="96">
        <v>31.780001</v>
      </c>
      <c r="E1095" s="96">
        <v>32.91</v>
      </c>
      <c r="F1095" s="96">
        <v>32.053406</v>
      </c>
      <c r="G1095" s="96">
        <v>209217.0</v>
      </c>
      <c r="H1095" s="2"/>
      <c r="I1095" s="2">
        <f t="shared" si="1"/>
        <v>32.5200005</v>
      </c>
      <c r="J1095" s="97">
        <f t="shared" si="2"/>
        <v>44377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>
      <c r="A1096" s="95">
        <v>44127.0</v>
      </c>
      <c r="B1096" s="96">
        <v>32.869999</v>
      </c>
      <c r="C1096" s="96">
        <v>33.060001</v>
      </c>
      <c r="D1096" s="96">
        <v>32.650002</v>
      </c>
      <c r="E1096" s="96">
        <v>32.73</v>
      </c>
      <c r="F1096" s="96">
        <v>31.878092</v>
      </c>
      <c r="G1096" s="96">
        <v>210082.0</v>
      </c>
      <c r="H1096" s="2"/>
      <c r="I1096" s="2">
        <f t="shared" si="1"/>
        <v>32.7999995</v>
      </c>
      <c r="J1096" s="97">
        <f t="shared" si="2"/>
        <v>44377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>
      <c r="A1097" s="95">
        <v>44130.0</v>
      </c>
      <c r="B1097" s="96">
        <v>33.040001</v>
      </c>
      <c r="C1097" s="96">
        <v>33.830002</v>
      </c>
      <c r="D1097" s="96">
        <v>31.440001</v>
      </c>
      <c r="E1097" s="96">
        <v>31.59</v>
      </c>
      <c r="F1097" s="96">
        <v>30.767765</v>
      </c>
      <c r="G1097" s="96">
        <v>443434.0</v>
      </c>
      <c r="H1097" s="2"/>
      <c r="I1097" s="2">
        <f t="shared" si="1"/>
        <v>32.3150005</v>
      </c>
      <c r="J1097" s="97">
        <f t="shared" si="2"/>
        <v>44377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>
      <c r="A1098" s="95">
        <v>44131.0</v>
      </c>
      <c r="B1098" s="96">
        <v>31.200001</v>
      </c>
      <c r="C1098" s="96">
        <v>31.73</v>
      </c>
      <c r="D1098" s="96">
        <v>30.5</v>
      </c>
      <c r="E1098" s="96">
        <v>31.450001</v>
      </c>
      <c r="F1098" s="96">
        <v>30.631409</v>
      </c>
      <c r="G1098" s="96">
        <v>407324.0</v>
      </c>
      <c r="H1098" s="2"/>
      <c r="I1098" s="2">
        <f t="shared" si="1"/>
        <v>31.325001</v>
      </c>
      <c r="J1098" s="97">
        <f t="shared" si="2"/>
        <v>44377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>
      <c r="A1099" s="95">
        <v>44132.0</v>
      </c>
      <c r="B1099" s="96">
        <v>31.299999</v>
      </c>
      <c r="C1099" s="96">
        <v>31.985001</v>
      </c>
      <c r="D1099" s="96">
        <v>30.84</v>
      </c>
      <c r="E1099" s="96">
        <v>31.9</v>
      </c>
      <c r="F1099" s="96">
        <v>31.069695</v>
      </c>
      <c r="G1099" s="96">
        <v>173474.0</v>
      </c>
      <c r="H1099" s="2"/>
      <c r="I1099" s="2">
        <f t="shared" si="1"/>
        <v>31.5999995</v>
      </c>
      <c r="J1099" s="97">
        <f t="shared" si="2"/>
        <v>44377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>
      <c r="A1100" s="95">
        <v>44133.0</v>
      </c>
      <c r="B1100" s="96">
        <v>31.5</v>
      </c>
      <c r="C1100" s="96">
        <v>31.82</v>
      </c>
      <c r="D1100" s="96">
        <v>31.049999</v>
      </c>
      <c r="E1100" s="96">
        <v>31.629999</v>
      </c>
      <c r="F1100" s="96">
        <v>30.806721</v>
      </c>
      <c r="G1100" s="96">
        <v>240828.0</v>
      </c>
      <c r="H1100" s="2"/>
      <c r="I1100" s="2">
        <f t="shared" si="1"/>
        <v>31.5649995</v>
      </c>
      <c r="J1100" s="97">
        <f t="shared" si="2"/>
        <v>44377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>
      <c r="A1101" s="95">
        <v>44134.0</v>
      </c>
      <c r="B1101" s="96">
        <v>31.4</v>
      </c>
      <c r="C1101" s="96">
        <v>31.620001</v>
      </c>
      <c r="D1101" s="96">
        <v>30.65</v>
      </c>
      <c r="E1101" s="96">
        <v>30.77</v>
      </c>
      <c r="F1101" s="96">
        <v>29.969109</v>
      </c>
      <c r="G1101" s="96">
        <v>168738.0</v>
      </c>
      <c r="H1101" s="2"/>
      <c r="I1101" s="2">
        <f t="shared" si="1"/>
        <v>31.085</v>
      </c>
      <c r="J1101" s="97">
        <f t="shared" si="2"/>
        <v>44377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>
      <c r="A1102" s="95">
        <v>44137.0</v>
      </c>
      <c r="B1102" s="96">
        <v>30.77</v>
      </c>
      <c r="C1102" s="96">
        <v>31.32</v>
      </c>
      <c r="D1102" s="96">
        <v>30.17</v>
      </c>
      <c r="E1102" s="96">
        <v>30.719999</v>
      </c>
      <c r="F1102" s="96">
        <v>29.92041</v>
      </c>
      <c r="G1102" s="96">
        <v>199030.0</v>
      </c>
      <c r="H1102" s="2"/>
      <c r="I1102" s="2">
        <f t="shared" si="1"/>
        <v>30.7449995</v>
      </c>
      <c r="J1102" s="97">
        <f t="shared" si="2"/>
        <v>44377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>
      <c r="A1103" s="95">
        <v>44138.0</v>
      </c>
      <c r="B1103" s="96">
        <v>31.16</v>
      </c>
      <c r="C1103" s="96">
        <v>31.66</v>
      </c>
      <c r="D1103" s="96">
        <v>30.809999</v>
      </c>
      <c r="E1103" s="96">
        <v>31.389999</v>
      </c>
      <c r="F1103" s="96">
        <v>30.572969</v>
      </c>
      <c r="G1103" s="96">
        <v>155576.0</v>
      </c>
      <c r="H1103" s="2"/>
      <c r="I1103" s="2">
        <f t="shared" si="1"/>
        <v>31.2749995</v>
      </c>
      <c r="J1103" s="97">
        <f t="shared" si="2"/>
        <v>44377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>
      <c r="A1104" s="95">
        <v>44139.0</v>
      </c>
      <c r="B1104" s="96">
        <v>31.440001</v>
      </c>
      <c r="C1104" s="96">
        <v>32.099998</v>
      </c>
      <c r="D1104" s="96">
        <v>31.275</v>
      </c>
      <c r="E1104" s="96">
        <v>32.080002</v>
      </c>
      <c r="F1104" s="96">
        <v>31.245012</v>
      </c>
      <c r="G1104" s="96">
        <v>225286.0</v>
      </c>
      <c r="H1104" s="2"/>
      <c r="I1104" s="2">
        <f t="shared" si="1"/>
        <v>31.7600015</v>
      </c>
      <c r="J1104" s="97">
        <f t="shared" si="2"/>
        <v>44377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>
      <c r="A1105" s="95">
        <v>44140.0</v>
      </c>
      <c r="B1105" s="96">
        <v>32.119999</v>
      </c>
      <c r="C1105" s="96">
        <v>33.07</v>
      </c>
      <c r="D1105" s="96">
        <v>32.110001</v>
      </c>
      <c r="E1105" s="96">
        <v>32.5</v>
      </c>
      <c r="F1105" s="96">
        <v>31.654078</v>
      </c>
      <c r="G1105" s="96">
        <v>304043.0</v>
      </c>
      <c r="H1105" s="2"/>
      <c r="I1105" s="2">
        <f t="shared" si="1"/>
        <v>32.3099995</v>
      </c>
      <c r="J1105" s="97">
        <f t="shared" si="2"/>
        <v>44377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>
      <c r="A1106" s="95">
        <v>44141.0</v>
      </c>
      <c r="B1106" s="96">
        <v>33.049999</v>
      </c>
      <c r="C1106" s="96">
        <v>33.049999</v>
      </c>
      <c r="D1106" s="96">
        <v>31.82</v>
      </c>
      <c r="E1106" s="96">
        <v>32.080002</v>
      </c>
      <c r="F1106" s="96">
        <v>31.245012</v>
      </c>
      <c r="G1106" s="96">
        <v>129806.0</v>
      </c>
      <c r="H1106" s="2"/>
      <c r="I1106" s="2">
        <f t="shared" si="1"/>
        <v>32.5650005</v>
      </c>
      <c r="J1106" s="97">
        <f t="shared" si="2"/>
        <v>44377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>
      <c r="A1107" s="95">
        <v>44144.0</v>
      </c>
      <c r="B1107" s="96">
        <v>32.459999</v>
      </c>
      <c r="C1107" s="96">
        <v>32.630001</v>
      </c>
      <c r="D1107" s="96">
        <v>32.27</v>
      </c>
      <c r="E1107" s="96">
        <v>32.580002</v>
      </c>
      <c r="F1107" s="96">
        <v>31.732</v>
      </c>
      <c r="G1107" s="96">
        <v>128133.0</v>
      </c>
      <c r="H1107" s="2"/>
      <c r="I1107" s="2">
        <f t="shared" si="1"/>
        <v>32.5200005</v>
      </c>
      <c r="J1107" s="97">
        <f t="shared" si="2"/>
        <v>44377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>
      <c r="A1108" s="95">
        <v>44145.0</v>
      </c>
      <c r="B1108" s="96">
        <v>32.799999</v>
      </c>
      <c r="C1108" s="96">
        <v>32.799999</v>
      </c>
      <c r="D1108" s="96">
        <v>27.870001</v>
      </c>
      <c r="E1108" s="96">
        <v>28.41</v>
      </c>
      <c r="F1108" s="96">
        <v>27.670536</v>
      </c>
      <c r="G1108" s="96">
        <v>554383.0</v>
      </c>
      <c r="H1108" s="2"/>
      <c r="I1108" s="2">
        <f t="shared" si="1"/>
        <v>30.6049995</v>
      </c>
      <c r="J1108" s="97">
        <f t="shared" si="2"/>
        <v>44377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>
      <c r="A1109" s="95">
        <v>44146.0</v>
      </c>
      <c r="B1109" s="96">
        <v>28.35</v>
      </c>
      <c r="C1109" s="96">
        <v>29.32</v>
      </c>
      <c r="D1109" s="96">
        <v>27.719999</v>
      </c>
      <c r="E1109" s="96">
        <v>29.129999</v>
      </c>
      <c r="F1109" s="96">
        <v>28.371794</v>
      </c>
      <c r="G1109" s="96">
        <v>784588.0</v>
      </c>
      <c r="H1109" s="2"/>
      <c r="I1109" s="2">
        <f t="shared" si="1"/>
        <v>28.7399995</v>
      </c>
      <c r="J1109" s="97">
        <f t="shared" si="2"/>
        <v>44377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>
      <c r="A1110" s="95">
        <v>44147.0</v>
      </c>
      <c r="B1110" s="96">
        <v>29.1</v>
      </c>
      <c r="C1110" s="96">
        <v>29.459999</v>
      </c>
      <c r="D1110" s="96">
        <v>28.5</v>
      </c>
      <c r="E1110" s="96">
        <v>29.129999</v>
      </c>
      <c r="F1110" s="96">
        <v>28.371794</v>
      </c>
      <c r="G1110" s="96">
        <v>420500.0</v>
      </c>
      <c r="H1110" s="2"/>
      <c r="I1110" s="2">
        <f t="shared" si="1"/>
        <v>29.1149995</v>
      </c>
      <c r="J1110" s="97">
        <f t="shared" si="2"/>
        <v>44377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>
      <c r="A1111" s="95">
        <v>44148.0</v>
      </c>
      <c r="B1111" s="96">
        <v>29.209999</v>
      </c>
      <c r="C1111" s="96">
        <v>29.76</v>
      </c>
      <c r="D1111" s="96">
        <v>28.98</v>
      </c>
      <c r="E1111" s="96">
        <v>29.530001</v>
      </c>
      <c r="F1111" s="96">
        <v>28.761385</v>
      </c>
      <c r="G1111" s="96">
        <v>215750.0</v>
      </c>
      <c r="H1111" s="2"/>
      <c r="I1111" s="2">
        <f t="shared" si="1"/>
        <v>29.37</v>
      </c>
      <c r="J1111" s="97">
        <f t="shared" si="2"/>
        <v>44377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>
      <c r="A1112" s="95">
        <v>44151.0</v>
      </c>
      <c r="B1112" s="96">
        <v>29.6</v>
      </c>
      <c r="C1112" s="96">
        <v>29.959999</v>
      </c>
      <c r="D1112" s="96">
        <v>28.700001</v>
      </c>
      <c r="E1112" s="96">
        <v>29.67</v>
      </c>
      <c r="F1112" s="96">
        <v>28.897739</v>
      </c>
      <c r="G1112" s="96">
        <v>13684.0</v>
      </c>
      <c r="H1112" s="2"/>
      <c r="I1112" s="2">
        <f t="shared" si="1"/>
        <v>29.635</v>
      </c>
      <c r="J1112" s="97">
        <f t="shared" si="2"/>
        <v>44377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>
      <c r="A1113" s="95">
        <v>44152.0</v>
      </c>
      <c r="B1113" s="96">
        <v>29.610001</v>
      </c>
      <c r="C1113" s="96">
        <v>29.610001</v>
      </c>
      <c r="D1113" s="96">
        <v>28.190001</v>
      </c>
      <c r="E1113" s="96">
        <v>28.5</v>
      </c>
      <c r="F1113" s="96">
        <v>27.758192</v>
      </c>
      <c r="G1113" s="96">
        <v>397590.0</v>
      </c>
      <c r="H1113" s="2"/>
      <c r="I1113" s="2">
        <f t="shared" si="1"/>
        <v>29.0550005</v>
      </c>
      <c r="J1113" s="97">
        <f t="shared" si="2"/>
        <v>44377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>
      <c r="A1114" s="95">
        <v>44153.0</v>
      </c>
      <c r="B1114" s="96">
        <v>28.5</v>
      </c>
      <c r="C1114" s="96">
        <v>28.719999</v>
      </c>
      <c r="D1114" s="96">
        <v>27.67</v>
      </c>
      <c r="E1114" s="96">
        <v>27.93</v>
      </c>
      <c r="F1114" s="96">
        <v>27.203028</v>
      </c>
      <c r="G1114" s="96">
        <v>319372.0</v>
      </c>
      <c r="H1114" s="2"/>
      <c r="I1114" s="2">
        <f t="shared" si="1"/>
        <v>28.215</v>
      </c>
      <c r="J1114" s="97">
        <f t="shared" si="2"/>
        <v>44377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>
      <c r="A1115" s="95">
        <v>44154.0</v>
      </c>
      <c r="B1115" s="96">
        <v>28.030001</v>
      </c>
      <c r="C1115" s="96">
        <v>28.370001</v>
      </c>
      <c r="D1115" s="96">
        <v>27.620001</v>
      </c>
      <c r="E1115" s="96">
        <v>28.370001</v>
      </c>
      <c r="F1115" s="96">
        <v>27.631578</v>
      </c>
      <c r="G1115" s="96">
        <v>468841.0</v>
      </c>
      <c r="H1115" s="2"/>
      <c r="I1115" s="2">
        <f t="shared" si="1"/>
        <v>28.200001</v>
      </c>
      <c r="J1115" s="97">
        <f t="shared" si="2"/>
        <v>44377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>
      <c r="A1116" s="95">
        <v>44155.0</v>
      </c>
      <c r="B1116" s="96">
        <v>28.299999</v>
      </c>
      <c r="C1116" s="96">
        <v>28.84</v>
      </c>
      <c r="D1116" s="96">
        <v>28.15</v>
      </c>
      <c r="E1116" s="96">
        <v>28.49</v>
      </c>
      <c r="F1116" s="96">
        <v>27.748453</v>
      </c>
      <c r="G1116" s="96">
        <v>111230.0</v>
      </c>
      <c r="H1116" s="2"/>
      <c r="I1116" s="2">
        <f t="shared" si="1"/>
        <v>28.3949995</v>
      </c>
      <c r="J1116" s="97">
        <f t="shared" si="2"/>
        <v>44377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>
      <c r="A1117" s="95">
        <v>44158.0</v>
      </c>
      <c r="B1117" s="96">
        <v>28.459999</v>
      </c>
      <c r="C1117" s="96">
        <v>28.83</v>
      </c>
      <c r="D1117" s="96">
        <v>28.030001</v>
      </c>
      <c r="E1117" s="96">
        <v>28.780001</v>
      </c>
      <c r="F1117" s="96">
        <v>28.030903</v>
      </c>
      <c r="G1117" s="96">
        <v>167621.0</v>
      </c>
      <c r="H1117" s="2"/>
      <c r="I1117" s="2">
        <f t="shared" si="1"/>
        <v>28.62</v>
      </c>
      <c r="J1117" s="97">
        <f t="shared" si="2"/>
        <v>44377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>
      <c r="A1118" s="95">
        <v>44159.0</v>
      </c>
      <c r="B1118" s="96">
        <v>28.870001</v>
      </c>
      <c r="C1118" s="96">
        <v>29.57</v>
      </c>
      <c r="D1118" s="96">
        <v>28.52</v>
      </c>
      <c r="E1118" s="96">
        <v>29.33</v>
      </c>
      <c r="F1118" s="96">
        <v>28.566589</v>
      </c>
      <c r="G1118" s="96">
        <v>256569.0</v>
      </c>
      <c r="H1118" s="2"/>
      <c r="I1118" s="2">
        <f t="shared" si="1"/>
        <v>29.1000005</v>
      </c>
      <c r="J1118" s="97">
        <f t="shared" si="2"/>
        <v>44377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>
      <c r="A1119" s="95">
        <v>44160.0</v>
      </c>
      <c r="B1119" s="96">
        <v>29.34</v>
      </c>
      <c r="C1119" s="96">
        <v>29.35</v>
      </c>
      <c r="D1119" s="96">
        <v>28.33</v>
      </c>
      <c r="E1119" s="96">
        <v>28.700001</v>
      </c>
      <c r="F1119" s="96">
        <v>27.952988</v>
      </c>
      <c r="G1119" s="96">
        <v>279884.0</v>
      </c>
      <c r="H1119" s="2"/>
      <c r="I1119" s="2">
        <f t="shared" si="1"/>
        <v>29.0200005</v>
      </c>
      <c r="J1119" s="97">
        <f t="shared" si="2"/>
        <v>44377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>
      <c r="A1120" s="95">
        <v>44161.0</v>
      </c>
      <c r="B1120" s="96">
        <v>28.74</v>
      </c>
      <c r="C1120" s="96">
        <v>28.77</v>
      </c>
      <c r="D1120" s="96">
        <v>27.870001</v>
      </c>
      <c r="E1120" s="96">
        <v>28.01</v>
      </c>
      <c r="F1120" s="96">
        <v>27.280947</v>
      </c>
      <c r="G1120" s="96">
        <v>231525.0</v>
      </c>
      <c r="H1120" s="2"/>
      <c r="I1120" s="2">
        <f t="shared" si="1"/>
        <v>28.375</v>
      </c>
      <c r="J1120" s="97">
        <f t="shared" si="2"/>
        <v>44377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>
      <c r="A1121" s="95">
        <v>44162.0</v>
      </c>
      <c r="B1121" s="96">
        <v>28.0</v>
      </c>
      <c r="C1121" s="96">
        <v>28.74</v>
      </c>
      <c r="D1121" s="96">
        <v>27.82</v>
      </c>
      <c r="E1121" s="96">
        <v>28.5</v>
      </c>
      <c r="F1121" s="96">
        <v>27.758192</v>
      </c>
      <c r="G1121" s="96">
        <v>160385.0</v>
      </c>
      <c r="H1121" s="2"/>
      <c r="I1121" s="2">
        <f t="shared" si="1"/>
        <v>28.25</v>
      </c>
      <c r="J1121" s="97">
        <f t="shared" si="2"/>
        <v>44377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>
      <c r="A1122" s="95">
        <v>44165.0</v>
      </c>
      <c r="B1122" s="96">
        <v>28.84</v>
      </c>
      <c r="C1122" s="96">
        <v>28.84</v>
      </c>
      <c r="D1122" s="96">
        <v>27.74</v>
      </c>
      <c r="E1122" s="96">
        <v>27.74</v>
      </c>
      <c r="F1122" s="96">
        <v>27.017975</v>
      </c>
      <c r="G1122" s="96">
        <v>367853.0</v>
      </c>
      <c r="H1122" s="2"/>
      <c r="I1122" s="2">
        <f t="shared" si="1"/>
        <v>28.29</v>
      </c>
      <c r="J1122" s="97">
        <f t="shared" si="2"/>
        <v>44377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>
      <c r="A1123" s="95">
        <v>44166.0</v>
      </c>
      <c r="B1123" s="96">
        <v>27.860001</v>
      </c>
      <c r="C1123" s="96">
        <v>28.41</v>
      </c>
      <c r="D1123" s="96">
        <v>27.690001</v>
      </c>
      <c r="E1123" s="96">
        <v>28.139999</v>
      </c>
      <c r="F1123" s="96">
        <v>27.40756</v>
      </c>
      <c r="G1123" s="96">
        <v>175121.0</v>
      </c>
      <c r="H1123" s="2"/>
      <c r="I1123" s="2">
        <f t="shared" si="1"/>
        <v>28</v>
      </c>
      <c r="J1123" s="97">
        <f t="shared" si="2"/>
        <v>44377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>
      <c r="A1124" s="95">
        <v>44167.0</v>
      </c>
      <c r="B1124" s="96">
        <v>28.139999</v>
      </c>
      <c r="C1124" s="96">
        <v>29.370001</v>
      </c>
      <c r="D1124" s="96">
        <v>28.07</v>
      </c>
      <c r="E1124" s="96">
        <v>28.76</v>
      </c>
      <c r="F1124" s="96">
        <v>28.011423</v>
      </c>
      <c r="G1124" s="96">
        <v>367763.0</v>
      </c>
      <c r="H1124" s="2"/>
      <c r="I1124" s="2">
        <f t="shared" si="1"/>
        <v>28.4499995</v>
      </c>
      <c r="J1124" s="97">
        <f t="shared" si="2"/>
        <v>44377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>
      <c r="A1125" s="95">
        <v>44168.0</v>
      </c>
      <c r="B1125" s="96">
        <v>28.559999</v>
      </c>
      <c r="C1125" s="96">
        <v>28.790001</v>
      </c>
      <c r="D1125" s="96">
        <v>28.200001</v>
      </c>
      <c r="E1125" s="96">
        <v>28.450001</v>
      </c>
      <c r="F1125" s="96">
        <v>27.709494</v>
      </c>
      <c r="G1125" s="96">
        <v>155220.0</v>
      </c>
      <c r="H1125" s="2"/>
      <c r="I1125" s="2">
        <f t="shared" si="1"/>
        <v>28.505</v>
      </c>
      <c r="J1125" s="97">
        <f t="shared" si="2"/>
        <v>44377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>
      <c r="A1126" s="95">
        <v>44169.0</v>
      </c>
      <c r="B1126" s="96">
        <v>28.440001</v>
      </c>
      <c r="C1126" s="96">
        <v>29.469999</v>
      </c>
      <c r="D1126" s="96">
        <v>28.42</v>
      </c>
      <c r="E1126" s="96">
        <v>29.23</v>
      </c>
      <c r="F1126" s="96">
        <v>28.469193</v>
      </c>
      <c r="G1126" s="96">
        <v>208237.0</v>
      </c>
      <c r="H1126" s="2"/>
      <c r="I1126" s="2">
        <f t="shared" si="1"/>
        <v>28.8350005</v>
      </c>
      <c r="J1126" s="97">
        <f t="shared" si="2"/>
        <v>44377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>
      <c r="A1127" s="95">
        <v>44172.0</v>
      </c>
      <c r="B1127" s="96">
        <v>29.4</v>
      </c>
      <c r="C1127" s="96">
        <v>29.809999</v>
      </c>
      <c r="D1127" s="96">
        <v>28.83</v>
      </c>
      <c r="E1127" s="96">
        <v>29.139999</v>
      </c>
      <c r="F1127" s="96">
        <v>28.381533</v>
      </c>
      <c r="G1127" s="96">
        <v>276310.0</v>
      </c>
      <c r="H1127" s="2"/>
      <c r="I1127" s="2">
        <f t="shared" si="1"/>
        <v>29.2699995</v>
      </c>
      <c r="J1127" s="97">
        <f t="shared" si="2"/>
        <v>44377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>
      <c r="A1128" s="95">
        <v>44173.0</v>
      </c>
      <c r="B1128" s="96">
        <v>29.139999</v>
      </c>
      <c r="C1128" s="96">
        <v>29.389999</v>
      </c>
      <c r="D1128" s="96">
        <v>28.66</v>
      </c>
      <c r="E1128" s="96">
        <v>28.73</v>
      </c>
      <c r="F1128" s="96">
        <v>27.982204</v>
      </c>
      <c r="G1128" s="96">
        <v>121409.0</v>
      </c>
      <c r="H1128" s="2"/>
      <c r="I1128" s="2">
        <f t="shared" si="1"/>
        <v>28.9349995</v>
      </c>
      <c r="J1128" s="97">
        <f t="shared" si="2"/>
        <v>44377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>
      <c r="A1129" s="95">
        <v>44174.0</v>
      </c>
      <c r="B1129" s="96">
        <v>28.790001</v>
      </c>
      <c r="C1129" s="96">
        <v>29.51</v>
      </c>
      <c r="D1129" s="96">
        <v>28.549999</v>
      </c>
      <c r="E1129" s="96">
        <v>29.34</v>
      </c>
      <c r="F1129" s="96">
        <v>28.576328</v>
      </c>
      <c r="G1129" s="96">
        <v>133405.0</v>
      </c>
      <c r="H1129" s="2"/>
      <c r="I1129" s="2">
        <f t="shared" si="1"/>
        <v>29.0650005</v>
      </c>
      <c r="J1129" s="97">
        <f t="shared" si="2"/>
        <v>44377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>
      <c r="A1130" s="95">
        <v>44175.0</v>
      </c>
      <c r="B1130" s="96">
        <v>29.200001</v>
      </c>
      <c r="C1130" s="96">
        <v>29.84</v>
      </c>
      <c r="D1130" s="96">
        <v>29.18</v>
      </c>
      <c r="E1130" s="96">
        <v>29.67</v>
      </c>
      <c r="F1130" s="96">
        <v>28.897739</v>
      </c>
      <c r="G1130" s="96">
        <v>240380.0</v>
      </c>
      <c r="H1130" s="2"/>
      <c r="I1130" s="2">
        <f t="shared" si="1"/>
        <v>29.4350005</v>
      </c>
      <c r="J1130" s="97">
        <f t="shared" si="2"/>
        <v>44377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>
      <c r="A1131" s="95">
        <v>44176.0</v>
      </c>
      <c r="B1131" s="96">
        <v>29.34</v>
      </c>
      <c r="C1131" s="96">
        <v>29.620001</v>
      </c>
      <c r="D1131" s="96">
        <v>28.969999</v>
      </c>
      <c r="E1131" s="96">
        <v>29.5</v>
      </c>
      <c r="F1131" s="96">
        <v>28.732164</v>
      </c>
      <c r="G1131" s="96">
        <v>176819.0</v>
      </c>
      <c r="H1131" s="2"/>
      <c r="I1131" s="2">
        <f t="shared" si="1"/>
        <v>29.42</v>
      </c>
      <c r="J1131" s="97">
        <f t="shared" si="2"/>
        <v>44377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>
      <c r="A1132" s="95">
        <v>44179.0</v>
      </c>
      <c r="B1132" s="96">
        <v>29.459999</v>
      </c>
      <c r="C1132" s="96">
        <v>30.219999</v>
      </c>
      <c r="D1132" s="96">
        <v>29.209999</v>
      </c>
      <c r="E1132" s="96">
        <v>29.83</v>
      </c>
      <c r="F1132" s="96">
        <v>29.053576</v>
      </c>
      <c r="G1132" s="96">
        <v>167784.0</v>
      </c>
      <c r="H1132" s="2"/>
      <c r="I1132" s="2">
        <f t="shared" si="1"/>
        <v>29.6449995</v>
      </c>
      <c r="J1132" s="97">
        <f t="shared" si="2"/>
        <v>44377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>
      <c r="A1133" s="95">
        <v>44180.0</v>
      </c>
      <c r="B1133" s="96">
        <v>30.18</v>
      </c>
      <c r="C1133" s="96">
        <v>30.57</v>
      </c>
      <c r="D1133" s="96">
        <v>29.700001</v>
      </c>
      <c r="E1133" s="96">
        <v>30.450001</v>
      </c>
      <c r="F1133" s="96">
        <v>29.657436</v>
      </c>
      <c r="G1133" s="96">
        <v>266396.0</v>
      </c>
      <c r="H1133" s="2"/>
      <c r="I1133" s="2">
        <f t="shared" si="1"/>
        <v>30.3150005</v>
      </c>
      <c r="J1133" s="97">
        <f t="shared" si="2"/>
        <v>44377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>
      <c r="A1134" s="95">
        <v>44181.0</v>
      </c>
      <c r="B1134" s="96">
        <v>31.360001</v>
      </c>
      <c r="C1134" s="96">
        <v>31.549999</v>
      </c>
      <c r="D1134" s="96">
        <v>30.58</v>
      </c>
      <c r="E1134" s="96">
        <v>30.950001</v>
      </c>
      <c r="F1134" s="96">
        <v>30.144424</v>
      </c>
      <c r="G1134" s="96">
        <v>387232.0</v>
      </c>
      <c r="H1134" s="2"/>
      <c r="I1134" s="2">
        <f t="shared" si="1"/>
        <v>31.155001</v>
      </c>
      <c r="J1134" s="97">
        <f t="shared" si="2"/>
        <v>44377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>
      <c r="A1135" s="95">
        <v>44182.0</v>
      </c>
      <c r="B1135" s="96">
        <v>31.32</v>
      </c>
      <c r="C1135" s="96">
        <v>32.259998</v>
      </c>
      <c r="D1135" s="96">
        <v>31.049999</v>
      </c>
      <c r="E1135" s="96">
        <v>31.950001</v>
      </c>
      <c r="F1135" s="96">
        <v>31.118397</v>
      </c>
      <c r="G1135" s="96">
        <v>356094.0</v>
      </c>
      <c r="H1135" s="2"/>
      <c r="I1135" s="2">
        <f t="shared" si="1"/>
        <v>31.6350005</v>
      </c>
      <c r="J1135" s="97">
        <f t="shared" si="2"/>
        <v>44377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>
      <c r="A1136" s="95">
        <v>44183.0</v>
      </c>
      <c r="B1136" s="96">
        <v>32.009998</v>
      </c>
      <c r="C1136" s="96">
        <v>32.470001</v>
      </c>
      <c r="D1136" s="96">
        <v>31.129999</v>
      </c>
      <c r="E1136" s="96">
        <v>31.75</v>
      </c>
      <c r="F1136" s="96">
        <v>30.923601</v>
      </c>
      <c r="G1136" s="96">
        <v>205614.0</v>
      </c>
      <c r="H1136" s="2"/>
      <c r="I1136" s="2">
        <f t="shared" si="1"/>
        <v>31.879999</v>
      </c>
      <c r="J1136" s="97">
        <f t="shared" si="2"/>
        <v>44377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>
      <c r="A1137" s="95">
        <v>44186.0</v>
      </c>
      <c r="B1137" s="96">
        <v>31.5</v>
      </c>
      <c r="C1137" s="96">
        <v>31.799999</v>
      </c>
      <c r="D1137" s="96">
        <v>30.809999</v>
      </c>
      <c r="E1137" s="96">
        <v>31.0</v>
      </c>
      <c r="F1137" s="96">
        <v>30.193121</v>
      </c>
      <c r="G1137" s="96">
        <v>286772.0</v>
      </c>
      <c r="H1137" s="2"/>
      <c r="I1137" s="2">
        <f t="shared" si="1"/>
        <v>31.25</v>
      </c>
      <c r="J1137" s="97">
        <f t="shared" si="2"/>
        <v>44377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>
      <c r="A1138" s="95">
        <v>44187.0</v>
      </c>
      <c r="B1138" s="96">
        <v>30.540001</v>
      </c>
      <c r="C1138" s="96">
        <v>31.17</v>
      </c>
      <c r="D1138" s="96">
        <v>30.290001</v>
      </c>
      <c r="E1138" s="96">
        <v>30.620001</v>
      </c>
      <c r="F1138" s="96">
        <v>29.823013</v>
      </c>
      <c r="G1138" s="96">
        <v>202757.0</v>
      </c>
      <c r="H1138" s="2"/>
      <c r="I1138" s="2">
        <f t="shared" si="1"/>
        <v>30.580001</v>
      </c>
      <c r="J1138" s="97">
        <f t="shared" si="2"/>
        <v>44377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>
      <c r="A1139" s="95">
        <v>44188.0</v>
      </c>
      <c r="B1139" s="96">
        <v>30.17</v>
      </c>
      <c r="C1139" s="96">
        <v>31.360001</v>
      </c>
      <c r="D1139" s="96">
        <v>30.17</v>
      </c>
      <c r="E1139" s="96">
        <v>31.209999</v>
      </c>
      <c r="F1139" s="96">
        <v>30.397654</v>
      </c>
      <c r="G1139" s="96">
        <v>114734.0</v>
      </c>
      <c r="H1139" s="2"/>
      <c r="I1139" s="2">
        <f t="shared" si="1"/>
        <v>30.6899995</v>
      </c>
      <c r="J1139" s="97">
        <f t="shared" si="2"/>
        <v>44377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>
      <c r="A1140" s="95">
        <v>44189.0</v>
      </c>
      <c r="B1140" s="96">
        <v>31.48</v>
      </c>
      <c r="C1140" s="96">
        <v>31.870001</v>
      </c>
      <c r="D1140" s="96">
        <v>31.35</v>
      </c>
      <c r="E1140" s="96">
        <v>31.59</v>
      </c>
      <c r="F1140" s="96">
        <v>30.767765</v>
      </c>
      <c r="G1140" s="96">
        <v>57347.0</v>
      </c>
      <c r="H1140" s="2"/>
      <c r="I1140" s="2">
        <f t="shared" si="1"/>
        <v>31.535</v>
      </c>
      <c r="J1140" s="97">
        <f t="shared" si="2"/>
        <v>44377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>
      <c r="A1141" s="95">
        <v>44194.0</v>
      </c>
      <c r="B1141" s="96">
        <v>31.6</v>
      </c>
      <c r="C1141" s="96">
        <v>31.950001</v>
      </c>
      <c r="D1141" s="96">
        <v>31.059999</v>
      </c>
      <c r="E1141" s="96">
        <v>31.25</v>
      </c>
      <c r="F1141" s="96">
        <v>30.436613</v>
      </c>
      <c r="G1141" s="96">
        <v>79499.0</v>
      </c>
      <c r="H1141" s="2"/>
      <c r="I1141" s="2">
        <f t="shared" si="1"/>
        <v>31.425</v>
      </c>
      <c r="J1141" s="97">
        <f t="shared" si="2"/>
        <v>44377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>
      <c r="A1142" s="95">
        <v>44195.0</v>
      </c>
      <c r="B1142" s="96">
        <v>31.25</v>
      </c>
      <c r="C1142" s="96">
        <v>31.51</v>
      </c>
      <c r="D1142" s="96">
        <v>30.879999</v>
      </c>
      <c r="E1142" s="96">
        <v>31.51</v>
      </c>
      <c r="F1142" s="96">
        <v>30.689848</v>
      </c>
      <c r="G1142" s="96">
        <v>99994.0</v>
      </c>
      <c r="H1142" s="2"/>
      <c r="I1142" s="2">
        <f t="shared" si="1"/>
        <v>31.38</v>
      </c>
      <c r="J1142" s="97">
        <f t="shared" si="2"/>
        <v>44377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>
      <c r="A1143" s="95">
        <v>44196.0</v>
      </c>
      <c r="B1143" s="96">
        <v>31.290001</v>
      </c>
      <c r="C1143" s="96">
        <v>31.65</v>
      </c>
      <c r="D1143" s="96">
        <v>30.799999</v>
      </c>
      <c r="E1143" s="96">
        <v>30.799999</v>
      </c>
      <c r="F1143" s="96">
        <v>29.998327</v>
      </c>
      <c r="G1143" s="96">
        <v>48219.0</v>
      </c>
      <c r="H1143" s="2"/>
      <c r="I1143" s="2">
        <f t="shared" si="1"/>
        <v>31.045</v>
      </c>
      <c r="J1143" s="97">
        <f t="shared" si="2"/>
        <v>44377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>
      <c r="A1144" s="95">
        <v>44200.0</v>
      </c>
      <c r="B1144" s="96">
        <v>30.799999</v>
      </c>
      <c r="C1144" s="96">
        <v>31.049999</v>
      </c>
      <c r="D1144" s="96">
        <v>30.65</v>
      </c>
      <c r="E1144" s="96">
        <v>31.0</v>
      </c>
      <c r="F1144" s="96">
        <v>30.193121</v>
      </c>
      <c r="G1144" s="96">
        <v>80154.0</v>
      </c>
      <c r="H1144" s="2"/>
      <c r="I1144" s="2">
        <f t="shared" si="1"/>
        <v>30.8999995</v>
      </c>
      <c r="J1144" s="97">
        <f t="shared" si="2"/>
        <v>44377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>
      <c r="A1145" s="95">
        <v>44201.0</v>
      </c>
      <c r="B1145" s="96">
        <v>31.0</v>
      </c>
      <c r="C1145" s="96">
        <v>31.040001</v>
      </c>
      <c r="D1145" s="96">
        <v>30.35</v>
      </c>
      <c r="E1145" s="96">
        <v>30.91</v>
      </c>
      <c r="F1145" s="96">
        <v>30.105465</v>
      </c>
      <c r="G1145" s="96">
        <v>157055.0</v>
      </c>
      <c r="H1145" s="2"/>
      <c r="I1145" s="2">
        <f t="shared" si="1"/>
        <v>30.955</v>
      </c>
      <c r="J1145" s="97">
        <f t="shared" si="2"/>
        <v>44377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>
      <c r="A1146" s="95">
        <v>44202.0</v>
      </c>
      <c r="B1146" s="96">
        <v>30.68</v>
      </c>
      <c r="C1146" s="96">
        <v>30.690001</v>
      </c>
      <c r="D1146" s="96">
        <v>29.790001</v>
      </c>
      <c r="E1146" s="96">
        <v>30.1</v>
      </c>
      <c r="F1146" s="96">
        <v>29.316547</v>
      </c>
      <c r="G1146" s="96">
        <v>190088.0</v>
      </c>
      <c r="H1146" s="2"/>
      <c r="I1146" s="2">
        <f t="shared" si="1"/>
        <v>30.39</v>
      </c>
      <c r="J1146" s="97">
        <f t="shared" si="2"/>
        <v>44377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>
      <c r="A1147" s="95">
        <v>44203.0</v>
      </c>
      <c r="B1147" s="96">
        <v>30.620001</v>
      </c>
      <c r="C1147" s="96">
        <v>30.780001</v>
      </c>
      <c r="D1147" s="96">
        <v>30.01</v>
      </c>
      <c r="E1147" s="96">
        <v>30.15</v>
      </c>
      <c r="F1147" s="96">
        <v>29.365244</v>
      </c>
      <c r="G1147" s="96">
        <v>178389.0</v>
      </c>
      <c r="H1147" s="2"/>
      <c r="I1147" s="2">
        <f t="shared" si="1"/>
        <v>30.3850005</v>
      </c>
      <c r="J1147" s="97">
        <f t="shared" si="2"/>
        <v>44377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>
      <c r="A1148" s="95">
        <v>44204.0</v>
      </c>
      <c r="B1148" s="96">
        <v>30.48</v>
      </c>
      <c r="C1148" s="96">
        <v>31.57</v>
      </c>
      <c r="D1148" s="96">
        <v>30.139999</v>
      </c>
      <c r="E1148" s="96">
        <v>31.370001</v>
      </c>
      <c r="F1148" s="96">
        <v>30.553492</v>
      </c>
      <c r="G1148" s="96">
        <v>231784.0</v>
      </c>
      <c r="H1148" s="2"/>
      <c r="I1148" s="2">
        <f t="shared" si="1"/>
        <v>30.9250005</v>
      </c>
      <c r="J1148" s="97">
        <f t="shared" si="2"/>
        <v>44377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>
      <c r="A1149" s="95">
        <v>44207.0</v>
      </c>
      <c r="B1149" s="96">
        <v>31.01</v>
      </c>
      <c r="C1149" s="96">
        <v>31.98</v>
      </c>
      <c r="D1149" s="96">
        <v>31.01</v>
      </c>
      <c r="E1149" s="96">
        <v>31.65</v>
      </c>
      <c r="F1149" s="96">
        <v>30.826202</v>
      </c>
      <c r="G1149" s="96">
        <v>134933.0</v>
      </c>
      <c r="H1149" s="2"/>
      <c r="I1149" s="2">
        <f t="shared" si="1"/>
        <v>31.33</v>
      </c>
      <c r="J1149" s="97">
        <f t="shared" si="2"/>
        <v>44377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>
      <c r="A1150" s="95">
        <v>44208.0</v>
      </c>
      <c r="B1150" s="96">
        <v>32.040001</v>
      </c>
      <c r="C1150" s="96">
        <v>33.73</v>
      </c>
      <c r="D1150" s="96">
        <v>32.040001</v>
      </c>
      <c r="E1150" s="96">
        <v>33.470001</v>
      </c>
      <c r="F1150" s="96">
        <v>32.598831</v>
      </c>
      <c r="G1150" s="96">
        <v>380134.0</v>
      </c>
      <c r="H1150" s="2"/>
      <c r="I1150" s="2">
        <f t="shared" si="1"/>
        <v>32.755001</v>
      </c>
      <c r="J1150" s="97">
        <f t="shared" si="2"/>
        <v>44377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>
      <c r="A1151" s="95">
        <v>44209.0</v>
      </c>
      <c r="B1151" s="96">
        <v>33.59</v>
      </c>
      <c r="C1151" s="96">
        <v>33.720001</v>
      </c>
      <c r="D1151" s="96">
        <v>32.09</v>
      </c>
      <c r="E1151" s="96">
        <v>32.389999</v>
      </c>
      <c r="F1151" s="96">
        <v>31.546942</v>
      </c>
      <c r="G1151" s="96">
        <v>378035.0</v>
      </c>
      <c r="H1151" s="2"/>
      <c r="I1151" s="2">
        <f t="shared" si="1"/>
        <v>32.9899995</v>
      </c>
      <c r="J1151" s="97">
        <f t="shared" si="2"/>
        <v>44377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>
      <c r="A1152" s="95">
        <v>44210.0</v>
      </c>
      <c r="B1152" s="96">
        <v>32.349998</v>
      </c>
      <c r="C1152" s="96">
        <v>32.599998</v>
      </c>
      <c r="D1152" s="96">
        <v>31.26</v>
      </c>
      <c r="E1152" s="96">
        <v>31.48</v>
      </c>
      <c r="F1152" s="96">
        <v>30.660627</v>
      </c>
      <c r="G1152" s="96">
        <v>191019.0</v>
      </c>
      <c r="H1152" s="2"/>
      <c r="I1152" s="2">
        <f t="shared" si="1"/>
        <v>31.914999</v>
      </c>
      <c r="J1152" s="97">
        <f t="shared" si="2"/>
        <v>44377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>
      <c r="A1153" s="95">
        <v>44211.0</v>
      </c>
      <c r="B1153" s="96">
        <v>31.280001</v>
      </c>
      <c r="C1153" s="96">
        <v>31.440001</v>
      </c>
      <c r="D1153" s="96">
        <v>30.42</v>
      </c>
      <c r="E1153" s="96">
        <v>31.1</v>
      </c>
      <c r="F1153" s="96">
        <v>30.29052</v>
      </c>
      <c r="G1153" s="96">
        <v>167207.0</v>
      </c>
      <c r="H1153" s="2"/>
      <c r="I1153" s="2">
        <f t="shared" si="1"/>
        <v>31.1900005</v>
      </c>
      <c r="J1153" s="97">
        <f t="shared" si="2"/>
        <v>44377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>
      <c r="A1154" s="95">
        <v>44214.0</v>
      </c>
      <c r="B1154" s="96">
        <v>30.76</v>
      </c>
      <c r="C1154" s="96">
        <v>32.73</v>
      </c>
      <c r="D1154" s="96">
        <v>30.76</v>
      </c>
      <c r="E1154" s="96">
        <v>32.580002</v>
      </c>
      <c r="F1154" s="96">
        <v>31.732</v>
      </c>
      <c r="G1154" s="96">
        <v>242979.0</v>
      </c>
      <c r="H1154" s="2"/>
      <c r="I1154" s="2">
        <f t="shared" si="1"/>
        <v>31.670001</v>
      </c>
      <c r="J1154" s="97">
        <f t="shared" si="2"/>
        <v>44377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>
      <c r="A1155" s="95">
        <v>44215.0</v>
      </c>
      <c r="B1155" s="96">
        <v>32.869999</v>
      </c>
      <c r="C1155" s="96">
        <v>33.450001</v>
      </c>
      <c r="D1155" s="96">
        <v>32.48</v>
      </c>
      <c r="E1155" s="96">
        <v>33.389999</v>
      </c>
      <c r="F1155" s="96">
        <v>32.520912</v>
      </c>
      <c r="G1155" s="96">
        <v>117137.0</v>
      </c>
      <c r="H1155" s="2"/>
      <c r="I1155" s="2">
        <f t="shared" si="1"/>
        <v>33.129999</v>
      </c>
      <c r="J1155" s="97">
        <f t="shared" si="2"/>
        <v>44377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>
      <c r="A1156" s="95">
        <v>44216.0</v>
      </c>
      <c r="B1156" s="96">
        <v>33.389999</v>
      </c>
      <c r="C1156" s="96">
        <v>33.580002</v>
      </c>
      <c r="D1156" s="96">
        <v>32.740002</v>
      </c>
      <c r="E1156" s="96">
        <v>33.16</v>
      </c>
      <c r="F1156" s="96">
        <v>32.296902</v>
      </c>
      <c r="G1156" s="96">
        <v>156877.0</v>
      </c>
      <c r="H1156" s="2"/>
      <c r="I1156" s="2">
        <f t="shared" si="1"/>
        <v>33.2749995</v>
      </c>
      <c r="J1156" s="97">
        <f t="shared" si="2"/>
        <v>44377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>
      <c r="A1157" s="95">
        <v>44217.0</v>
      </c>
      <c r="B1157" s="96">
        <v>33.360001</v>
      </c>
      <c r="C1157" s="96">
        <v>33.509998</v>
      </c>
      <c r="D1157" s="96">
        <v>32.959999</v>
      </c>
      <c r="E1157" s="96">
        <v>33.200001</v>
      </c>
      <c r="F1157" s="96">
        <v>32.335861</v>
      </c>
      <c r="G1157" s="96">
        <v>121192.0</v>
      </c>
      <c r="H1157" s="2"/>
      <c r="I1157" s="2">
        <f t="shared" si="1"/>
        <v>33.280001</v>
      </c>
      <c r="J1157" s="97">
        <f t="shared" si="2"/>
        <v>44377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>
      <c r="A1158" s="95">
        <v>44218.0</v>
      </c>
      <c r="B1158" s="96">
        <v>33.099998</v>
      </c>
      <c r="C1158" s="96">
        <v>33.959999</v>
      </c>
      <c r="D1158" s="96">
        <v>32.98</v>
      </c>
      <c r="E1158" s="96">
        <v>33.560001</v>
      </c>
      <c r="F1158" s="96">
        <v>32.686489</v>
      </c>
      <c r="G1158" s="96">
        <v>106863.0</v>
      </c>
      <c r="H1158" s="2"/>
      <c r="I1158" s="2">
        <f t="shared" si="1"/>
        <v>33.3299995</v>
      </c>
      <c r="J1158" s="97">
        <f t="shared" si="2"/>
        <v>44377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>
      <c r="A1159" s="95">
        <v>44221.0</v>
      </c>
      <c r="B1159" s="96">
        <v>33.830002</v>
      </c>
      <c r="C1159" s="96">
        <v>34.939999</v>
      </c>
      <c r="D1159" s="96">
        <v>33.610001</v>
      </c>
      <c r="E1159" s="96">
        <v>34.459999</v>
      </c>
      <c r="F1159" s="96">
        <v>33.563061</v>
      </c>
      <c r="G1159" s="96">
        <v>157003.0</v>
      </c>
      <c r="H1159" s="2"/>
      <c r="I1159" s="2">
        <f t="shared" si="1"/>
        <v>34.1450005</v>
      </c>
      <c r="J1159" s="97">
        <f t="shared" si="2"/>
        <v>44377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>
      <c r="A1160" s="95">
        <v>44223.0</v>
      </c>
      <c r="B1160" s="96">
        <v>34.709999</v>
      </c>
      <c r="C1160" s="96">
        <v>35.32</v>
      </c>
      <c r="D1160" s="96">
        <v>34.560001</v>
      </c>
      <c r="E1160" s="96">
        <v>35.169998</v>
      </c>
      <c r="F1160" s="96">
        <v>34.254581</v>
      </c>
      <c r="G1160" s="96">
        <v>251944.0</v>
      </c>
      <c r="H1160" s="2"/>
      <c r="I1160" s="2">
        <f t="shared" si="1"/>
        <v>34.9399985</v>
      </c>
      <c r="J1160" s="97">
        <f t="shared" si="2"/>
        <v>44377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>
      <c r="A1161" s="95">
        <v>44224.0</v>
      </c>
      <c r="B1161" s="96">
        <v>34.450001</v>
      </c>
      <c r="C1161" s="96">
        <v>34.810001</v>
      </c>
      <c r="D1161" s="96">
        <v>33.779999</v>
      </c>
      <c r="E1161" s="96">
        <v>33.950001</v>
      </c>
      <c r="F1161" s="96">
        <v>33.066338</v>
      </c>
      <c r="G1161" s="96">
        <v>263858.0</v>
      </c>
      <c r="H1161" s="2"/>
      <c r="I1161" s="2">
        <f t="shared" si="1"/>
        <v>34.200001</v>
      </c>
      <c r="J1161" s="97">
        <f t="shared" si="2"/>
        <v>44377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>
      <c r="A1162" s="95">
        <v>44225.0</v>
      </c>
      <c r="B1162" s="96">
        <v>34.5</v>
      </c>
      <c r="C1162" s="96">
        <v>35.84</v>
      </c>
      <c r="D1162" s="96">
        <v>34.41</v>
      </c>
      <c r="E1162" s="96">
        <v>35.150002</v>
      </c>
      <c r="F1162" s="96">
        <v>34.235104</v>
      </c>
      <c r="G1162" s="96">
        <v>228888.0</v>
      </c>
      <c r="H1162" s="2"/>
      <c r="I1162" s="2">
        <f t="shared" si="1"/>
        <v>34.825001</v>
      </c>
      <c r="J1162" s="97">
        <f t="shared" si="2"/>
        <v>44377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>
      <c r="A1163" s="95">
        <v>44228.0</v>
      </c>
      <c r="B1163" s="96">
        <v>34.939999</v>
      </c>
      <c r="C1163" s="96">
        <v>35.0</v>
      </c>
      <c r="D1163" s="96">
        <v>33.75</v>
      </c>
      <c r="E1163" s="96">
        <v>34.849998</v>
      </c>
      <c r="F1163" s="96">
        <v>33.942913</v>
      </c>
      <c r="G1163" s="96">
        <v>174610.0</v>
      </c>
      <c r="H1163" s="2"/>
      <c r="I1163" s="2">
        <f t="shared" si="1"/>
        <v>34.8949985</v>
      </c>
      <c r="J1163" s="97">
        <f t="shared" si="2"/>
        <v>44377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>
      <c r="A1164" s="95">
        <v>44229.0</v>
      </c>
      <c r="B1164" s="96">
        <v>34.849998</v>
      </c>
      <c r="C1164" s="96">
        <v>36.959999</v>
      </c>
      <c r="D1164" s="96">
        <v>34.849998</v>
      </c>
      <c r="E1164" s="96">
        <v>36.84</v>
      </c>
      <c r="F1164" s="96">
        <v>35.881115</v>
      </c>
      <c r="G1164" s="96">
        <v>239200.0</v>
      </c>
      <c r="H1164" s="2"/>
      <c r="I1164" s="2">
        <f t="shared" si="1"/>
        <v>35.844999</v>
      </c>
      <c r="J1164" s="97">
        <f t="shared" si="2"/>
        <v>44377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>
      <c r="A1165" s="95">
        <v>44230.0</v>
      </c>
      <c r="B1165" s="96">
        <v>37.349998</v>
      </c>
      <c r="C1165" s="96">
        <v>37.830002</v>
      </c>
      <c r="D1165" s="96">
        <v>36.419998</v>
      </c>
      <c r="E1165" s="96">
        <v>37.580002</v>
      </c>
      <c r="F1165" s="96">
        <v>36.60186</v>
      </c>
      <c r="G1165" s="96">
        <v>394306.0</v>
      </c>
      <c r="H1165" s="2"/>
      <c r="I1165" s="2">
        <f t="shared" si="1"/>
        <v>37.465</v>
      </c>
      <c r="J1165" s="97">
        <f t="shared" si="2"/>
        <v>44377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>
      <c r="A1166" s="95">
        <v>44231.0</v>
      </c>
      <c r="B1166" s="96">
        <v>37.73</v>
      </c>
      <c r="C1166" s="96">
        <v>39.360001</v>
      </c>
      <c r="D1166" s="96">
        <v>37.73</v>
      </c>
      <c r="E1166" s="96">
        <v>38.610001</v>
      </c>
      <c r="F1166" s="96">
        <v>37.605045</v>
      </c>
      <c r="G1166" s="96">
        <v>259577.0</v>
      </c>
      <c r="H1166" s="2"/>
      <c r="I1166" s="2">
        <f t="shared" si="1"/>
        <v>38.1700005</v>
      </c>
      <c r="J1166" s="97">
        <f t="shared" si="2"/>
        <v>44377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>
      <c r="A1167" s="95">
        <v>44232.0</v>
      </c>
      <c r="B1167" s="96">
        <v>38.59</v>
      </c>
      <c r="C1167" s="96">
        <v>38.810001</v>
      </c>
      <c r="D1167" s="96">
        <v>38.029999</v>
      </c>
      <c r="E1167" s="96">
        <v>38.32</v>
      </c>
      <c r="F1167" s="96">
        <v>37.322594</v>
      </c>
      <c r="G1167" s="96">
        <v>138799.0</v>
      </c>
      <c r="H1167" s="2"/>
      <c r="I1167" s="2">
        <f t="shared" si="1"/>
        <v>38.455</v>
      </c>
      <c r="J1167" s="97">
        <f t="shared" si="2"/>
        <v>44377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>
      <c r="A1168" s="95">
        <v>44235.0</v>
      </c>
      <c r="B1168" s="96">
        <v>38.599998</v>
      </c>
      <c r="C1168" s="96">
        <v>38.799999</v>
      </c>
      <c r="D1168" s="96">
        <v>37.889999</v>
      </c>
      <c r="E1168" s="96">
        <v>38.700001</v>
      </c>
      <c r="F1168" s="96">
        <v>37.692703</v>
      </c>
      <c r="G1168" s="96">
        <v>162785.0</v>
      </c>
      <c r="H1168" s="2"/>
      <c r="I1168" s="2">
        <f t="shared" si="1"/>
        <v>38.6499995</v>
      </c>
      <c r="J1168" s="97">
        <f t="shared" si="2"/>
        <v>44377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>
      <c r="A1169" s="95">
        <v>44236.0</v>
      </c>
      <c r="B1169" s="96">
        <v>38.439999</v>
      </c>
      <c r="C1169" s="96">
        <v>39.040001</v>
      </c>
      <c r="D1169" s="96">
        <v>38.07</v>
      </c>
      <c r="E1169" s="96">
        <v>38.849998</v>
      </c>
      <c r="F1169" s="96">
        <v>37.838799</v>
      </c>
      <c r="G1169" s="96">
        <v>147504.0</v>
      </c>
      <c r="H1169" s="2"/>
      <c r="I1169" s="2">
        <f t="shared" si="1"/>
        <v>38.6449985</v>
      </c>
      <c r="J1169" s="97">
        <f t="shared" si="2"/>
        <v>44377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>
      <c r="A1170" s="95">
        <v>44237.0</v>
      </c>
      <c r="B1170" s="96">
        <v>39.0</v>
      </c>
      <c r="C1170" s="96">
        <v>39.580002</v>
      </c>
      <c r="D1170" s="96">
        <v>38.084999</v>
      </c>
      <c r="E1170" s="96">
        <v>38.630001</v>
      </c>
      <c r="F1170" s="96">
        <v>37.624527</v>
      </c>
      <c r="G1170" s="96">
        <v>88394.0</v>
      </c>
      <c r="H1170" s="2"/>
      <c r="I1170" s="2">
        <f t="shared" si="1"/>
        <v>38.8150005</v>
      </c>
      <c r="J1170" s="97">
        <f t="shared" si="2"/>
        <v>44377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>
      <c r="A1171" s="95">
        <v>44238.0</v>
      </c>
      <c r="B1171" s="96">
        <v>38.32</v>
      </c>
      <c r="C1171" s="96">
        <v>38.759998</v>
      </c>
      <c r="D1171" s="96">
        <v>38.299999</v>
      </c>
      <c r="E1171" s="96">
        <v>38.459999</v>
      </c>
      <c r="F1171" s="96">
        <v>37.45895</v>
      </c>
      <c r="G1171" s="96">
        <v>99028.0</v>
      </c>
      <c r="H1171" s="2"/>
      <c r="I1171" s="2">
        <f t="shared" si="1"/>
        <v>38.3899995</v>
      </c>
      <c r="J1171" s="97">
        <f t="shared" si="2"/>
        <v>44377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>
      <c r="A1172" s="95">
        <v>44239.0</v>
      </c>
      <c r="B1172" s="96">
        <v>38.0</v>
      </c>
      <c r="C1172" s="96">
        <v>38.360001</v>
      </c>
      <c r="D1172" s="96">
        <v>36.869999</v>
      </c>
      <c r="E1172" s="96">
        <v>37.73</v>
      </c>
      <c r="F1172" s="96">
        <v>36.747952</v>
      </c>
      <c r="G1172" s="96">
        <v>183553.0</v>
      </c>
      <c r="H1172" s="2"/>
      <c r="I1172" s="2">
        <f t="shared" si="1"/>
        <v>37.865</v>
      </c>
      <c r="J1172" s="97">
        <f t="shared" si="2"/>
        <v>44377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>
      <c r="A1173" s="95">
        <v>44242.0</v>
      </c>
      <c r="B1173" s="96">
        <v>38.0</v>
      </c>
      <c r="C1173" s="96">
        <v>39.389999</v>
      </c>
      <c r="D1173" s="96">
        <v>37.790001</v>
      </c>
      <c r="E1173" s="96">
        <v>39.110001</v>
      </c>
      <c r="F1173" s="96">
        <v>38.092033</v>
      </c>
      <c r="G1173" s="96">
        <v>186337.0</v>
      </c>
      <c r="H1173" s="2"/>
      <c r="I1173" s="2">
        <f t="shared" si="1"/>
        <v>38.5550005</v>
      </c>
      <c r="J1173" s="97">
        <f t="shared" si="2"/>
        <v>44377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>
      <c r="A1174" s="95">
        <v>44243.0</v>
      </c>
      <c r="B1174" s="96">
        <v>39.5</v>
      </c>
      <c r="C1174" s="96">
        <v>39.59</v>
      </c>
      <c r="D1174" s="96">
        <v>36.810001</v>
      </c>
      <c r="E1174" s="96">
        <v>37.810001</v>
      </c>
      <c r="F1174" s="96">
        <v>36.825871</v>
      </c>
      <c r="G1174" s="96">
        <v>247119.0</v>
      </c>
      <c r="H1174" s="2"/>
      <c r="I1174" s="2">
        <f t="shared" si="1"/>
        <v>38.6550005</v>
      </c>
      <c r="J1174" s="97">
        <f t="shared" si="2"/>
        <v>44377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>
      <c r="A1175" s="95">
        <v>44244.0</v>
      </c>
      <c r="B1175" s="96">
        <v>38.48</v>
      </c>
      <c r="C1175" s="96">
        <v>40.290001</v>
      </c>
      <c r="D1175" s="96">
        <v>38.029999</v>
      </c>
      <c r="E1175" s="96">
        <v>40.0</v>
      </c>
      <c r="F1175" s="96">
        <v>38.958866</v>
      </c>
      <c r="G1175" s="96">
        <v>274576.0</v>
      </c>
      <c r="H1175" s="2"/>
      <c r="I1175" s="2">
        <f t="shared" si="1"/>
        <v>39.24</v>
      </c>
      <c r="J1175" s="97">
        <f t="shared" si="2"/>
        <v>44377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>
      <c r="A1176" s="95">
        <v>44245.0</v>
      </c>
      <c r="B1176" s="96">
        <v>39.990002</v>
      </c>
      <c r="C1176" s="96">
        <v>41.0</v>
      </c>
      <c r="D1176" s="96">
        <v>39.150002</v>
      </c>
      <c r="E1176" s="96">
        <v>39.82</v>
      </c>
      <c r="F1176" s="96">
        <v>38.78355</v>
      </c>
      <c r="G1176" s="96">
        <v>296028.0</v>
      </c>
      <c r="H1176" s="2"/>
      <c r="I1176" s="2">
        <f t="shared" si="1"/>
        <v>39.905001</v>
      </c>
      <c r="J1176" s="97">
        <f t="shared" si="2"/>
        <v>44377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>
      <c r="A1177" s="95">
        <v>44246.0</v>
      </c>
      <c r="B1177" s="96">
        <v>39.360001</v>
      </c>
      <c r="C1177" s="96">
        <v>39.48</v>
      </c>
      <c r="D1177" s="96">
        <v>37.990002</v>
      </c>
      <c r="E1177" s="96">
        <v>38.310001</v>
      </c>
      <c r="F1177" s="96">
        <v>37.312855</v>
      </c>
      <c r="G1177" s="96">
        <v>211891.0</v>
      </c>
      <c r="H1177" s="2"/>
      <c r="I1177" s="2">
        <f t="shared" si="1"/>
        <v>38.835001</v>
      </c>
      <c r="J1177" s="97">
        <f t="shared" si="2"/>
        <v>44377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>
      <c r="A1178" s="95">
        <v>44249.0</v>
      </c>
      <c r="B1178" s="96">
        <v>37.900002</v>
      </c>
      <c r="C1178" s="96">
        <v>38.330002</v>
      </c>
      <c r="D1178" s="96">
        <v>36.380001</v>
      </c>
      <c r="E1178" s="96">
        <v>36.650002</v>
      </c>
      <c r="F1178" s="96">
        <v>35.696064</v>
      </c>
      <c r="G1178" s="96">
        <v>312268.0</v>
      </c>
      <c r="H1178" s="2"/>
      <c r="I1178" s="2">
        <f t="shared" si="1"/>
        <v>37.275002</v>
      </c>
      <c r="J1178" s="97">
        <f t="shared" si="2"/>
        <v>44377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>
      <c r="A1179" s="95">
        <v>44250.0</v>
      </c>
      <c r="B1179" s="96">
        <v>35.939999</v>
      </c>
      <c r="C1179" s="96">
        <v>36.150002</v>
      </c>
      <c r="D1179" s="96">
        <v>34.580002</v>
      </c>
      <c r="E1179" s="96">
        <v>35.470001</v>
      </c>
      <c r="F1179" s="96">
        <v>34.546772</v>
      </c>
      <c r="G1179" s="96">
        <v>364382.0</v>
      </c>
      <c r="H1179" s="2"/>
      <c r="I1179" s="2">
        <f t="shared" si="1"/>
        <v>35.705</v>
      </c>
      <c r="J1179" s="97">
        <f t="shared" si="2"/>
        <v>44377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>
      <c r="A1180" s="95">
        <v>44251.0</v>
      </c>
      <c r="B1180" s="96">
        <v>35.389999</v>
      </c>
      <c r="C1180" s="96">
        <v>35.950001</v>
      </c>
      <c r="D1180" s="96">
        <v>34.869999</v>
      </c>
      <c r="E1180" s="96">
        <v>35.48</v>
      </c>
      <c r="F1180" s="96">
        <v>34.556515</v>
      </c>
      <c r="G1180" s="96">
        <v>268192.0</v>
      </c>
      <c r="H1180" s="2"/>
      <c r="I1180" s="2">
        <f t="shared" si="1"/>
        <v>35.4349995</v>
      </c>
      <c r="J1180" s="97">
        <f t="shared" si="2"/>
        <v>44377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>
      <c r="A1181" s="95">
        <v>44252.0</v>
      </c>
      <c r="B1181" s="96">
        <v>35.959999</v>
      </c>
      <c r="C1181" s="96">
        <v>36.48</v>
      </c>
      <c r="D1181" s="96">
        <v>34.75</v>
      </c>
      <c r="E1181" s="96">
        <v>35.09</v>
      </c>
      <c r="F1181" s="96">
        <v>34.176666</v>
      </c>
      <c r="G1181" s="96">
        <v>210603.0</v>
      </c>
      <c r="H1181" s="2"/>
      <c r="I1181" s="2">
        <f t="shared" si="1"/>
        <v>35.5249995</v>
      </c>
      <c r="J1181" s="97">
        <f t="shared" si="2"/>
        <v>44377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>
      <c r="A1182" s="95">
        <v>44253.0</v>
      </c>
      <c r="B1182" s="96">
        <v>34.330002</v>
      </c>
      <c r="C1182" s="96">
        <v>34.48</v>
      </c>
      <c r="D1182" s="96">
        <v>32.740002</v>
      </c>
      <c r="E1182" s="96">
        <v>33.52</v>
      </c>
      <c r="F1182" s="96">
        <v>32.64753</v>
      </c>
      <c r="G1182" s="96">
        <v>375404.0</v>
      </c>
      <c r="H1182" s="2"/>
      <c r="I1182" s="2">
        <f t="shared" si="1"/>
        <v>33.925001</v>
      </c>
      <c r="J1182" s="97">
        <f t="shared" si="2"/>
        <v>44377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>
      <c r="A1183" s="95">
        <v>44256.0</v>
      </c>
      <c r="B1183" s="96">
        <v>33.650002</v>
      </c>
      <c r="C1183" s="96">
        <v>34.779999</v>
      </c>
      <c r="D1183" s="96">
        <v>33.59</v>
      </c>
      <c r="E1183" s="96">
        <v>34.209999</v>
      </c>
      <c r="F1183" s="96">
        <v>33.319569</v>
      </c>
      <c r="G1183" s="96">
        <v>270292.0</v>
      </c>
      <c r="H1183" s="2"/>
      <c r="I1183" s="2">
        <f t="shared" si="1"/>
        <v>33.9300005</v>
      </c>
      <c r="J1183" s="97">
        <f t="shared" si="2"/>
        <v>44377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>
      <c r="A1184" s="95">
        <v>44257.0</v>
      </c>
      <c r="B1184" s="96">
        <v>34.209999</v>
      </c>
      <c r="C1184" s="96">
        <v>35.790001</v>
      </c>
      <c r="D1184" s="96">
        <v>33.400002</v>
      </c>
      <c r="E1184" s="96">
        <v>33.849998</v>
      </c>
      <c r="F1184" s="96">
        <v>32.968937</v>
      </c>
      <c r="G1184" s="96">
        <v>237273.0</v>
      </c>
      <c r="H1184" s="2"/>
      <c r="I1184" s="2">
        <f t="shared" si="1"/>
        <v>34.0299985</v>
      </c>
      <c r="J1184" s="97">
        <f t="shared" si="2"/>
        <v>44377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>
      <c r="A1185" s="95">
        <v>44258.0</v>
      </c>
      <c r="B1185" s="96">
        <v>33.529999</v>
      </c>
      <c r="C1185" s="96">
        <v>33.720001</v>
      </c>
      <c r="D1185" s="96">
        <v>32.880001</v>
      </c>
      <c r="E1185" s="96">
        <v>33.68</v>
      </c>
      <c r="F1185" s="96">
        <v>32.803364</v>
      </c>
      <c r="G1185" s="96">
        <v>165470.0</v>
      </c>
      <c r="H1185" s="2"/>
      <c r="I1185" s="2">
        <f t="shared" si="1"/>
        <v>33.6049995</v>
      </c>
      <c r="J1185" s="97">
        <f t="shared" si="2"/>
        <v>44377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>
      <c r="A1186" s="95">
        <v>44259.0</v>
      </c>
      <c r="B1186" s="96">
        <v>33.5</v>
      </c>
      <c r="C1186" s="96">
        <v>35.09</v>
      </c>
      <c r="D1186" s="96">
        <v>33.419998</v>
      </c>
      <c r="E1186" s="96">
        <v>34.689999</v>
      </c>
      <c r="F1186" s="96">
        <v>33.787075</v>
      </c>
      <c r="G1186" s="96">
        <v>323676.0</v>
      </c>
      <c r="H1186" s="2"/>
      <c r="I1186" s="2">
        <f t="shared" si="1"/>
        <v>34.0949995</v>
      </c>
      <c r="J1186" s="97">
        <f t="shared" si="2"/>
        <v>44377</v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>
      <c r="A1187" s="95">
        <v>44260.0</v>
      </c>
      <c r="B1187" s="96">
        <v>34.650002</v>
      </c>
      <c r="C1187" s="96">
        <v>35.310001</v>
      </c>
      <c r="D1187" s="96">
        <v>32.43</v>
      </c>
      <c r="E1187" s="96">
        <v>33.23</v>
      </c>
      <c r="F1187" s="96">
        <v>32.365078</v>
      </c>
      <c r="G1187" s="96">
        <v>335884.0</v>
      </c>
      <c r="H1187" s="2"/>
      <c r="I1187" s="2">
        <f t="shared" si="1"/>
        <v>33.940001</v>
      </c>
      <c r="J1187" s="97">
        <f t="shared" si="2"/>
        <v>44377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>
      <c r="A1188" s="95">
        <v>44263.0</v>
      </c>
      <c r="B1188" s="96">
        <v>33.68</v>
      </c>
      <c r="C1188" s="96">
        <v>35.669998</v>
      </c>
      <c r="D1188" s="96">
        <v>33.32</v>
      </c>
      <c r="E1188" s="96">
        <v>34.25</v>
      </c>
      <c r="F1188" s="96">
        <v>33.358528</v>
      </c>
      <c r="G1188" s="96">
        <v>194114.0</v>
      </c>
      <c r="H1188" s="2"/>
      <c r="I1188" s="2">
        <f t="shared" si="1"/>
        <v>33.965</v>
      </c>
      <c r="J1188" s="97">
        <f t="shared" si="2"/>
        <v>44377</v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>
      <c r="A1189" s="95">
        <v>44264.0</v>
      </c>
      <c r="B1189" s="96">
        <v>34.5</v>
      </c>
      <c r="C1189" s="96">
        <v>34.57</v>
      </c>
      <c r="D1189" s="96">
        <v>33.650002</v>
      </c>
      <c r="E1189" s="96">
        <v>34.439999</v>
      </c>
      <c r="F1189" s="96">
        <v>33.543583</v>
      </c>
      <c r="G1189" s="96">
        <v>173181.0</v>
      </c>
      <c r="H1189" s="2"/>
      <c r="I1189" s="2">
        <f t="shared" si="1"/>
        <v>34.4699995</v>
      </c>
      <c r="J1189" s="97">
        <f t="shared" si="2"/>
        <v>44377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>
      <c r="A1190" s="95">
        <v>44265.0</v>
      </c>
      <c r="B1190" s="96">
        <v>35.880001</v>
      </c>
      <c r="C1190" s="96">
        <v>35.970001</v>
      </c>
      <c r="D1190" s="96">
        <v>34.880001</v>
      </c>
      <c r="E1190" s="96">
        <v>35.16</v>
      </c>
      <c r="F1190" s="96">
        <v>34.244843</v>
      </c>
      <c r="G1190" s="96">
        <v>208048.0</v>
      </c>
      <c r="H1190" s="2"/>
      <c r="I1190" s="2">
        <f t="shared" si="1"/>
        <v>35.5200005</v>
      </c>
      <c r="J1190" s="97">
        <f t="shared" si="2"/>
        <v>44377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>
      <c r="A1191" s="95">
        <v>44266.0</v>
      </c>
      <c r="B1191" s="96">
        <v>35.509998</v>
      </c>
      <c r="C1191" s="96">
        <v>36.110001</v>
      </c>
      <c r="D1191" s="96">
        <v>34.759998</v>
      </c>
      <c r="E1191" s="96">
        <v>34.959999</v>
      </c>
      <c r="F1191" s="96">
        <v>34.050049</v>
      </c>
      <c r="G1191" s="96">
        <v>147889.0</v>
      </c>
      <c r="H1191" s="2"/>
      <c r="I1191" s="2">
        <f t="shared" si="1"/>
        <v>35.2349985</v>
      </c>
      <c r="J1191" s="97">
        <f t="shared" si="2"/>
        <v>44377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>
      <c r="A1192" s="95">
        <v>44267.0</v>
      </c>
      <c r="B1192" s="96">
        <v>35.5</v>
      </c>
      <c r="C1192" s="96">
        <v>35.720001</v>
      </c>
      <c r="D1192" s="96">
        <v>34.950001</v>
      </c>
      <c r="E1192" s="96">
        <v>35.41</v>
      </c>
      <c r="F1192" s="96">
        <v>34.488335</v>
      </c>
      <c r="G1192" s="96">
        <v>85158.0</v>
      </c>
      <c r="H1192" s="2"/>
      <c r="I1192" s="2">
        <f t="shared" si="1"/>
        <v>35.455</v>
      </c>
      <c r="J1192" s="97">
        <f t="shared" si="2"/>
        <v>44377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>
      <c r="A1193" s="95">
        <v>44270.0</v>
      </c>
      <c r="B1193" s="96">
        <v>35.0</v>
      </c>
      <c r="C1193" s="96">
        <v>35.029999</v>
      </c>
      <c r="D1193" s="96">
        <v>34.02</v>
      </c>
      <c r="E1193" s="96">
        <v>34.509998</v>
      </c>
      <c r="F1193" s="96">
        <v>33.611759</v>
      </c>
      <c r="G1193" s="96">
        <v>307387.0</v>
      </c>
      <c r="H1193" s="2"/>
      <c r="I1193" s="2">
        <f t="shared" si="1"/>
        <v>34.754999</v>
      </c>
      <c r="J1193" s="97">
        <f t="shared" si="2"/>
        <v>44377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>
      <c r="A1194" s="95">
        <v>44271.0</v>
      </c>
      <c r="B1194" s="96">
        <v>34.700001</v>
      </c>
      <c r="C1194" s="96">
        <v>36.470001</v>
      </c>
      <c r="D1194" s="96">
        <v>34.610001</v>
      </c>
      <c r="E1194" s="96">
        <v>36.110001</v>
      </c>
      <c r="F1194" s="96">
        <v>35.17012</v>
      </c>
      <c r="G1194" s="96">
        <v>200089.0</v>
      </c>
      <c r="H1194" s="2"/>
      <c r="I1194" s="2">
        <f t="shared" si="1"/>
        <v>35.405001</v>
      </c>
      <c r="J1194" s="97">
        <f t="shared" si="2"/>
        <v>44377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>
      <c r="A1195" s="95">
        <v>44272.0</v>
      </c>
      <c r="B1195" s="96">
        <v>35.799999</v>
      </c>
      <c r="C1195" s="96">
        <v>36.330002</v>
      </c>
      <c r="D1195" s="96">
        <v>35.580002</v>
      </c>
      <c r="E1195" s="96">
        <v>35.810001</v>
      </c>
      <c r="F1195" s="96">
        <v>34.877926</v>
      </c>
      <c r="G1195" s="96">
        <v>210627.0</v>
      </c>
      <c r="H1195" s="2"/>
      <c r="I1195" s="2">
        <f t="shared" si="1"/>
        <v>35.805</v>
      </c>
      <c r="J1195" s="97">
        <f t="shared" si="2"/>
        <v>44377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>
      <c r="A1196" s="95">
        <v>44273.0</v>
      </c>
      <c r="B1196" s="96">
        <v>35.799999</v>
      </c>
      <c r="C1196" s="96">
        <v>36.610001</v>
      </c>
      <c r="D1196" s="96">
        <v>35.040001</v>
      </c>
      <c r="E1196" s="96">
        <v>35.400002</v>
      </c>
      <c r="F1196" s="96">
        <v>34.4786</v>
      </c>
      <c r="G1196" s="96">
        <v>179986.0</v>
      </c>
      <c r="H1196" s="2"/>
      <c r="I1196" s="2">
        <f t="shared" si="1"/>
        <v>35.6000005</v>
      </c>
      <c r="J1196" s="97">
        <f t="shared" si="2"/>
        <v>44377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>
      <c r="A1197" s="95">
        <v>44274.0</v>
      </c>
      <c r="B1197" s="96">
        <v>34.68</v>
      </c>
      <c r="C1197" s="96">
        <v>36.290001</v>
      </c>
      <c r="D1197" s="96">
        <v>34.540001</v>
      </c>
      <c r="E1197" s="96">
        <v>35.810001</v>
      </c>
      <c r="F1197" s="96">
        <v>34.877926</v>
      </c>
      <c r="G1197" s="96">
        <v>339852.0</v>
      </c>
      <c r="H1197" s="2"/>
      <c r="I1197" s="2">
        <f t="shared" si="1"/>
        <v>35.2450005</v>
      </c>
      <c r="J1197" s="97">
        <f t="shared" si="2"/>
        <v>44377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>
      <c r="A1198" s="95">
        <v>44277.0</v>
      </c>
      <c r="B1198" s="96">
        <v>36.099998</v>
      </c>
      <c r="C1198" s="96">
        <v>36.490002</v>
      </c>
      <c r="D1198" s="96">
        <v>35.790001</v>
      </c>
      <c r="E1198" s="96">
        <v>35.900002</v>
      </c>
      <c r="F1198" s="96">
        <v>34.965588</v>
      </c>
      <c r="G1198" s="96">
        <v>112192.0</v>
      </c>
      <c r="H1198" s="2"/>
      <c r="I1198" s="2">
        <f t="shared" si="1"/>
        <v>36</v>
      </c>
      <c r="J1198" s="97">
        <f t="shared" si="2"/>
        <v>44377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>
      <c r="A1199" s="95">
        <v>44278.0</v>
      </c>
      <c r="B1199" s="96">
        <v>35.619999</v>
      </c>
      <c r="C1199" s="96">
        <v>35.889999</v>
      </c>
      <c r="D1199" s="96">
        <v>34.380001</v>
      </c>
      <c r="E1199" s="96">
        <v>34.959999</v>
      </c>
      <c r="F1199" s="96">
        <v>34.050049</v>
      </c>
      <c r="G1199" s="96">
        <v>130915.0</v>
      </c>
      <c r="H1199" s="2"/>
      <c r="I1199" s="2">
        <f t="shared" si="1"/>
        <v>35.289999</v>
      </c>
      <c r="J1199" s="97">
        <f t="shared" si="2"/>
        <v>44377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>
      <c r="A1200" s="95">
        <v>44279.0</v>
      </c>
      <c r="B1200" s="96">
        <v>34.549999</v>
      </c>
      <c r="C1200" s="96">
        <v>35.419998</v>
      </c>
      <c r="D1200" s="96">
        <v>34.360001</v>
      </c>
      <c r="E1200" s="96">
        <v>35.07</v>
      </c>
      <c r="F1200" s="96">
        <v>34.157185</v>
      </c>
      <c r="G1200" s="96">
        <v>109145.0</v>
      </c>
      <c r="H1200" s="2"/>
      <c r="I1200" s="2">
        <f t="shared" si="1"/>
        <v>34.8099995</v>
      </c>
      <c r="J1200" s="97">
        <f t="shared" si="2"/>
        <v>44377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>
      <c r="A1201" s="95">
        <v>44280.0</v>
      </c>
      <c r="B1201" s="96">
        <v>34.82</v>
      </c>
      <c r="C1201" s="96">
        <v>35.380001</v>
      </c>
      <c r="D1201" s="96">
        <v>34.82</v>
      </c>
      <c r="E1201" s="96">
        <v>35.209999</v>
      </c>
      <c r="F1201" s="96">
        <v>34.293541</v>
      </c>
      <c r="G1201" s="96">
        <v>101955.0</v>
      </c>
      <c r="H1201" s="2"/>
      <c r="I1201" s="2">
        <f t="shared" si="1"/>
        <v>35.0149995</v>
      </c>
      <c r="J1201" s="97">
        <f t="shared" si="2"/>
        <v>44377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>
      <c r="A1202" s="95">
        <v>44281.0</v>
      </c>
      <c r="B1202" s="96">
        <v>35.990002</v>
      </c>
      <c r="C1202" s="96">
        <v>35.990002</v>
      </c>
      <c r="D1202" s="96">
        <v>35.02</v>
      </c>
      <c r="E1202" s="96">
        <v>35.380001</v>
      </c>
      <c r="F1202" s="96">
        <v>34.459122</v>
      </c>
      <c r="G1202" s="96">
        <v>155711.0</v>
      </c>
      <c r="H1202" s="2"/>
      <c r="I1202" s="2">
        <f t="shared" si="1"/>
        <v>35.6850015</v>
      </c>
      <c r="J1202" s="97">
        <f t="shared" si="2"/>
        <v>44377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>
      <c r="A1203" s="95">
        <v>44284.0</v>
      </c>
      <c r="B1203" s="96">
        <v>35.139999</v>
      </c>
      <c r="C1203" s="96">
        <v>35.355</v>
      </c>
      <c r="D1203" s="96">
        <v>34.459999</v>
      </c>
      <c r="E1203" s="96">
        <v>34.540001</v>
      </c>
      <c r="F1203" s="96">
        <v>33.640984</v>
      </c>
      <c r="G1203" s="96">
        <v>99931.0</v>
      </c>
      <c r="H1203" s="2"/>
      <c r="I1203" s="2">
        <f t="shared" si="1"/>
        <v>34.84</v>
      </c>
      <c r="J1203" s="97">
        <f t="shared" si="2"/>
        <v>44377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>
      <c r="A1204" s="95">
        <v>44285.0</v>
      </c>
      <c r="B1204" s="96">
        <v>34.790001</v>
      </c>
      <c r="C1204" s="96">
        <v>34.84</v>
      </c>
      <c r="D1204" s="96">
        <v>33.59</v>
      </c>
      <c r="E1204" s="96">
        <v>33.700001</v>
      </c>
      <c r="F1204" s="96">
        <v>32.822842</v>
      </c>
      <c r="G1204" s="96">
        <v>107715.0</v>
      </c>
      <c r="H1204" s="2"/>
      <c r="I1204" s="2">
        <f t="shared" si="1"/>
        <v>34.245001</v>
      </c>
      <c r="J1204" s="97">
        <f t="shared" si="2"/>
        <v>44377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>
      <c r="A1205" s="95">
        <v>44286.0</v>
      </c>
      <c r="B1205" s="96">
        <v>34.0</v>
      </c>
      <c r="C1205" s="96">
        <v>34.900002</v>
      </c>
      <c r="D1205" s="96">
        <v>33.990002</v>
      </c>
      <c r="E1205" s="96">
        <v>34.450001</v>
      </c>
      <c r="F1205" s="96">
        <v>33.553326</v>
      </c>
      <c r="G1205" s="96">
        <v>243593.0</v>
      </c>
      <c r="H1205" s="2"/>
      <c r="I1205" s="2">
        <f t="shared" si="1"/>
        <v>34.2250005</v>
      </c>
      <c r="J1205" s="97">
        <f t="shared" si="2"/>
        <v>44377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>
      <c r="A1206" s="95">
        <v>44287.0</v>
      </c>
      <c r="B1206" s="96">
        <v>34.450001</v>
      </c>
      <c r="C1206" s="96">
        <v>34.66</v>
      </c>
      <c r="D1206" s="96">
        <v>33.93</v>
      </c>
      <c r="E1206" s="96">
        <v>34.57</v>
      </c>
      <c r="F1206" s="96">
        <v>33.6702</v>
      </c>
      <c r="G1206" s="96">
        <v>124485.0</v>
      </c>
      <c r="H1206" s="2"/>
      <c r="I1206" s="2">
        <f t="shared" si="1"/>
        <v>34.5100005</v>
      </c>
      <c r="J1206" s="97">
        <f t="shared" si="2"/>
        <v>44377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>
      <c r="A1207" s="95">
        <v>44292.0</v>
      </c>
      <c r="B1207" s="96">
        <v>34.619999</v>
      </c>
      <c r="C1207" s="96">
        <v>35.82</v>
      </c>
      <c r="D1207" s="96">
        <v>34.619999</v>
      </c>
      <c r="E1207" s="96">
        <v>35.5</v>
      </c>
      <c r="F1207" s="96">
        <v>34.575996</v>
      </c>
      <c r="G1207" s="96">
        <v>192357.0</v>
      </c>
      <c r="H1207" s="2"/>
      <c r="I1207" s="2">
        <f t="shared" si="1"/>
        <v>35.0599995</v>
      </c>
      <c r="J1207" s="97">
        <f t="shared" si="2"/>
        <v>44377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>
      <c r="A1208" s="95">
        <v>44293.0</v>
      </c>
      <c r="B1208" s="96">
        <v>35.610001</v>
      </c>
      <c r="C1208" s="96">
        <v>36.360001</v>
      </c>
      <c r="D1208" s="96">
        <v>34.259998</v>
      </c>
      <c r="E1208" s="96">
        <v>34.630001</v>
      </c>
      <c r="F1208" s="96">
        <v>33.728638</v>
      </c>
      <c r="G1208" s="96">
        <v>259600.0</v>
      </c>
      <c r="H1208" s="2"/>
      <c r="I1208" s="2">
        <f t="shared" si="1"/>
        <v>35.120001</v>
      </c>
      <c r="J1208" s="97">
        <f t="shared" si="2"/>
        <v>44377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>
      <c r="A1209" s="95">
        <v>44294.0</v>
      </c>
      <c r="B1209" s="96">
        <v>34.099998</v>
      </c>
      <c r="C1209" s="96">
        <v>35.119999</v>
      </c>
      <c r="D1209" s="96">
        <v>33.860001</v>
      </c>
      <c r="E1209" s="96">
        <v>34.950001</v>
      </c>
      <c r="F1209" s="96">
        <v>34.327782</v>
      </c>
      <c r="G1209" s="96">
        <v>269880.0</v>
      </c>
      <c r="H1209" s="2"/>
      <c r="I1209" s="2">
        <f t="shared" si="1"/>
        <v>34.5249995</v>
      </c>
      <c r="J1209" s="97">
        <f t="shared" si="2"/>
        <v>44377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>
      <c r="A1210" s="95">
        <v>44295.0</v>
      </c>
      <c r="B1210" s="96">
        <v>34.950001</v>
      </c>
      <c r="C1210" s="96">
        <v>35.400002</v>
      </c>
      <c r="D1210" s="96">
        <v>34.400002</v>
      </c>
      <c r="E1210" s="96">
        <v>35.279999</v>
      </c>
      <c r="F1210" s="96">
        <v>34.651901</v>
      </c>
      <c r="G1210" s="96">
        <v>141121.0</v>
      </c>
      <c r="H1210" s="2"/>
      <c r="I1210" s="2">
        <f t="shared" si="1"/>
        <v>35.115</v>
      </c>
      <c r="J1210" s="97">
        <f t="shared" si="2"/>
        <v>44377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>
      <c r="A1211" s="95">
        <v>44298.0</v>
      </c>
      <c r="B1211" s="96">
        <v>35.279999</v>
      </c>
      <c r="C1211" s="96">
        <v>35.360001</v>
      </c>
      <c r="D1211" s="96">
        <v>34.610001</v>
      </c>
      <c r="E1211" s="96">
        <v>35.060001</v>
      </c>
      <c r="F1211" s="96">
        <v>34.435822</v>
      </c>
      <c r="G1211" s="96">
        <v>275658.0</v>
      </c>
      <c r="H1211" s="2"/>
      <c r="I1211" s="2">
        <f t="shared" si="1"/>
        <v>35.17</v>
      </c>
      <c r="J1211" s="97">
        <f t="shared" si="2"/>
        <v>44377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>
      <c r="A1212" s="95">
        <v>44299.0</v>
      </c>
      <c r="B1212" s="96">
        <v>35.5</v>
      </c>
      <c r="C1212" s="96">
        <v>35.599998</v>
      </c>
      <c r="D1212" s="96">
        <v>34.91</v>
      </c>
      <c r="E1212" s="96">
        <v>35.400002</v>
      </c>
      <c r="F1212" s="96">
        <v>34.769768</v>
      </c>
      <c r="G1212" s="96">
        <v>144502.0</v>
      </c>
      <c r="H1212" s="2"/>
      <c r="I1212" s="2">
        <f t="shared" si="1"/>
        <v>35.450001</v>
      </c>
      <c r="J1212" s="97">
        <f t="shared" si="2"/>
        <v>44377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>
      <c r="A1213" s="95">
        <v>44300.0</v>
      </c>
      <c r="B1213" s="96">
        <v>35.66</v>
      </c>
      <c r="C1213" s="96">
        <v>36.5</v>
      </c>
      <c r="D1213" s="96">
        <v>35.360001</v>
      </c>
      <c r="E1213" s="96">
        <v>36.279999</v>
      </c>
      <c r="F1213" s="96">
        <v>35.634098</v>
      </c>
      <c r="G1213" s="96">
        <v>183531.0</v>
      </c>
      <c r="H1213" s="2"/>
      <c r="I1213" s="2">
        <f t="shared" si="1"/>
        <v>35.9699995</v>
      </c>
      <c r="J1213" s="97">
        <f t="shared" si="2"/>
        <v>44377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>
      <c r="A1214" s="95">
        <v>44301.0</v>
      </c>
      <c r="B1214" s="96">
        <v>36.099998</v>
      </c>
      <c r="C1214" s="96">
        <v>37.110001</v>
      </c>
      <c r="D1214" s="96">
        <v>35.75</v>
      </c>
      <c r="E1214" s="96">
        <v>36.779999</v>
      </c>
      <c r="F1214" s="96">
        <v>36.125198</v>
      </c>
      <c r="G1214" s="96">
        <v>198742.0</v>
      </c>
      <c r="H1214" s="2"/>
      <c r="I1214" s="2">
        <f t="shared" si="1"/>
        <v>36.4399985</v>
      </c>
      <c r="J1214" s="97">
        <f t="shared" si="2"/>
        <v>44377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>
      <c r="A1215" s="95">
        <v>44302.0</v>
      </c>
      <c r="B1215" s="96">
        <v>36.5</v>
      </c>
      <c r="C1215" s="96">
        <v>36.91</v>
      </c>
      <c r="D1215" s="96">
        <v>36.299999</v>
      </c>
      <c r="E1215" s="96">
        <v>36.669998</v>
      </c>
      <c r="F1215" s="96">
        <v>36.017155</v>
      </c>
      <c r="G1215" s="96">
        <v>152942.0</v>
      </c>
      <c r="H1215" s="2"/>
      <c r="I1215" s="2">
        <f t="shared" si="1"/>
        <v>36.584999</v>
      </c>
      <c r="J1215" s="97">
        <f t="shared" si="2"/>
        <v>44377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>
      <c r="A1216" s="95">
        <v>44305.0</v>
      </c>
      <c r="B1216" s="96">
        <v>36.599998</v>
      </c>
      <c r="C1216" s="96">
        <v>39.5</v>
      </c>
      <c r="D1216" s="96">
        <v>36.599998</v>
      </c>
      <c r="E1216" s="96">
        <v>37.220001</v>
      </c>
      <c r="F1216" s="96">
        <v>36.557365</v>
      </c>
      <c r="G1216" s="96">
        <v>124713.0</v>
      </c>
      <c r="H1216" s="2"/>
      <c r="I1216" s="2">
        <f t="shared" si="1"/>
        <v>36.9099995</v>
      </c>
      <c r="J1216" s="97">
        <f t="shared" si="2"/>
        <v>44377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>
      <c r="A1217" s="95">
        <v>44306.0</v>
      </c>
      <c r="B1217" s="96">
        <v>36.599998</v>
      </c>
      <c r="C1217" s="96">
        <v>37.290001</v>
      </c>
      <c r="D1217" s="96">
        <v>36.43</v>
      </c>
      <c r="E1217" s="96">
        <v>36.639999</v>
      </c>
      <c r="F1217" s="96">
        <v>35.98769</v>
      </c>
      <c r="G1217" s="96">
        <v>154140.0</v>
      </c>
      <c r="H1217" s="2"/>
      <c r="I1217" s="2">
        <f t="shared" si="1"/>
        <v>36.6199985</v>
      </c>
      <c r="J1217" s="97">
        <f t="shared" si="2"/>
        <v>44377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>
      <c r="A1218" s="95">
        <v>44307.0</v>
      </c>
      <c r="B1218" s="96">
        <v>36.299999</v>
      </c>
      <c r="C1218" s="96">
        <v>37.169998</v>
      </c>
      <c r="D1218" s="96">
        <v>36.299999</v>
      </c>
      <c r="E1218" s="96">
        <v>37.110001</v>
      </c>
      <c r="F1218" s="96">
        <v>36.449322</v>
      </c>
      <c r="G1218" s="96">
        <v>180571.0</v>
      </c>
      <c r="H1218" s="2"/>
      <c r="I1218" s="2">
        <f t="shared" si="1"/>
        <v>36.705</v>
      </c>
      <c r="J1218" s="97">
        <f t="shared" si="2"/>
        <v>44377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>
      <c r="A1219" s="95">
        <v>44308.0</v>
      </c>
      <c r="B1219" s="96">
        <v>37.299999</v>
      </c>
      <c r="C1219" s="96">
        <v>37.91</v>
      </c>
      <c r="D1219" s="96">
        <v>37.145</v>
      </c>
      <c r="E1219" s="96">
        <v>37.830002</v>
      </c>
      <c r="F1219" s="96">
        <v>37.156506</v>
      </c>
      <c r="G1219" s="96">
        <v>205304.0</v>
      </c>
      <c r="H1219" s="2"/>
      <c r="I1219" s="2">
        <f t="shared" si="1"/>
        <v>37.5650005</v>
      </c>
      <c r="J1219" s="97">
        <f t="shared" si="2"/>
        <v>44377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>
      <c r="A1220" s="95">
        <v>44309.0</v>
      </c>
      <c r="B1220" s="96">
        <v>37.599998</v>
      </c>
      <c r="C1220" s="96">
        <v>38.200001</v>
      </c>
      <c r="D1220" s="96">
        <v>37.5</v>
      </c>
      <c r="E1220" s="96">
        <v>37.959999</v>
      </c>
      <c r="F1220" s="96">
        <v>37.284187</v>
      </c>
      <c r="G1220" s="96">
        <v>192635.0</v>
      </c>
      <c r="H1220" s="2"/>
      <c r="I1220" s="2">
        <f t="shared" si="1"/>
        <v>37.7799985</v>
      </c>
      <c r="J1220" s="97">
        <f t="shared" si="2"/>
        <v>44377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>
      <c r="A1221" s="95">
        <v>44312.0</v>
      </c>
      <c r="B1221" s="96">
        <v>38.279999</v>
      </c>
      <c r="C1221" s="96">
        <v>38.810001</v>
      </c>
      <c r="D1221" s="96">
        <v>38.060001</v>
      </c>
      <c r="E1221" s="96">
        <v>38.099998</v>
      </c>
      <c r="F1221" s="96">
        <v>37.421696</v>
      </c>
      <c r="G1221" s="96">
        <v>194113.0</v>
      </c>
      <c r="H1221" s="2"/>
      <c r="I1221" s="2">
        <f t="shared" si="1"/>
        <v>38.1899985</v>
      </c>
      <c r="J1221" s="97">
        <f t="shared" si="2"/>
        <v>44377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>
      <c r="A1222" s="95">
        <v>44313.0</v>
      </c>
      <c r="B1222" s="96">
        <v>38.349998</v>
      </c>
      <c r="C1222" s="96">
        <v>38.939999</v>
      </c>
      <c r="D1222" s="96">
        <v>37.98</v>
      </c>
      <c r="E1222" s="96">
        <v>38.619999</v>
      </c>
      <c r="F1222" s="96">
        <v>37.932438</v>
      </c>
      <c r="G1222" s="96">
        <v>222235.0</v>
      </c>
      <c r="H1222" s="2"/>
      <c r="I1222" s="2">
        <f t="shared" si="1"/>
        <v>38.4849985</v>
      </c>
      <c r="J1222" s="97">
        <f t="shared" si="2"/>
        <v>44377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>
      <c r="A1223" s="95">
        <v>44314.0</v>
      </c>
      <c r="B1223" s="96">
        <v>38.919998</v>
      </c>
      <c r="C1223" s="96">
        <v>38.919998</v>
      </c>
      <c r="D1223" s="96">
        <v>38.27</v>
      </c>
      <c r="E1223" s="96">
        <v>38.599998</v>
      </c>
      <c r="F1223" s="96">
        <v>37.912792</v>
      </c>
      <c r="G1223" s="96">
        <v>137659.0</v>
      </c>
      <c r="H1223" s="2"/>
      <c r="I1223" s="2">
        <f t="shared" si="1"/>
        <v>38.759998</v>
      </c>
      <c r="J1223" s="97">
        <f t="shared" si="2"/>
        <v>44377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>
      <c r="A1224" s="95">
        <v>44315.0</v>
      </c>
      <c r="B1224" s="96">
        <v>39.0</v>
      </c>
      <c r="C1224" s="96">
        <v>39.07</v>
      </c>
      <c r="D1224" s="96">
        <v>38.299999</v>
      </c>
      <c r="E1224" s="96">
        <v>39.0</v>
      </c>
      <c r="F1224" s="96">
        <v>38.305676</v>
      </c>
      <c r="G1224" s="96">
        <v>147967.0</v>
      </c>
      <c r="H1224" s="2"/>
      <c r="I1224" s="2">
        <f t="shared" si="1"/>
        <v>39</v>
      </c>
      <c r="J1224" s="97">
        <f t="shared" si="2"/>
        <v>44377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>
      <c r="A1225" s="95">
        <v>44316.0</v>
      </c>
      <c r="B1225" s="96">
        <v>38.990002</v>
      </c>
      <c r="C1225" s="96">
        <v>39.150002</v>
      </c>
      <c r="D1225" s="96">
        <v>38.485001</v>
      </c>
      <c r="E1225" s="96">
        <v>39.130001</v>
      </c>
      <c r="F1225" s="96">
        <v>38.433361</v>
      </c>
      <c r="G1225" s="96">
        <v>130613.0</v>
      </c>
      <c r="H1225" s="2"/>
      <c r="I1225" s="2">
        <f t="shared" si="1"/>
        <v>39.0600015</v>
      </c>
      <c r="J1225" s="97">
        <f t="shared" si="2"/>
        <v>44377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>
      <c r="A1226" s="95">
        <v>44319.0</v>
      </c>
      <c r="B1226" s="96">
        <v>38.549999</v>
      </c>
      <c r="C1226" s="96">
        <v>38.605</v>
      </c>
      <c r="D1226" s="96">
        <v>38.02</v>
      </c>
      <c r="E1226" s="96">
        <v>38.5</v>
      </c>
      <c r="F1226" s="96">
        <v>37.814575</v>
      </c>
      <c r="G1226" s="96">
        <v>163144.0</v>
      </c>
      <c r="H1226" s="2"/>
      <c r="I1226" s="2">
        <f t="shared" si="1"/>
        <v>38.5249995</v>
      </c>
      <c r="J1226" s="97">
        <f t="shared" si="2"/>
        <v>44377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>
      <c r="A1227" s="95">
        <v>44320.0</v>
      </c>
      <c r="B1227" s="96">
        <v>38.310001</v>
      </c>
      <c r="C1227" s="96">
        <v>38.970001</v>
      </c>
      <c r="D1227" s="96">
        <v>37.130001</v>
      </c>
      <c r="E1227" s="96">
        <v>37.509998</v>
      </c>
      <c r="F1227" s="96">
        <v>36.842201</v>
      </c>
      <c r="G1227" s="96">
        <v>371147.0</v>
      </c>
      <c r="H1227" s="2"/>
      <c r="I1227" s="2">
        <f t="shared" si="1"/>
        <v>37.9099995</v>
      </c>
      <c r="J1227" s="97">
        <f t="shared" si="2"/>
        <v>44377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>
      <c r="A1228" s="95">
        <v>44321.0</v>
      </c>
      <c r="B1228" s="96">
        <v>37.169998</v>
      </c>
      <c r="C1228" s="96">
        <v>38.080002</v>
      </c>
      <c r="D1228" s="96">
        <v>36.990002</v>
      </c>
      <c r="E1228" s="96">
        <v>37.34</v>
      </c>
      <c r="F1228" s="96">
        <v>36.675228</v>
      </c>
      <c r="G1228" s="96">
        <v>141988.0</v>
      </c>
      <c r="H1228" s="2"/>
      <c r="I1228" s="2">
        <f t="shared" si="1"/>
        <v>37.254999</v>
      </c>
      <c r="J1228" s="97">
        <f t="shared" si="2"/>
        <v>44377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>
      <c r="A1229" s="95">
        <v>44322.0</v>
      </c>
      <c r="B1229" s="96">
        <v>37.34</v>
      </c>
      <c r="C1229" s="96">
        <v>37.869999</v>
      </c>
      <c r="D1229" s="96">
        <v>37.02</v>
      </c>
      <c r="E1229" s="96">
        <v>37.470001</v>
      </c>
      <c r="F1229" s="96">
        <v>36.802914</v>
      </c>
      <c r="G1229" s="96">
        <v>182399.0</v>
      </c>
      <c r="H1229" s="2"/>
      <c r="I1229" s="2">
        <f t="shared" si="1"/>
        <v>37.4050005</v>
      </c>
      <c r="J1229" s="97">
        <f t="shared" si="2"/>
        <v>44377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>
      <c r="A1230" s="95">
        <v>44323.0</v>
      </c>
      <c r="B1230" s="96">
        <v>37.43</v>
      </c>
      <c r="C1230" s="96">
        <v>37.91</v>
      </c>
      <c r="D1230" s="96">
        <v>37.139999</v>
      </c>
      <c r="E1230" s="96">
        <v>37.509998</v>
      </c>
      <c r="F1230" s="96">
        <v>36.842201</v>
      </c>
      <c r="G1230" s="96">
        <v>138663.0</v>
      </c>
      <c r="H1230" s="2"/>
      <c r="I1230" s="2">
        <f t="shared" si="1"/>
        <v>37.469999</v>
      </c>
      <c r="J1230" s="97">
        <f t="shared" si="2"/>
        <v>44377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>
      <c r="A1231" s="95">
        <v>44326.0</v>
      </c>
      <c r="B1231" s="96">
        <v>37.470001</v>
      </c>
      <c r="C1231" s="96">
        <v>37.830002</v>
      </c>
      <c r="D1231" s="96">
        <v>37.169998</v>
      </c>
      <c r="E1231" s="96">
        <v>37.610001</v>
      </c>
      <c r="F1231" s="96">
        <v>36.940422</v>
      </c>
      <c r="G1231" s="96">
        <v>130454.0</v>
      </c>
      <c r="H1231" s="2"/>
      <c r="I1231" s="2">
        <f t="shared" si="1"/>
        <v>37.540001</v>
      </c>
      <c r="J1231" s="97">
        <f t="shared" si="2"/>
        <v>44377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>
      <c r="A1232" s="95">
        <v>44327.0</v>
      </c>
      <c r="B1232" s="96">
        <v>37.0</v>
      </c>
      <c r="C1232" s="96">
        <v>37.779999</v>
      </c>
      <c r="D1232" s="96">
        <v>36.529999</v>
      </c>
      <c r="E1232" s="96">
        <v>37.529999</v>
      </c>
      <c r="F1232" s="96">
        <v>36.861843</v>
      </c>
      <c r="G1232" s="96">
        <v>172642.0</v>
      </c>
      <c r="H1232" s="2"/>
      <c r="I1232" s="2">
        <f t="shared" si="1"/>
        <v>37.2649995</v>
      </c>
      <c r="J1232" s="97">
        <f t="shared" si="2"/>
        <v>44377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>
      <c r="A1233" s="95">
        <v>44328.0</v>
      </c>
      <c r="B1233" s="96">
        <v>36.919998</v>
      </c>
      <c r="C1233" s="96">
        <v>37.52</v>
      </c>
      <c r="D1233" s="96">
        <v>36.439999</v>
      </c>
      <c r="E1233" s="96">
        <v>36.82</v>
      </c>
      <c r="F1233" s="96">
        <v>36.164486</v>
      </c>
      <c r="G1233" s="96">
        <v>148273.0</v>
      </c>
      <c r="H1233" s="2"/>
      <c r="I1233" s="2">
        <f t="shared" si="1"/>
        <v>36.869999</v>
      </c>
      <c r="J1233" s="97">
        <f t="shared" si="2"/>
        <v>44377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>
      <c r="A1234" s="95">
        <v>44329.0</v>
      </c>
      <c r="B1234" s="96">
        <v>36.5</v>
      </c>
      <c r="C1234" s="96">
        <v>36.990002</v>
      </c>
      <c r="D1234" s="96">
        <v>36.200001</v>
      </c>
      <c r="E1234" s="96">
        <v>36.740002</v>
      </c>
      <c r="F1234" s="96">
        <v>36.085911</v>
      </c>
      <c r="G1234" s="96">
        <v>183951.0</v>
      </c>
      <c r="H1234" s="2"/>
      <c r="I1234" s="2">
        <f t="shared" si="1"/>
        <v>36.620001</v>
      </c>
      <c r="J1234" s="97">
        <f t="shared" si="2"/>
        <v>44377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>
      <c r="A1235" s="95">
        <v>44330.0</v>
      </c>
      <c r="B1235" s="96">
        <v>37.450001</v>
      </c>
      <c r="C1235" s="96">
        <v>38.310001</v>
      </c>
      <c r="D1235" s="96">
        <v>36.93</v>
      </c>
      <c r="E1235" s="96">
        <v>37.91</v>
      </c>
      <c r="F1235" s="96">
        <v>37.235077</v>
      </c>
      <c r="G1235" s="96">
        <v>126140.0</v>
      </c>
      <c r="H1235" s="2"/>
      <c r="I1235" s="2">
        <f t="shared" si="1"/>
        <v>37.6800005</v>
      </c>
      <c r="J1235" s="97">
        <f t="shared" si="2"/>
        <v>44377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>
      <c r="A1236" s="95">
        <v>44333.0</v>
      </c>
      <c r="B1236" s="96">
        <v>37.59</v>
      </c>
      <c r="C1236" s="96">
        <v>38.099998</v>
      </c>
      <c r="D1236" s="96">
        <v>36.970001</v>
      </c>
      <c r="E1236" s="96">
        <v>37.740002</v>
      </c>
      <c r="F1236" s="96">
        <v>37.068108</v>
      </c>
      <c r="G1236" s="96">
        <v>125090.0</v>
      </c>
      <c r="H1236" s="2"/>
      <c r="I1236" s="2">
        <f t="shared" si="1"/>
        <v>37.665001</v>
      </c>
      <c r="J1236" s="97">
        <f t="shared" si="2"/>
        <v>44377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>
      <c r="A1237" s="95">
        <v>44334.0</v>
      </c>
      <c r="B1237" s="96">
        <v>38.009998</v>
      </c>
      <c r="C1237" s="96">
        <v>38.080002</v>
      </c>
      <c r="D1237" s="96">
        <v>36.84</v>
      </c>
      <c r="E1237" s="96">
        <v>37.369999</v>
      </c>
      <c r="F1237" s="96">
        <v>36.704693</v>
      </c>
      <c r="G1237" s="96">
        <v>171619.0</v>
      </c>
      <c r="H1237" s="2"/>
      <c r="I1237" s="2">
        <f t="shared" si="1"/>
        <v>37.6899985</v>
      </c>
      <c r="J1237" s="97">
        <f t="shared" si="2"/>
        <v>44377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>
      <c r="A1238" s="95">
        <v>44335.0</v>
      </c>
      <c r="B1238" s="96">
        <v>37.0</v>
      </c>
      <c r="C1238" s="96">
        <v>37.549999</v>
      </c>
      <c r="D1238" s="96">
        <v>36.73</v>
      </c>
      <c r="E1238" s="96">
        <v>37.18</v>
      </c>
      <c r="F1238" s="96">
        <v>36.518074</v>
      </c>
      <c r="G1238" s="96">
        <v>205935.0</v>
      </c>
      <c r="H1238" s="2"/>
      <c r="I1238" s="2">
        <f t="shared" si="1"/>
        <v>37.09</v>
      </c>
      <c r="J1238" s="97">
        <f t="shared" si="2"/>
        <v>44377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>
      <c r="A1239" s="95">
        <v>44336.0</v>
      </c>
      <c r="B1239" s="96">
        <v>37.029999</v>
      </c>
      <c r="C1239" s="96">
        <v>38.25</v>
      </c>
      <c r="D1239" s="96">
        <v>37.029999</v>
      </c>
      <c r="E1239" s="96">
        <v>38.23</v>
      </c>
      <c r="F1239" s="96">
        <v>37.549385</v>
      </c>
      <c r="G1239" s="96">
        <v>195268.0</v>
      </c>
      <c r="H1239" s="2"/>
      <c r="I1239" s="2">
        <f t="shared" si="1"/>
        <v>37.6299995</v>
      </c>
      <c r="J1239" s="97">
        <f t="shared" si="2"/>
        <v>44377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>
      <c r="A1240" s="95">
        <v>44337.0</v>
      </c>
      <c r="B1240" s="96">
        <v>38.91</v>
      </c>
      <c r="C1240" s="96">
        <v>39.279999</v>
      </c>
      <c r="D1240" s="96">
        <v>38.02</v>
      </c>
      <c r="E1240" s="96">
        <v>38.549999</v>
      </c>
      <c r="F1240" s="96">
        <v>37.863686</v>
      </c>
      <c r="G1240" s="96">
        <v>198275.0</v>
      </c>
      <c r="H1240" s="2"/>
      <c r="I1240" s="2">
        <f t="shared" si="1"/>
        <v>38.7299995</v>
      </c>
      <c r="J1240" s="97">
        <f t="shared" si="2"/>
        <v>44377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>
      <c r="A1241" s="95">
        <v>44340.0</v>
      </c>
      <c r="B1241" s="96">
        <v>39.299999</v>
      </c>
      <c r="C1241" s="96">
        <v>39.400002</v>
      </c>
      <c r="D1241" s="96">
        <v>38.310001</v>
      </c>
      <c r="E1241" s="96">
        <v>39.169998</v>
      </c>
      <c r="F1241" s="96">
        <v>38.472645</v>
      </c>
      <c r="G1241" s="96">
        <v>180428.0</v>
      </c>
      <c r="H1241" s="2"/>
      <c r="I1241" s="2">
        <f t="shared" si="1"/>
        <v>39.2349985</v>
      </c>
      <c r="J1241" s="97">
        <f t="shared" si="2"/>
        <v>44377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>
      <c r="A1242" s="95">
        <v>44341.0</v>
      </c>
      <c r="B1242" s="96">
        <v>39.380001</v>
      </c>
      <c r="C1242" s="96">
        <v>40.349998</v>
      </c>
      <c r="D1242" s="96">
        <v>39.330002</v>
      </c>
      <c r="E1242" s="96">
        <v>40.299999</v>
      </c>
      <c r="F1242" s="96">
        <v>39.582527</v>
      </c>
      <c r="G1242" s="96">
        <v>167432.0</v>
      </c>
      <c r="H1242" s="2"/>
      <c r="I1242" s="2">
        <f t="shared" si="1"/>
        <v>39.84</v>
      </c>
      <c r="J1242" s="97">
        <f t="shared" si="2"/>
        <v>44377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>
      <c r="A1243" s="95">
        <v>44342.0</v>
      </c>
      <c r="B1243" s="96">
        <v>40.599998</v>
      </c>
      <c r="C1243" s="96">
        <v>41.380001</v>
      </c>
      <c r="D1243" s="96">
        <v>40.220001</v>
      </c>
      <c r="E1243" s="96">
        <v>41.0</v>
      </c>
      <c r="F1243" s="96">
        <v>40.270065</v>
      </c>
      <c r="G1243" s="96">
        <v>196469.0</v>
      </c>
      <c r="H1243" s="2"/>
      <c r="I1243" s="2">
        <f t="shared" si="1"/>
        <v>40.799999</v>
      </c>
      <c r="J1243" s="97">
        <f t="shared" si="2"/>
        <v>44377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>
      <c r="A1244" s="95">
        <v>44343.0</v>
      </c>
      <c r="B1244" s="96">
        <v>41.5</v>
      </c>
      <c r="C1244" s="96">
        <v>41.700001</v>
      </c>
      <c r="D1244" s="96">
        <v>40.75</v>
      </c>
      <c r="E1244" s="96">
        <v>41.57</v>
      </c>
      <c r="F1244" s="96">
        <v>40.829922</v>
      </c>
      <c r="G1244" s="96">
        <v>220658.0</v>
      </c>
      <c r="H1244" s="2"/>
      <c r="I1244" s="2">
        <f t="shared" si="1"/>
        <v>41.535</v>
      </c>
      <c r="J1244" s="97">
        <f t="shared" si="2"/>
        <v>44377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>
      <c r="A1245" s="95">
        <v>44344.0</v>
      </c>
      <c r="B1245" s="96">
        <v>42.220001</v>
      </c>
      <c r="C1245" s="96">
        <v>42.560001</v>
      </c>
      <c r="D1245" s="96">
        <v>41.529999</v>
      </c>
      <c r="E1245" s="96">
        <v>42.060001</v>
      </c>
      <c r="F1245" s="96">
        <v>41.311199</v>
      </c>
      <c r="G1245" s="96">
        <v>246242.0</v>
      </c>
      <c r="H1245" s="2"/>
      <c r="I1245" s="2">
        <f t="shared" si="1"/>
        <v>42.140001</v>
      </c>
      <c r="J1245" s="97">
        <f t="shared" si="2"/>
        <v>44377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>
      <c r="A1246" s="95">
        <v>44347.0</v>
      </c>
      <c r="B1246" s="96">
        <v>41.849998</v>
      </c>
      <c r="C1246" s="96">
        <v>42.580002</v>
      </c>
      <c r="D1246" s="96">
        <v>41.645</v>
      </c>
      <c r="E1246" s="96">
        <v>42.549999</v>
      </c>
      <c r="F1246" s="96">
        <v>41.792473</v>
      </c>
      <c r="G1246" s="96">
        <v>241294.0</v>
      </c>
      <c r="H1246" s="2"/>
      <c r="I1246" s="2">
        <f t="shared" si="1"/>
        <v>42.1999985</v>
      </c>
      <c r="J1246" s="97">
        <f t="shared" si="2"/>
        <v>44377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>
      <c r="A1247" s="95">
        <v>44348.0</v>
      </c>
      <c r="B1247" s="96">
        <v>41.970001</v>
      </c>
      <c r="C1247" s="96">
        <v>42.509998</v>
      </c>
      <c r="D1247" s="96">
        <v>41.02</v>
      </c>
      <c r="E1247" s="96">
        <v>42.310001</v>
      </c>
      <c r="F1247" s="96">
        <v>41.556747</v>
      </c>
      <c r="G1247" s="96">
        <v>244492.0</v>
      </c>
      <c r="H1247" s="2"/>
      <c r="I1247" s="2">
        <f t="shared" si="1"/>
        <v>42.140001</v>
      </c>
      <c r="J1247" s="97">
        <f t="shared" si="2"/>
        <v>44377</v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>
      <c r="A1248" s="95">
        <v>44349.0</v>
      </c>
      <c r="B1248" s="96">
        <v>41.799999</v>
      </c>
      <c r="C1248" s="96">
        <v>42.450001</v>
      </c>
      <c r="D1248" s="96">
        <v>41.459999</v>
      </c>
      <c r="E1248" s="96">
        <v>42.450001</v>
      </c>
      <c r="F1248" s="96">
        <v>41.694252</v>
      </c>
      <c r="G1248" s="96">
        <v>159193.0</v>
      </c>
      <c r="H1248" s="2"/>
      <c r="I1248" s="2">
        <f t="shared" si="1"/>
        <v>42.125</v>
      </c>
      <c r="J1248" s="97">
        <f t="shared" si="2"/>
        <v>44377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>
      <c r="A1249" s="95">
        <v>44350.0</v>
      </c>
      <c r="B1249" s="96">
        <v>42.549999</v>
      </c>
      <c r="C1249" s="96">
        <v>42.779999</v>
      </c>
      <c r="D1249" s="96">
        <v>41.990002</v>
      </c>
      <c r="E1249" s="96">
        <v>42.349998</v>
      </c>
      <c r="F1249" s="96">
        <v>41.596031</v>
      </c>
      <c r="G1249" s="96">
        <v>178425.0</v>
      </c>
      <c r="H1249" s="2"/>
      <c r="I1249" s="2">
        <f t="shared" si="1"/>
        <v>42.4499985</v>
      </c>
      <c r="J1249" s="97">
        <f t="shared" si="2"/>
        <v>44377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>
      <c r="A1250" s="95">
        <v>44351.0</v>
      </c>
      <c r="B1250" s="96">
        <v>42.799999</v>
      </c>
      <c r="C1250" s="96">
        <v>45.389999</v>
      </c>
      <c r="D1250" s="96">
        <v>42.509998</v>
      </c>
      <c r="E1250" s="96">
        <v>45.0</v>
      </c>
      <c r="F1250" s="96">
        <v>44.198853</v>
      </c>
      <c r="G1250" s="96">
        <v>361877.0</v>
      </c>
      <c r="H1250" s="2"/>
      <c r="I1250" s="2">
        <f t="shared" si="1"/>
        <v>43.8999995</v>
      </c>
      <c r="J1250" s="97">
        <f t="shared" si="2"/>
        <v>44377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>
      <c r="A1251" s="95">
        <v>44354.0</v>
      </c>
      <c r="B1251" s="96">
        <v>45.290001</v>
      </c>
      <c r="C1251" s="96">
        <v>45.630001</v>
      </c>
      <c r="D1251" s="96">
        <v>44.5</v>
      </c>
      <c r="E1251" s="96">
        <v>44.540001</v>
      </c>
      <c r="F1251" s="96">
        <v>43.747047</v>
      </c>
      <c r="G1251" s="96">
        <v>377416.0</v>
      </c>
      <c r="H1251" s="2"/>
      <c r="I1251" s="2">
        <f t="shared" si="1"/>
        <v>44.915001</v>
      </c>
      <c r="J1251" s="97">
        <f t="shared" si="2"/>
        <v>44377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>
      <c r="A1252" s="95">
        <v>44355.0</v>
      </c>
      <c r="B1252" s="96">
        <v>44.560001</v>
      </c>
      <c r="C1252" s="96">
        <v>45.18</v>
      </c>
      <c r="D1252" s="96">
        <v>44.189999</v>
      </c>
      <c r="E1252" s="96">
        <v>44.599998</v>
      </c>
      <c r="F1252" s="96">
        <v>43.805977</v>
      </c>
      <c r="G1252" s="96">
        <v>275461.0</v>
      </c>
      <c r="H1252" s="2"/>
      <c r="I1252" s="2">
        <f t="shared" si="1"/>
        <v>44.5799995</v>
      </c>
      <c r="J1252" s="97">
        <f t="shared" si="2"/>
        <v>44377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>
      <c r="A1253" s="95">
        <v>44356.0</v>
      </c>
      <c r="B1253" s="96">
        <v>44.939999</v>
      </c>
      <c r="C1253" s="96">
        <v>45.970001</v>
      </c>
      <c r="D1253" s="96">
        <v>44.700001</v>
      </c>
      <c r="E1253" s="96">
        <v>45.209999</v>
      </c>
      <c r="F1253" s="96">
        <v>44.405117</v>
      </c>
      <c r="G1253" s="96">
        <v>102668.0</v>
      </c>
      <c r="H1253" s="2"/>
      <c r="I1253" s="2">
        <f t="shared" si="1"/>
        <v>45.074999</v>
      </c>
      <c r="J1253" s="97">
        <f t="shared" si="2"/>
        <v>44377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>
      <c r="A1254" s="95">
        <v>44357.0</v>
      </c>
      <c r="B1254" s="96">
        <v>45.040001</v>
      </c>
      <c r="C1254" s="96">
        <v>45.889999</v>
      </c>
      <c r="D1254" s="96">
        <v>44.869999</v>
      </c>
      <c r="E1254" s="96">
        <v>45.48</v>
      </c>
      <c r="F1254" s="96">
        <v>44.670311</v>
      </c>
      <c r="G1254" s="96">
        <v>97698.0</v>
      </c>
      <c r="H1254" s="2"/>
      <c r="I1254" s="2">
        <f t="shared" si="1"/>
        <v>45.2600005</v>
      </c>
      <c r="J1254" s="97">
        <f t="shared" si="2"/>
        <v>44377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>
      <c r="A1255" s="95">
        <v>44358.0</v>
      </c>
      <c r="B1255" s="96">
        <v>45.709999</v>
      </c>
      <c r="C1255" s="96">
        <v>45.900002</v>
      </c>
      <c r="D1255" s="96">
        <v>45.200001</v>
      </c>
      <c r="E1255" s="96">
        <v>45.209999</v>
      </c>
      <c r="F1255" s="96">
        <v>44.405117</v>
      </c>
      <c r="G1255" s="96">
        <v>151689.0</v>
      </c>
      <c r="H1255" s="2"/>
      <c r="I1255" s="2">
        <f t="shared" si="1"/>
        <v>45.459999</v>
      </c>
      <c r="J1255" s="97">
        <f t="shared" si="2"/>
        <v>44377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>
      <c r="A1256" s="95">
        <v>44362.0</v>
      </c>
      <c r="B1256" s="96">
        <v>46.0</v>
      </c>
      <c r="C1256" s="96">
        <v>46.91</v>
      </c>
      <c r="D1256" s="96">
        <v>45.790001</v>
      </c>
      <c r="E1256" s="96">
        <v>46.639999</v>
      </c>
      <c r="F1256" s="96">
        <v>45.809654</v>
      </c>
      <c r="G1256" s="96">
        <v>216860.0</v>
      </c>
      <c r="H1256" s="2"/>
      <c r="I1256" s="2">
        <f t="shared" si="1"/>
        <v>46.3199995</v>
      </c>
      <c r="J1256" s="97">
        <f t="shared" si="2"/>
        <v>44377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>
      <c r="A1257" s="95">
        <v>44363.0</v>
      </c>
      <c r="B1257" s="96">
        <v>46.099998</v>
      </c>
      <c r="C1257" s="96">
        <v>46.799999</v>
      </c>
      <c r="D1257" s="96">
        <v>45.52</v>
      </c>
      <c r="E1257" s="96">
        <v>45.98</v>
      </c>
      <c r="F1257" s="96">
        <v>45.161407</v>
      </c>
      <c r="G1257" s="96">
        <v>217817.0</v>
      </c>
      <c r="H1257" s="2"/>
      <c r="I1257" s="2">
        <f t="shared" si="1"/>
        <v>46.039999</v>
      </c>
      <c r="J1257" s="97">
        <f t="shared" si="2"/>
        <v>44377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>
      <c r="A1258" s="95">
        <v>44364.0</v>
      </c>
      <c r="B1258" s="96">
        <v>46.419998</v>
      </c>
      <c r="C1258" s="96">
        <v>46.970001</v>
      </c>
      <c r="D1258" s="96">
        <v>45.599998</v>
      </c>
      <c r="E1258" s="96">
        <v>45.599998</v>
      </c>
      <c r="F1258" s="96">
        <v>44.78817</v>
      </c>
      <c r="G1258" s="96">
        <v>235086.0</v>
      </c>
      <c r="H1258" s="2"/>
      <c r="I1258" s="2">
        <f t="shared" si="1"/>
        <v>46.009998</v>
      </c>
      <c r="J1258" s="97">
        <f t="shared" si="2"/>
        <v>44377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>
      <c r="A1259" s="95">
        <v>44365.0</v>
      </c>
      <c r="B1259" s="96">
        <v>46.450001</v>
      </c>
      <c r="C1259" s="96">
        <v>47.580002</v>
      </c>
      <c r="D1259" s="96">
        <v>45.669998</v>
      </c>
      <c r="E1259" s="96">
        <v>46.740002</v>
      </c>
      <c r="F1259" s="96">
        <v>45.907883</v>
      </c>
      <c r="G1259" s="96">
        <v>602204.0</v>
      </c>
      <c r="H1259" s="2"/>
      <c r="I1259" s="2">
        <f t="shared" si="1"/>
        <v>46.5950015</v>
      </c>
      <c r="J1259" s="97">
        <f t="shared" si="2"/>
        <v>44377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>
      <c r="A1260" s="95">
        <v>44368.0</v>
      </c>
      <c r="B1260" s="96">
        <v>45.59</v>
      </c>
      <c r="C1260" s="96">
        <v>45.73</v>
      </c>
      <c r="D1260" s="96">
        <v>44.200001</v>
      </c>
      <c r="E1260" s="96">
        <v>44.490002</v>
      </c>
      <c r="F1260" s="96">
        <v>43.697937</v>
      </c>
      <c r="G1260" s="96">
        <v>212619.0</v>
      </c>
      <c r="H1260" s="2"/>
      <c r="I1260" s="2">
        <f t="shared" si="1"/>
        <v>45.040001</v>
      </c>
      <c r="J1260" s="97">
        <f t="shared" si="2"/>
        <v>44377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>
      <c r="A1261" s="95">
        <v>44369.0</v>
      </c>
      <c r="B1261" s="96">
        <v>44.5</v>
      </c>
      <c r="C1261" s="96">
        <v>45.380001</v>
      </c>
      <c r="D1261" s="96">
        <v>44.400002</v>
      </c>
      <c r="E1261" s="96">
        <v>45.119999</v>
      </c>
      <c r="F1261" s="96">
        <v>44.316719</v>
      </c>
      <c r="G1261" s="96">
        <v>193174.0</v>
      </c>
      <c r="H1261" s="2"/>
      <c r="I1261" s="2">
        <f t="shared" si="1"/>
        <v>44.8099995</v>
      </c>
      <c r="J1261" s="97">
        <f t="shared" si="2"/>
        <v>44377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>
      <c r="A1262" s="95">
        <v>44370.0</v>
      </c>
      <c r="B1262" s="96">
        <v>45.0</v>
      </c>
      <c r="C1262" s="96">
        <v>45.93</v>
      </c>
      <c r="D1262" s="96">
        <v>44.470001</v>
      </c>
      <c r="E1262" s="96">
        <v>44.68</v>
      </c>
      <c r="F1262" s="96">
        <v>43.884552</v>
      </c>
      <c r="G1262" s="96">
        <v>173008.0</v>
      </c>
      <c r="H1262" s="2"/>
      <c r="I1262" s="2">
        <f t="shared" si="1"/>
        <v>44.84</v>
      </c>
      <c r="J1262" s="97">
        <f t="shared" si="2"/>
        <v>44377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>
      <c r="A1263" s="95">
        <v>44371.0</v>
      </c>
      <c r="B1263" s="96">
        <v>44.439999</v>
      </c>
      <c r="C1263" s="96">
        <v>45.220001</v>
      </c>
      <c r="D1263" s="96">
        <v>43.639999</v>
      </c>
      <c r="E1263" s="96">
        <v>44.0</v>
      </c>
      <c r="F1263" s="96">
        <v>43.21666</v>
      </c>
      <c r="G1263" s="96">
        <v>283320.0</v>
      </c>
      <c r="H1263" s="2"/>
      <c r="I1263" s="2">
        <f t="shared" si="1"/>
        <v>44.2199995</v>
      </c>
      <c r="J1263" s="97">
        <f t="shared" si="2"/>
        <v>44377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>
      <c r="A1264" s="95">
        <v>44372.0</v>
      </c>
      <c r="B1264" s="96">
        <v>44.5</v>
      </c>
      <c r="C1264" s="96">
        <v>44.619999</v>
      </c>
      <c r="D1264" s="96">
        <v>43.299999</v>
      </c>
      <c r="E1264" s="96">
        <v>43.799999</v>
      </c>
      <c r="F1264" s="96">
        <v>43.020218</v>
      </c>
      <c r="G1264" s="96">
        <v>197016.0</v>
      </c>
      <c r="H1264" s="2"/>
      <c r="I1264" s="2">
        <f t="shared" si="1"/>
        <v>44.1499995</v>
      </c>
      <c r="J1264" s="97">
        <f t="shared" si="2"/>
        <v>44377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>
      <c r="A1265" s="95">
        <v>44375.0</v>
      </c>
      <c r="B1265" s="96">
        <v>43.75</v>
      </c>
      <c r="C1265" s="96">
        <v>43.900002</v>
      </c>
      <c r="D1265" s="96">
        <v>42.630001</v>
      </c>
      <c r="E1265" s="96">
        <v>43.580002</v>
      </c>
      <c r="F1265" s="96">
        <v>42.804138</v>
      </c>
      <c r="G1265" s="96">
        <v>242920.0</v>
      </c>
      <c r="H1265" s="2"/>
      <c r="I1265" s="2">
        <f t="shared" si="1"/>
        <v>43.665001</v>
      </c>
      <c r="J1265" s="97">
        <f t="shared" si="2"/>
        <v>44377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>
      <c r="A1266" s="95">
        <v>44376.0</v>
      </c>
      <c r="B1266" s="96">
        <v>43.5</v>
      </c>
      <c r="C1266" s="96">
        <v>44.23</v>
      </c>
      <c r="D1266" s="96">
        <v>43.029999</v>
      </c>
      <c r="E1266" s="96">
        <v>43.5</v>
      </c>
      <c r="F1266" s="96">
        <v>42.725559</v>
      </c>
      <c r="G1266" s="96">
        <v>120205.0</v>
      </c>
      <c r="H1266" s="2"/>
      <c r="I1266" s="2">
        <f t="shared" si="1"/>
        <v>43.5</v>
      </c>
      <c r="J1266" s="97">
        <f t="shared" si="2"/>
        <v>44377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>
      <c r="A1267" s="95">
        <v>44377.0</v>
      </c>
      <c r="B1267" s="96">
        <v>43.639999</v>
      </c>
      <c r="C1267" s="96">
        <v>43.98</v>
      </c>
      <c r="D1267" s="96">
        <v>43.07</v>
      </c>
      <c r="E1267" s="96">
        <v>43.189999</v>
      </c>
      <c r="F1267" s="96">
        <v>42.421078</v>
      </c>
      <c r="G1267" s="96">
        <v>172911.0</v>
      </c>
      <c r="H1267" s="2"/>
      <c r="I1267" s="2">
        <f t="shared" si="1"/>
        <v>43.414999</v>
      </c>
      <c r="J1267" s="97">
        <f t="shared" si="2"/>
        <v>44377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1.75"/>
    <col customWidth="1" min="10" max="10" width="17.13"/>
    <col customWidth="1" min="12" max="12" width="16.38"/>
    <col customWidth="1" min="13" max="17" width="12.63"/>
  </cols>
  <sheetData>
    <row r="1">
      <c r="A1" s="94" t="s">
        <v>156</v>
      </c>
      <c r="B1" s="94" t="s">
        <v>157</v>
      </c>
      <c r="C1" s="94" t="s">
        <v>158</v>
      </c>
      <c r="D1" s="94" t="s">
        <v>159</v>
      </c>
      <c r="E1" s="94" t="s">
        <v>160</v>
      </c>
      <c r="F1" s="94" t="s">
        <v>161</v>
      </c>
      <c r="G1" s="94" t="s">
        <v>162</v>
      </c>
      <c r="H1" s="2"/>
      <c r="I1" s="3" t="s">
        <v>163</v>
      </c>
      <c r="J1" s="3" t="s">
        <v>164</v>
      </c>
      <c r="K1" s="2"/>
      <c r="L1" s="3" t="s">
        <v>168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104">
        <v>42552.0</v>
      </c>
      <c r="B2" s="96">
        <v>5.49</v>
      </c>
      <c r="C2" s="96">
        <v>5.6</v>
      </c>
      <c r="D2" s="96">
        <v>5.46</v>
      </c>
      <c r="E2" s="96">
        <v>5.51</v>
      </c>
      <c r="F2" s="96">
        <v>4.734927</v>
      </c>
      <c r="G2" s="96">
        <v>1075048.0</v>
      </c>
      <c r="H2" s="2"/>
      <c r="I2" s="2">
        <f t="shared" ref="I2:I1267" si="1">AVERAGE(B2, E2)</f>
        <v>5.5</v>
      </c>
      <c r="J2" s="97">
        <f t="shared" ref="J2:J1267" si="2">IFS(A2&gt;DATE(2020,6,30), DATE(2021,6,30), A2&gt;DATE(2019,6,30), DATE(2020,6,30), A2&gt;DATE(2018,6,30), DATE(2019,6,30), A2&gt;DATE(2017,6,30), DATE(2018,6,30), TRUE, DATE(2017,6,30))</f>
        <v>42916</v>
      </c>
      <c r="K2" s="2"/>
      <c r="L2" s="3" t="s">
        <v>166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104">
        <v>42555.0</v>
      </c>
      <c r="B3" s="96">
        <v>5.51</v>
      </c>
      <c r="C3" s="96">
        <v>5.57</v>
      </c>
      <c r="D3" s="96">
        <v>5.47</v>
      </c>
      <c r="E3" s="96">
        <v>5.54</v>
      </c>
      <c r="F3" s="96">
        <v>4.760707</v>
      </c>
      <c r="G3" s="96">
        <v>942495.0</v>
      </c>
      <c r="H3" s="2"/>
      <c r="I3" s="2">
        <f t="shared" si="1"/>
        <v>5.525</v>
      </c>
      <c r="J3" s="97">
        <f t="shared" si="2"/>
        <v>42916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>
      <c r="A4" s="104">
        <v>42556.0</v>
      </c>
      <c r="B4" s="96">
        <v>5.5</v>
      </c>
      <c r="C4" s="96">
        <v>5.54</v>
      </c>
      <c r="D4" s="96">
        <v>5.38</v>
      </c>
      <c r="E4" s="96">
        <v>5.41</v>
      </c>
      <c r="F4" s="96">
        <v>4.648993</v>
      </c>
      <c r="G4" s="96">
        <v>1203696.0</v>
      </c>
      <c r="H4" s="2"/>
      <c r="I4" s="2">
        <f t="shared" si="1"/>
        <v>5.455</v>
      </c>
      <c r="J4" s="97">
        <f t="shared" si="2"/>
        <v>42916</v>
      </c>
      <c r="K4" s="2"/>
      <c r="L4" s="3" t="s">
        <v>164</v>
      </c>
      <c r="M4" s="98">
        <v>44377.0</v>
      </c>
      <c r="N4" s="98">
        <v>44012.0</v>
      </c>
      <c r="O4" s="98">
        <v>43646.0</v>
      </c>
      <c r="P4" s="98">
        <v>43281.0</v>
      </c>
      <c r="Q4" s="98">
        <v>42916.0</v>
      </c>
      <c r="R4" s="2"/>
      <c r="S4" s="2"/>
      <c r="T4" s="2"/>
      <c r="U4" s="2"/>
      <c r="V4" s="2"/>
      <c r="W4" s="2"/>
      <c r="X4" s="2"/>
      <c r="Y4" s="2"/>
    </row>
    <row r="5">
      <c r="A5" s="104">
        <v>42557.0</v>
      </c>
      <c r="B5" s="96">
        <v>5.4</v>
      </c>
      <c r="C5" s="96">
        <v>5.44</v>
      </c>
      <c r="D5" s="96">
        <v>5.26</v>
      </c>
      <c r="E5" s="96">
        <v>5.33</v>
      </c>
      <c r="F5" s="96">
        <v>4.580246</v>
      </c>
      <c r="G5" s="96">
        <v>1852789.0</v>
      </c>
      <c r="H5" s="2"/>
      <c r="I5" s="2">
        <f t="shared" si="1"/>
        <v>5.365</v>
      </c>
      <c r="J5" s="97">
        <f t="shared" si="2"/>
        <v>42916</v>
      </c>
      <c r="K5" s="2"/>
      <c r="L5" s="3" t="s">
        <v>167</v>
      </c>
      <c r="M5" s="99">
        <f t="shared" ref="M5:Q5" si="3">SUMIF($J$2:$J$1267, "=" &amp; M4, $I$2:$I$1267)/COUNTIF($J$2:$J$1267, "=" &amp; M4)</f>
        <v>7.345905512</v>
      </c>
      <c r="N5" s="99">
        <f t="shared" si="3"/>
        <v>6.124833333</v>
      </c>
      <c r="O5" s="99">
        <f t="shared" si="3"/>
        <v>6.352281746</v>
      </c>
      <c r="P5" s="99">
        <f t="shared" si="3"/>
        <v>5.766626984</v>
      </c>
      <c r="Q5" s="99">
        <f t="shared" si="3"/>
        <v>5.566660079</v>
      </c>
      <c r="R5" s="2"/>
      <c r="S5" s="2"/>
      <c r="T5" s="2"/>
      <c r="U5" s="2"/>
      <c r="V5" s="2"/>
      <c r="W5" s="2"/>
      <c r="X5" s="2"/>
      <c r="Y5" s="2"/>
    </row>
    <row r="6">
      <c r="A6" s="104">
        <v>42558.0</v>
      </c>
      <c r="B6" s="96">
        <v>5.32</v>
      </c>
      <c r="C6" s="96">
        <v>5.33</v>
      </c>
      <c r="D6" s="96">
        <v>5.29</v>
      </c>
      <c r="E6" s="96">
        <v>5.3</v>
      </c>
      <c r="F6" s="96">
        <v>4.554467</v>
      </c>
      <c r="G6" s="96">
        <v>1445472.0</v>
      </c>
      <c r="H6" s="2"/>
      <c r="I6" s="2">
        <f t="shared" si="1"/>
        <v>5.31</v>
      </c>
      <c r="J6" s="97">
        <f t="shared" si="2"/>
        <v>42916</v>
      </c>
      <c r="K6" s="2"/>
      <c r="L6" s="9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>
      <c r="A7" s="104">
        <v>42559.0</v>
      </c>
      <c r="B7" s="96">
        <v>5.3</v>
      </c>
      <c r="C7" s="96">
        <v>5.325</v>
      </c>
      <c r="D7" s="96">
        <v>5.24</v>
      </c>
      <c r="E7" s="96">
        <v>5.27</v>
      </c>
      <c r="F7" s="96">
        <v>4.528687</v>
      </c>
      <c r="G7" s="96">
        <v>864208.0</v>
      </c>
      <c r="H7" s="2"/>
      <c r="I7" s="2">
        <f t="shared" si="1"/>
        <v>5.285</v>
      </c>
      <c r="J7" s="97">
        <f t="shared" si="2"/>
        <v>42916</v>
      </c>
      <c r="K7" s="2"/>
      <c r="L7" s="98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104">
        <v>42562.0</v>
      </c>
      <c r="B8" s="96">
        <v>5.3</v>
      </c>
      <c r="C8" s="96">
        <v>5.45</v>
      </c>
      <c r="D8" s="96">
        <v>5.295</v>
      </c>
      <c r="E8" s="96">
        <v>5.43</v>
      </c>
      <c r="F8" s="96">
        <v>4.66618</v>
      </c>
      <c r="G8" s="96">
        <v>723174.0</v>
      </c>
      <c r="H8" s="2"/>
      <c r="I8" s="2">
        <f t="shared" si="1"/>
        <v>5.365</v>
      </c>
      <c r="J8" s="97">
        <f t="shared" si="2"/>
        <v>42916</v>
      </c>
      <c r="K8" s="2"/>
      <c r="L8" s="98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>
      <c r="A9" s="104">
        <v>42563.0</v>
      </c>
      <c r="B9" s="96">
        <v>5.47</v>
      </c>
      <c r="C9" s="96">
        <v>5.5</v>
      </c>
      <c r="D9" s="96">
        <v>5.39</v>
      </c>
      <c r="E9" s="96">
        <v>5.39</v>
      </c>
      <c r="F9" s="96">
        <v>4.631807</v>
      </c>
      <c r="G9" s="96">
        <v>980055.0</v>
      </c>
      <c r="H9" s="2"/>
      <c r="I9" s="2">
        <f t="shared" si="1"/>
        <v>5.43</v>
      </c>
      <c r="J9" s="97">
        <f t="shared" si="2"/>
        <v>42916</v>
      </c>
      <c r="K9" s="2"/>
      <c r="L9" s="98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>
      <c r="A10" s="104">
        <v>42564.0</v>
      </c>
      <c r="B10" s="96">
        <v>5.48</v>
      </c>
      <c r="C10" s="96">
        <v>5.48</v>
      </c>
      <c r="D10" s="96">
        <v>5.39</v>
      </c>
      <c r="E10" s="96">
        <v>5.44</v>
      </c>
      <c r="F10" s="96">
        <v>4.674774</v>
      </c>
      <c r="G10" s="96">
        <v>643345.0</v>
      </c>
      <c r="H10" s="2"/>
      <c r="I10" s="2">
        <f t="shared" si="1"/>
        <v>5.46</v>
      </c>
      <c r="J10" s="97">
        <f t="shared" si="2"/>
        <v>42916</v>
      </c>
      <c r="K10" s="2"/>
      <c r="L10" s="98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>
      <c r="A11" s="104">
        <v>42565.0</v>
      </c>
      <c r="B11" s="96">
        <v>5.46</v>
      </c>
      <c r="C11" s="96">
        <v>5.53</v>
      </c>
      <c r="D11" s="96">
        <v>5.41</v>
      </c>
      <c r="E11" s="96">
        <v>5.44</v>
      </c>
      <c r="F11" s="96">
        <v>4.674774</v>
      </c>
      <c r="G11" s="96">
        <v>975131.0</v>
      </c>
      <c r="H11" s="2"/>
      <c r="I11" s="2">
        <f t="shared" si="1"/>
        <v>5.45</v>
      </c>
      <c r="J11" s="97">
        <f t="shared" si="2"/>
        <v>42916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>
      <c r="A12" s="104">
        <v>42566.0</v>
      </c>
      <c r="B12" s="96">
        <v>5.53</v>
      </c>
      <c r="C12" s="96">
        <v>5.53</v>
      </c>
      <c r="D12" s="96">
        <v>5.41</v>
      </c>
      <c r="E12" s="96">
        <v>5.41</v>
      </c>
      <c r="F12" s="96">
        <v>4.648993</v>
      </c>
      <c r="G12" s="96">
        <v>717277.0</v>
      </c>
      <c r="H12" s="2"/>
      <c r="I12" s="2">
        <f t="shared" si="1"/>
        <v>5.47</v>
      </c>
      <c r="J12" s="97">
        <f t="shared" si="2"/>
        <v>42916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>
      <c r="A13" s="104">
        <v>42569.0</v>
      </c>
      <c r="B13" s="96">
        <v>5.41</v>
      </c>
      <c r="C13" s="96">
        <v>5.505</v>
      </c>
      <c r="D13" s="96">
        <v>5.41</v>
      </c>
      <c r="E13" s="96">
        <v>5.48</v>
      </c>
      <c r="F13" s="96">
        <v>4.709148</v>
      </c>
      <c r="G13" s="96">
        <v>341758.0</v>
      </c>
      <c r="H13" s="2"/>
      <c r="I13" s="2">
        <f t="shared" si="1"/>
        <v>5.445</v>
      </c>
      <c r="J13" s="97">
        <f t="shared" si="2"/>
        <v>42916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>
      <c r="A14" s="104">
        <v>42570.0</v>
      </c>
      <c r="B14" s="96">
        <v>5.49</v>
      </c>
      <c r="C14" s="96">
        <v>5.57</v>
      </c>
      <c r="D14" s="96">
        <v>5.44</v>
      </c>
      <c r="E14" s="96">
        <v>5.52</v>
      </c>
      <c r="F14" s="96">
        <v>4.743521</v>
      </c>
      <c r="G14" s="96">
        <v>449009.0</v>
      </c>
      <c r="H14" s="2"/>
      <c r="I14" s="2">
        <f t="shared" si="1"/>
        <v>5.505</v>
      </c>
      <c r="J14" s="97">
        <f t="shared" si="2"/>
        <v>42916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>
      <c r="A15" s="104">
        <v>42571.0</v>
      </c>
      <c r="B15" s="96">
        <v>5.54</v>
      </c>
      <c r="C15" s="96">
        <v>5.66</v>
      </c>
      <c r="D15" s="96">
        <v>5.515</v>
      </c>
      <c r="E15" s="96">
        <v>5.58</v>
      </c>
      <c r="F15" s="96">
        <v>4.795081</v>
      </c>
      <c r="G15" s="96">
        <v>888734.0</v>
      </c>
      <c r="H15" s="2"/>
      <c r="I15" s="2">
        <f t="shared" si="1"/>
        <v>5.56</v>
      </c>
      <c r="J15" s="97">
        <f t="shared" si="2"/>
        <v>42916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>
      <c r="A16" s="104">
        <v>42572.0</v>
      </c>
      <c r="B16" s="96">
        <v>5.65</v>
      </c>
      <c r="C16" s="96">
        <v>5.67</v>
      </c>
      <c r="D16" s="96">
        <v>5.515</v>
      </c>
      <c r="E16" s="96">
        <v>5.56</v>
      </c>
      <c r="F16" s="96">
        <v>4.777894</v>
      </c>
      <c r="G16" s="96">
        <v>607073.0</v>
      </c>
      <c r="H16" s="2"/>
      <c r="I16" s="2">
        <f t="shared" si="1"/>
        <v>5.605</v>
      </c>
      <c r="J16" s="97">
        <f t="shared" si="2"/>
        <v>42916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>
      <c r="A17" s="104">
        <v>42573.0</v>
      </c>
      <c r="B17" s="96">
        <v>5.61</v>
      </c>
      <c r="C17" s="96">
        <v>5.61</v>
      </c>
      <c r="D17" s="96">
        <v>5.505</v>
      </c>
      <c r="E17" s="96">
        <v>5.54</v>
      </c>
      <c r="F17" s="96">
        <v>4.760707</v>
      </c>
      <c r="G17" s="96">
        <v>452208.0</v>
      </c>
      <c r="H17" s="2"/>
      <c r="I17" s="2">
        <f t="shared" si="1"/>
        <v>5.575</v>
      </c>
      <c r="J17" s="97">
        <f t="shared" si="2"/>
        <v>42916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>
      <c r="A18" s="104">
        <v>42576.0</v>
      </c>
      <c r="B18" s="96">
        <v>5.64</v>
      </c>
      <c r="C18" s="96">
        <v>5.705</v>
      </c>
      <c r="D18" s="96">
        <v>5.6</v>
      </c>
      <c r="E18" s="96">
        <v>5.61</v>
      </c>
      <c r="F18" s="96">
        <v>4.82086</v>
      </c>
      <c r="G18" s="96">
        <v>697531.0</v>
      </c>
      <c r="H18" s="2"/>
      <c r="I18" s="2">
        <f t="shared" si="1"/>
        <v>5.625</v>
      </c>
      <c r="J18" s="97">
        <f t="shared" si="2"/>
        <v>42916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>
      <c r="A19" s="104">
        <v>42577.0</v>
      </c>
      <c r="B19" s="96">
        <v>5.55</v>
      </c>
      <c r="C19" s="96">
        <v>5.65</v>
      </c>
      <c r="D19" s="96">
        <v>5.53</v>
      </c>
      <c r="E19" s="96">
        <v>5.65</v>
      </c>
      <c r="F19" s="96">
        <v>4.855235</v>
      </c>
      <c r="G19" s="96">
        <v>823135.0</v>
      </c>
      <c r="H19" s="2"/>
      <c r="I19" s="2">
        <f t="shared" si="1"/>
        <v>5.6</v>
      </c>
      <c r="J19" s="97">
        <f t="shared" si="2"/>
        <v>42916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104">
        <v>42578.0</v>
      </c>
      <c r="B20" s="96">
        <v>5.64</v>
      </c>
      <c r="C20" s="96">
        <v>5.68</v>
      </c>
      <c r="D20" s="96">
        <v>5.57</v>
      </c>
      <c r="E20" s="96">
        <v>5.6</v>
      </c>
      <c r="F20" s="96">
        <v>4.812268</v>
      </c>
      <c r="G20" s="96">
        <v>767400.0</v>
      </c>
      <c r="H20" s="2"/>
      <c r="I20" s="2">
        <f t="shared" si="1"/>
        <v>5.62</v>
      </c>
      <c r="J20" s="97">
        <f t="shared" si="2"/>
        <v>42916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>
      <c r="A21" s="104">
        <v>42579.0</v>
      </c>
      <c r="B21" s="96">
        <v>5.65</v>
      </c>
      <c r="C21" s="96">
        <v>5.74</v>
      </c>
      <c r="D21" s="96">
        <v>5.62</v>
      </c>
      <c r="E21" s="96">
        <v>5.71</v>
      </c>
      <c r="F21" s="96">
        <v>4.906794</v>
      </c>
      <c r="G21" s="96">
        <v>810528.0</v>
      </c>
      <c r="H21" s="2"/>
      <c r="I21" s="2">
        <f t="shared" si="1"/>
        <v>5.68</v>
      </c>
      <c r="J21" s="97">
        <f t="shared" si="2"/>
        <v>42916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>
      <c r="A22" s="104">
        <v>42580.0</v>
      </c>
      <c r="B22" s="96">
        <v>5.73</v>
      </c>
      <c r="C22" s="96">
        <v>5.78</v>
      </c>
      <c r="D22" s="96">
        <v>5.68</v>
      </c>
      <c r="E22" s="96">
        <v>5.72</v>
      </c>
      <c r="F22" s="96">
        <v>4.915387</v>
      </c>
      <c r="G22" s="96">
        <v>775264.0</v>
      </c>
      <c r="H22" s="2"/>
      <c r="I22" s="2">
        <f t="shared" si="1"/>
        <v>5.725</v>
      </c>
      <c r="J22" s="97">
        <f t="shared" si="2"/>
        <v>42916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>
      <c r="A23" s="104">
        <v>42583.0</v>
      </c>
      <c r="B23" s="96">
        <v>5.72</v>
      </c>
      <c r="C23" s="96">
        <v>5.785</v>
      </c>
      <c r="D23" s="96">
        <v>5.72</v>
      </c>
      <c r="E23" s="96">
        <v>5.74</v>
      </c>
      <c r="F23" s="96">
        <v>4.932574</v>
      </c>
      <c r="G23" s="96">
        <v>732776.0</v>
      </c>
      <c r="H23" s="2"/>
      <c r="I23" s="2">
        <f t="shared" si="1"/>
        <v>5.73</v>
      </c>
      <c r="J23" s="97">
        <f t="shared" si="2"/>
        <v>42916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>
      <c r="A24" s="104">
        <v>42584.0</v>
      </c>
      <c r="B24" s="96">
        <v>5.72</v>
      </c>
      <c r="C24" s="96">
        <v>5.76</v>
      </c>
      <c r="D24" s="96">
        <v>5.61</v>
      </c>
      <c r="E24" s="96">
        <v>5.62</v>
      </c>
      <c r="F24" s="96">
        <v>4.829453</v>
      </c>
      <c r="G24" s="96">
        <v>814542.0</v>
      </c>
      <c r="H24" s="2"/>
      <c r="I24" s="2">
        <f t="shared" si="1"/>
        <v>5.67</v>
      </c>
      <c r="J24" s="97">
        <f t="shared" si="2"/>
        <v>42916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>
      <c r="A25" s="104">
        <v>42585.0</v>
      </c>
      <c r="B25" s="96">
        <v>5.51</v>
      </c>
      <c r="C25" s="96">
        <v>5.62</v>
      </c>
      <c r="D25" s="96">
        <v>5.45</v>
      </c>
      <c r="E25" s="96">
        <v>5.56</v>
      </c>
      <c r="F25" s="96">
        <v>4.777894</v>
      </c>
      <c r="G25" s="96">
        <v>1051596.0</v>
      </c>
      <c r="H25" s="2"/>
      <c r="I25" s="2">
        <f t="shared" si="1"/>
        <v>5.535</v>
      </c>
      <c r="J25" s="97">
        <f t="shared" si="2"/>
        <v>42916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A26" s="104">
        <v>42586.0</v>
      </c>
      <c r="B26" s="96">
        <v>5.59</v>
      </c>
      <c r="C26" s="96">
        <v>5.59</v>
      </c>
      <c r="D26" s="96">
        <v>5.425</v>
      </c>
      <c r="E26" s="96">
        <v>5.5</v>
      </c>
      <c r="F26" s="96">
        <v>4.726334</v>
      </c>
      <c r="G26" s="96">
        <v>1163005.0</v>
      </c>
      <c r="H26" s="2"/>
      <c r="I26" s="2">
        <f t="shared" si="1"/>
        <v>5.545</v>
      </c>
      <c r="J26" s="97">
        <f t="shared" si="2"/>
        <v>42916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>
      <c r="A27" s="104">
        <v>42587.0</v>
      </c>
      <c r="B27" s="96">
        <v>5.51</v>
      </c>
      <c r="C27" s="96">
        <v>5.63</v>
      </c>
      <c r="D27" s="96">
        <v>5.5</v>
      </c>
      <c r="E27" s="96">
        <v>5.54</v>
      </c>
      <c r="F27" s="96">
        <v>4.760707</v>
      </c>
      <c r="G27" s="96">
        <v>1110657.0</v>
      </c>
      <c r="H27" s="2"/>
      <c r="I27" s="2">
        <f t="shared" si="1"/>
        <v>5.525</v>
      </c>
      <c r="J27" s="97">
        <f t="shared" si="2"/>
        <v>42916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>
      <c r="A28" s="104">
        <v>42590.0</v>
      </c>
      <c r="B28" s="96">
        <v>5.56</v>
      </c>
      <c r="C28" s="96">
        <v>5.63</v>
      </c>
      <c r="D28" s="96">
        <v>5.54</v>
      </c>
      <c r="E28" s="96">
        <v>5.62</v>
      </c>
      <c r="F28" s="96">
        <v>4.829453</v>
      </c>
      <c r="G28" s="96">
        <v>880900.0</v>
      </c>
      <c r="H28" s="2"/>
      <c r="I28" s="2">
        <f t="shared" si="1"/>
        <v>5.59</v>
      </c>
      <c r="J28" s="97">
        <f t="shared" si="2"/>
        <v>42916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>
      <c r="A29" s="104">
        <v>42591.0</v>
      </c>
      <c r="B29" s="96">
        <v>5.65</v>
      </c>
      <c r="C29" s="96">
        <v>5.65</v>
      </c>
      <c r="D29" s="96">
        <v>5.56</v>
      </c>
      <c r="E29" s="96">
        <v>5.61</v>
      </c>
      <c r="F29" s="96">
        <v>4.82086</v>
      </c>
      <c r="G29" s="96">
        <v>869711.0</v>
      </c>
      <c r="H29" s="2"/>
      <c r="I29" s="2">
        <f t="shared" si="1"/>
        <v>5.63</v>
      </c>
      <c r="J29" s="97">
        <f t="shared" si="2"/>
        <v>42916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>
      <c r="A30" s="104">
        <v>42592.0</v>
      </c>
      <c r="B30" s="96">
        <v>5.61</v>
      </c>
      <c r="C30" s="96">
        <v>5.65</v>
      </c>
      <c r="D30" s="96">
        <v>5.58</v>
      </c>
      <c r="E30" s="96">
        <v>5.63</v>
      </c>
      <c r="F30" s="96">
        <v>4.838047</v>
      </c>
      <c r="G30" s="96">
        <v>652582.0</v>
      </c>
      <c r="H30" s="2"/>
      <c r="I30" s="2">
        <f t="shared" si="1"/>
        <v>5.62</v>
      </c>
      <c r="J30" s="97">
        <f t="shared" si="2"/>
        <v>42916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>
      <c r="A31" s="104">
        <v>42593.0</v>
      </c>
      <c r="B31" s="96">
        <v>5.65</v>
      </c>
      <c r="C31" s="96">
        <v>5.73</v>
      </c>
      <c r="D31" s="96">
        <v>5.62</v>
      </c>
      <c r="E31" s="96">
        <v>5.69</v>
      </c>
      <c r="F31" s="96">
        <v>4.889607</v>
      </c>
      <c r="G31" s="96">
        <v>716073.0</v>
      </c>
      <c r="H31" s="2"/>
      <c r="I31" s="2">
        <f t="shared" si="1"/>
        <v>5.67</v>
      </c>
      <c r="J31" s="97">
        <f t="shared" si="2"/>
        <v>42916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104">
        <v>42594.0</v>
      </c>
      <c r="B32" s="96">
        <v>5.72</v>
      </c>
      <c r="C32" s="96">
        <v>5.74</v>
      </c>
      <c r="D32" s="96">
        <v>5.65</v>
      </c>
      <c r="E32" s="96">
        <v>5.68</v>
      </c>
      <c r="F32" s="96">
        <v>4.881013</v>
      </c>
      <c r="G32" s="96">
        <v>770689.0</v>
      </c>
      <c r="H32" s="2"/>
      <c r="I32" s="2">
        <f t="shared" si="1"/>
        <v>5.7</v>
      </c>
      <c r="J32" s="97">
        <f t="shared" si="2"/>
        <v>42916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>
      <c r="A33" s="104">
        <v>42597.0</v>
      </c>
      <c r="B33" s="96">
        <v>5.68</v>
      </c>
      <c r="C33" s="96">
        <v>5.76</v>
      </c>
      <c r="D33" s="96">
        <v>5.67</v>
      </c>
      <c r="E33" s="96">
        <v>5.74</v>
      </c>
      <c r="F33" s="96">
        <v>4.932574</v>
      </c>
      <c r="G33" s="96">
        <v>374056.0</v>
      </c>
      <c r="H33" s="2"/>
      <c r="I33" s="2">
        <f t="shared" si="1"/>
        <v>5.71</v>
      </c>
      <c r="J33" s="97">
        <f t="shared" si="2"/>
        <v>42916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>
      <c r="A34" s="104">
        <v>42598.0</v>
      </c>
      <c r="B34" s="96">
        <v>5.74</v>
      </c>
      <c r="C34" s="96">
        <v>5.74</v>
      </c>
      <c r="D34" s="96">
        <v>5.65</v>
      </c>
      <c r="E34" s="96">
        <v>5.69</v>
      </c>
      <c r="F34" s="96">
        <v>4.889607</v>
      </c>
      <c r="G34" s="96">
        <v>1350934.0</v>
      </c>
      <c r="H34" s="2"/>
      <c r="I34" s="2">
        <f t="shared" si="1"/>
        <v>5.715</v>
      </c>
      <c r="J34" s="97">
        <f t="shared" si="2"/>
        <v>42916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>
      <c r="A35" s="104">
        <v>42599.0</v>
      </c>
      <c r="B35" s="96">
        <v>5.7</v>
      </c>
      <c r="C35" s="96">
        <v>5.78</v>
      </c>
      <c r="D35" s="96">
        <v>5.7</v>
      </c>
      <c r="E35" s="96">
        <v>5.78</v>
      </c>
      <c r="F35" s="96">
        <v>4.966947</v>
      </c>
      <c r="G35" s="96">
        <v>1046461.0</v>
      </c>
      <c r="H35" s="2"/>
      <c r="I35" s="2">
        <f t="shared" si="1"/>
        <v>5.74</v>
      </c>
      <c r="J35" s="97">
        <f t="shared" si="2"/>
        <v>42916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>
      <c r="A36" s="104">
        <v>42600.0</v>
      </c>
      <c r="B36" s="96">
        <v>5.98</v>
      </c>
      <c r="C36" s="96">
        <v>6.16</v>
      </c>
      <c r="D36" s="96">
        <v>5.97</v>
      </c>
      <c r="E36" s="96">
        <v>6.13</v>
      </c>
      <c r="F36" s="96">
        <v>5.267714</v>
      </c>
      <c r="G36" s="96">
        <v>2132414.0</v>
      </c>
      <c r="H36" s="2"/>
      <c r="I36" s="2">
        <f t="shared" si="1"/>
        <v>6.055</v>
      </c>
      <c r="J36" s="97">
        <f t="shared" si="2"/>
        <v>42916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>
      <c r="A37" s="104">
        <v>42601.0</v>
      </c>
      <c r="B37" s="96">
        <v>6.24</v>
      </c>
      <c r="C37" s="96">
        <v>6.425</v>
      </c>
      <c r="D37" s="96">
        <v>6.2</v>
      </c>
      <c r="E37" s="96">
        <v>6.37</v>
      </c>
      <c r="F37" s="96">
        <v>5.473954</v>
      </c>
      <c r="G37" s="96">
        <v>2604248.0</v>
      </c>
      <c r="H37" s="2"/>
      <c r="I37" s="2">
        <f t="shared" si="1"/>
        <v>6.305</v>
      </c>
      <c r="J37" s="97">
        <f t="shared" si="2"/>
        <v>42916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>
      <c r="A38" s="104">
        <v>42604.0</v>
      </c>
      <c r="B38" s="96">
        <v>6.4</v>
      </c>
      <c r="C38" s="96">
        <v>6.56</v>
      </c>
      <c r="D38" s="96">
        <v>6.4</v>
      </c>
      <c r="E38" s="96">
        <v>6.48</v>
      </c>
      <c r="F38" s="96">
        <v>5.56848</v>
      </c>
      <c r="G38" s="96">
        <v>1098105.0</v>
      </c>
      <c r="H38" s="2"/>
      <c r="I38" s="2">
        <f t="shared" si="1"/>
        <v>6.44</v>
      </c>
      <c r="J38" s="97">
        <f t="shared" si="2"/>
        <v>42916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>
      <c r="A39" s="104">
        <v>42605.0</v>
      </c>
      <c r="B39" s="96">
        <v>6.48</v>
      </c>
      <c r="C39" s="96">
        <v>6.5</v>
      </c>
      <c r="D39" s="96">
        <v>6.28</v>
      </c>
      <c r="E39" s="96">
        <v>6.32</v>
      </c>
      <c r="F39" s="96">
        <v>5.430987</v>
      </c>
      <c r="G39" s="96">
        <v>1245770.0</v>
      </c>
      <c r="H39" s="2"/>
      <c r="I39" s="2">
        <f t="shared" si="1"/>
        <v>6.4</v>
      </c>
      <c r="J39" s="97">
        <f t="shared" si="2"/>
        <v>42916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>
      <c r="A40" s="104">
        <v>42606.0</v>
      </c>
      <c r="B40" s="96">
        <v>6.32</v>
      </c>
      <c r="C40" s="96">
        <v>6.37</v>
      </c>
      <c r="D40" s="96">
        <v>6.2</v>
      </c>
      <c r="E40" s="96">
        <v>6.21</v>
      </c>
      <c r="F40" s="96">
        <v>5.336461</v>
      </c>
      <c r="G40" s="96">
        <v>1137108.0</v>
      </c>
      <c r="H40" s="2"/>
      <c r="I40" s="2">
        <f t="shared" si="1"/>
        <v>6.265</v>
      </c>
      <c r="J40" s="97">
        <f t="shared" si="2"/>
        <v>42916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>
      <c r="A41" s="104">
        <v>42607.0</v>
      </c>
      <c r="B41" s="96">
        <v>6.24</v>
      </c>
      <c r="C41" s="96">
        <v>6.38</v>
      </c>
      <c r="D41" s="96">
        <v>6.22</v>
      </c>
      <c r="E41" s="96">
        <v>6.31</v>
      </c>
      <c r="F41" s="96">
        <v>5.422394</v>
      </c>
      <c r="G41" s="96">
        <v>857918.0</v>
      </c>
      <c r="H41" s="2"/>
      <c r="I41" s="2">
        <f t="shared" si="1"/>
        <v>6.275</v>
      </c>
      <c r="J41" s="97">
        <f t="shared" si="2"/>
        <v>42916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>
      <c r="A42" s="104">
        <v>42608.0</v>
      </c>
      <c r="B42" s="96">
        <v>6.32</v>
      </c>
      <c r="C42" s="96">
        <v>6.34</v>
      </c>
      <c r="D42" s="96">
        <v>6.22</v>
      </c>
      <c r="E42" s="96">
        <v>6.25</v>
      </c>
      <c r="F42" s="96">
        <v>5.370833</v>
      </c>
      <c r="G42" s="96">
        <v>594944.0</v>
      </c>
      <c r="H42" s="2"/>
      <c r="I42" s="2">
        <f t="shared" si="1"/>
        <v>6.285</v>
      </c>
      <c r="J42" s="97">
        <f t="shared" si="2"/>
        <v>42916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>
      <c r="A43" s="104">
        <v>42611.0</v>
      </c>
      <c r="B43" s="96">
        <v>6.22</v>
      </c>
      <c r="C43" s="96">
        <v>6.24</v>
      </c>
      <c r="D43" s="96">
        <v>6.08</v>
      </c>
      <c r="E43" s="96">
        <v>6.15</v>
      </c>
      <c r="F43" s="96">
        <v>5.2849</v>
      </c>
      <c r="G43" s="96">
        <v>766689.0</v>
      </c>
      <c r="H43" s="2"/>
      <c r="I43" s="2">
        <f t="shared" si="1"/>
        <v>6.185</v>
      </c>
      <c r="J43" s="97">
        <f t="shared" si="2"/>
        <v>42916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104">
        <v>42612.0</v>
      </c>
      <c r="B44" s="96">
        <v>6.1</v>
      </c>
      <c r="C44" s="96">
        <v>6.15</v>
      </c>
      <c r="D44" s="96">
        <v>5.97</v>
      </c>
      <c r="E44" s="96">
        <v>5.97</v>
      </c>
      <c r="F44" s="96">
        <v>5.180764</v>
      </c>
      <c r="G44" s="96">
        <v>1075134.0</v>
      </c>
      <c r="H44" s="2"/>
      <c r="I44" s="2">
        <f t="shared" si="1"/>
        <v>6.035</v>
      </c>
      <c r="J44" s="97">
        <f t="shared" si="2"/>
        <v>42916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>
      <c r="A45" s="104">
        <v>42613.0</v>
      </c>
      <c r="B45" s="96">
        <v>5.95</v>
      </c>
      <c r="C45" s="96">
        <v>6.05</v>
      </c>
      <c r="D45" s="96">
        <v>5.87</v>
      </c>
      <c r="E45" s="96">
        <v>6.01</v>
      </c>
      <c r="F45" s="96">
        <v>5.215477</v>
      </c>
      <c r="G45" s="96">
        <v>1150292.0</v>
      </c>
      <c r="H45" s="2"/>
      <c r="I45" s="2">
        <f t="shared" si="1"/>
        <v>5.98</v>
      </c>
      <c r="J45" s="97">
        <f t="shared" si="2"/>
        <v>42916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>
      <c r="A46" s="104">
        <v>42614.0</v>
      </c>
      <c r="B46" s="96">
        <v>6.02</v>
      </c>
      <c r="C46" s="96">
        <v>6.14</v>
      </c>
      <c r="D46" s="96">
        <v>6.01</v>
      </c>
      <c r="E46" s="96">
        <v>6.12</v>
      </c>
      <c r="F46" s="96">
        <v>5.310934</v>
      </c>
      <c r="G46" s="96">
        <v>848604.0</v>
      </c>
      <c r="H46" s="2"/>
      <c r="I46" s="2">
        <f t="shared" si="1"/>
        <v>6.07</v>
      </c>
      <c r="J46" s="97">
        <f t="shared" si="2"/>
        <v>42916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>
      <c r="A47" s="104">
        <v>42615.0</v>
      </c>
      <c r="B47" s="96">
        <v>6.27</v>
      </c>
      <c r="C47" s="96">
        <v>6.31</v>
      </c>
      <c r="D47" s="96">
        <v>6.15</v>
      </c>
      <c r="E47" s="96">
        <v>6.16</v>
      </c>
      <c r="F47" s="96">
        <v>5.345646</v>
      </c>
      <c r="G47" s="96">
        <v>1023346.0</v>
      </c>
      <c r="H47" s="2"/>
      <c r="I47" s="2">
        <f t="shared" si="1"/>
        <v>6.215</v>
      </c>
      <c r="J47" s="97">
        <f t="shared" si="2"/>
        <v>42916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>
      <c r="A48" s="104">
        <v>42618.0</v>
      </c>
      <c r="B48" s="96">
        <v>6.2</v>
      </c>
      <c r="C48" s="96">
        <v>6.37</v>
      </c>
      <c r="D48" s="96">
        <v>6.19</v>
      </c>
      <c r="E48" s="96">
        <v>6.27</v>
      </c>
      <c r="F48" s="96">
        <v>5.441104</v>
      </c>
      <c r="G48" s="96">
        <v>1052330.0</v>
      </c>
      <c r="H48" s="2"/>
      <c r="I48" s="2">
        <f t="shared" si="1"/>
        <v>6.235</v>
      </c>
      <c r="J48" s="97">
        <f t="shared" si="2"/>
        <v>42916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>
      <c r="A49" s="104">
        <v>42619.0</v>
      </c>
      <c r="B49" s="96">
        <v>6.28</v>
      </c>
      <c r="C49" s="96">
        <v>6.31</v>
      </c>
      <c r="D49" s="96">
        <v>6.21</v>
      </c>
      <c r="E49" s="96">
        <v>6.28</v>
      </c>
      <c r="F49" s="96">
        <v>5.449783</v>
      </c>
      <c r="G49" s="96">
        <v>441051.0</v>
      </c>
      <c r="H49" s="2"/>
      <c r="I49" s="2">
        <f t="shared" si="1"/>
        <v>6.28</v>
      </c>
      <c r="J49" s="97">
        <f t="shared" si="2"/>
        <v>42916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>
      <c r="A50" s="104">
        <v>42620.0</v>
      </c>
      <c r="B50" s="96">
        <v>6.28</v>
      </c>
      <c r="C50" s="96">
        <v>6.38</v>
      </c>
      <c r="D50" s="96">
        <v>6.27</v>
      </c>
      <c r="E50" s="96">
        <v>6.28</v>
      </c>
      <c r="F50" s="96">
        <v>5.449783</v>
      </c>
      <c r="G50" s="96">
        <v>688531.0</v>
      </c>
      <c r="H50" s="2"/>
      <c r="I50" s="2">
        <f t="shared" si="1"/>
        <v>6.28</v>
      </c>
      <c r="J50" s="97">
        <f t="shared" si="2"/>
        <v>42916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>
      <c r="A51" s="104">
        <v>42621.0</v>
      </c>
      <c r="B51" s="96">
        <v>6.3</v>
      </c>
      <c r="C51" s="96">
        <v>6.31</v>
      </c>
      <c r="D51" s="96">
        <v>6.18</v>
      </c>
      <c r="E51" s="96">
        <v>6.18</v>
      </c>
      <c r="F51" s="96">
        <v>5.363002</v>
      </c>
      <c r="G51" s="96">
        <v>757783.0</v>
      </c>
      <c r="H51" s="2"/>
      <c r="I51" s="2">
        <f t="shared" si="1"/>
        <v>6.24</v>
      </c>
      <c r="J51" s="97">
        <f t="shared" si="2"/>
        <v>42916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>
      <c r="A52" s="104">
        <v>42622.0</v>
      </c>
      <c r="B52" s="96">
        <v>6.2</v>
      </c>
      <c r="C52" s="96">
        <v>6.24</v>
      </c>
      <c r="D52" s="96">
        <v>6.085</v>
      </c>
      <c r="E52" s="96">
        <v>6.14</v>
      </c>
      <c r="F52" s="96">
        <v>5.328291</v>
      </c>
      <c r="G52" s="96">
        <v>699388.0</v>
      </c>
      <c r="H52" s="2"/>
      <c r="I52" s="2">
        <f t="shared" si="1"/>
        <v>6.17</v>
      </c>
      <c r="J52" s="97">
        <f t="shared" si="2"/>
        <v>42916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>
      <c r="A53" s="104">
        <v>42625.0</v>
      </c>
      <c r="B53" s="96">
        <v>6.05</v>
      </c>
      <c r="C53" s="96">
        <v>6.05</v>
      </c>
      <c r="D53" s="96">
        <v>5.95</v>
      </c>
      <c r="E53" s="96">
        <v>6.02</v>
      </c>
      <c r="F53" s="96">
        <v>5.224154</v>
      </c>
      <c r="G53" s="96">
        <v>1335150.0</v>
      </c>
      <c r="H53" s="2"/>
      <c r="I53" s="2">
        <f t="shared" si="1"/>
        <v>6.035</v>
      </c>
      <c r="J53" s="97">
        <f t="shared" si="2"/>
        <v>42916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>
      <c r="A54" s="104">
        <v>42626.0</v>
      </c>
      <c r="B54" s="96">
        <v>6.06</v>
      </c>
      <c r="C54" s="96">
        <v>6.11</v>
      </c>
      <c r="D54" s="96">
        <v>6.04</v>
      </c>
      <c r="E54" s="96">
        <v>6.04</v>
      </c>
      <c r="F54" s="96">
        <v>5.24151</v>
      </c>
      <c r="G54" s="96">
        <v>904504.0</v>
      </c>
      <c r="H54" s="2"/>
      <c r="I54" s="2">
        <f t="shared" si="1"/>
        <v>6.05</v>
      </c>
      <c r="J54" s="97">
        <f t="shared" si="2"/>
        <v>42916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>
      <c r="A55" s="104">
        <v>42627.0</v>
      </c>
      <c r="B55" s="96">
        <v>6.03</v>
      </c>
      <c r="C55" s="96">
        <v>6.035</v>
      </c>
      <c r="D55" s="96">
        <v>5.77</v>
      </c>
      <c r="E55" s="96">
        <v>5.8</v>
      </c>
      <c r="F55" s="96">
        <v>5.033239</v>
      </c>
      <c r="G55" s="96">
        <v>1875602.0</v>
      </c>
      <c r="H55" s="2"/>
      <c r="I55" s="2">
        <f t="shared" si="1"/>
        <v>5.915</v>
      </c>
      <c r="J55" s="97">
        <f t="shared" si="2"/>
        <v>42916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104">
        <v>42628.0</v>
      </c>
      <c r="B56" s="96">
        <v>5.76</v>
      </c>
      <c r="C56" s="96">
        <v>5.79</v>
      </c>
      <c r="D56" s="96">
        <v>5.71</v>
      </c>
      <c r="E56" s="96">
        <v>5.75</v>
      </c>
      <c r="F56" s="96">
        <v>4.989849</v>
      </c>
      <c r="G56" s="96">
        <v>2019078.0</v>
      </c>
      <c r="H56" s="2"/>
      <c r="I56" s="2">
        <f t="shared" si="1"/>
        <v>5.755</v>
      </c>
      <c r="J56" s="97">
        <f t="shared" si="2"/>
        <v>42916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>
      <c r="A57" s="104">
        <v>42629.0</v>
      </c>
      <c r="B57" s="96">
        <v>5.79</v>
      </c>
      <c r="C57" s="96">
        <v>6.01</v>
      </c>
      <c r="D57" s="96">
        <v>5.77</v>
      </c>
      <c r="E57" s="96">
        <v>5.95</v>
      </c>
      <c r="F57" s="96">
        <v>5.163409</v>
      </c>
      <c r="G57" s="96">
        <v>1598812.0</v>
      </c>
      <c r="H57" s="2"/>
      <c r="I57" s="2">
        <f t="shared" si="1"/>
        <v>5.87</v>
      </c>
      <c r="J57" s="97">
        <f t="shared" si="2"/>
        <v>42916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>
      <c r="A58" s="104">
        <v>42632.0</v>
      </c>
      <c r="B58" s="96">
        <v>6.0</v>
      </c>
      <c r="C58" s="96">
        <v>6.08</v>
      </c>
      <c r="D58" s="96">
        <v>5.98</v>
      </c>
      <c r="E58" s="96">
        <v>6.02</v>
      </c>
      <c r="F58" s="96">
        <v>5.224154</v>
      </c>
      <c r="G58" s="96">
        <v>237002.0</v>
      </c>
      <c r="H58" s="2"/>
      <c r="I58" s="2">
        <f t="shared" si="1"/>
        <v>6.01</v>
      </c>
      <c r="J58" s="97">
        <f t="shared" si="2"/>
        <v>42916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>
      <c r="A59" s="104">
        <v>42633.0</v>
      </c>
      <c r="B59" s="96">
        <v>6.07</v>
      </c>
      <c r="C59" s="96">
        <v>6.1</v>
      </c>
      <c r="D59" s="96">
        <v>5.98</v>
      </c>
      <c r="E59" s="96">
        <v>6.05</v>
      </c>
      <c r="F59" s="96">
        <v>5.250189</v>
      </c>
      <c r="G59" s="96">
        <v>872291.0</v>
      </c>
      <c r="H59" s="2"/>
      <c r="I59" s="2">
        <f t="shared" si="1"/>
        <v>6.06</v>
      </c>
      <c r="J59" s="97">
        <f t="shared" si="2"/>
        <v>42916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>
      <c r="A60" s="104">
        <v>42634.0</v>
      </c>
      <c r="B60" s="96">
        <v>6.05</v>
      </c>
      <c r="C60" s="96">
        <v>6.085</v>
      </c>
      <c r="D60" s="96">
        <v>6.03</v>
      </c>
      <c r="E60" s="96">
        <v>6.08</v>
      </c>
      <c r="F60" s="96">
        <v>5.276222</v>
      </c>
      <c r="G60" s="96">
        <v>575815.0</v>
      </c>
      <c r="H60" s="2"/>
      <c r="I60" s="2">
        <f t="shared" si="1"/>
        <v>6.065</v>
      </c>
      <c r="J60" s="97">
        <f t="shared" si="2"/>
        <v>42916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>
      <c r="A61" s="104">
        <v>42635.0</v>
      </c>
      <c r="B61" s="96">
        <v>6.14</v>
      </c>
      <c r="C61" s="96">
        <v>6.22</v>
      </c>
      <c r="D61" s="96">
        <v>6.11</v>
      </c>
      <c r="E61" s="96">
        <v>6.2</v>
      </c>
      <c r="F61" s="96">
        <v>5.380358</v>
      </c>
      <c r="G61" s="96">
        <v>863538.0</v>
      </c>
      <c r="H61" s="2"/>
      <c r="I61" s="2">
        <f t="shared" si="1"/>
        <v>6.17</v>
      </c>
      <c r="J61" s="97">
        <f t="shared" si="2"/>
        <v>42916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104">
        <v>42636.0</v>
      </c>
      <c r="B62" s="96">
        <v>6.26</v>
      </c>
      <c r="C62" s="96">
        <v>6.27</v>
      </c>
      <c r="D62" s="96">
        <v>6.15</v>
      </c>
      <c r="E62" s="96">
        <v>6.22</v>
      </c>
      <c r="F62" s="96">
        <v>5.397715</v>
      </c>
      <c r="G62" s="96">
        <v>745380.0</v>
      </c>
      <c r="H62" s="2"/>
      <c r="I62" s="2">
        <f t="shared" si="1"/>
        <v>6.24</v>
      </c>
      <c r="J62" s="97">
        <f t="shared" si="2"/>
        <v>42916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>
      <c r="A63" s="104">
        <v>42639.0</v>
      </c>
      <c r="B63" s="96">
        <v>6.19</v>
      </c>
      <c r="C63" s="96">
        <v>6.2</v>
      </c>
      <c r="D63" s="96">
        <v>6.12</v>
      </c>
      <c r="E63" s="96">
        <v>6.16</v>
      </c>
      <c r="F63" s="96">
        <v>5.345646</v>
      </c>
      <c r="G63" s="96">
        <v>466347.0</v>
      </c>
      <c r="H63" s="2"/>
      <c r="I63" s="2">
        <f t="shared" si="1"/>
        <v>6.175</v>
      </c>
      <c r="J63" s="97">
        <f t="shared" si="2"/>
        <v>42916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>
      <c r="A64" s="104">
        <v>42640.0</v>
      </c>
      <c r="B64" s="96">
        <v>6.16</v>
      </c>
      <c r="C64" s="96">
        <v>6.16</v>
      </c>
      <c r="D64" s="96">
        <v>6.16</v>
      </c>
      <c r="E64" s="96">
        <v>6.16</v>
      </c>
      <c r="F64" s="96">
        <v>5.345646</v>
      </c>
      <c r="G64" s="96">
        <v>0.0</v>
      </c>
      <c r="H64" s="2"/>
      <c r="I64" s="2">
        <f t="shared" si="1"/>
        <v>6.16</v>
      </c>
      <c r="J64" s="97">
        <f t="shared" si="2"/>
        <v>42916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>
      <c r="A65" s="104">
        <v>42641.0</v>
      </c>
      <c r="B65" s="96">
        <v>6.14</v>
      </c>
      <c r="C65" s="96">
        <v>6.14</v>
      </c>
      <c r="D65" s="96">
        <v>5.95</v>
      </c>
      <c r="E65" s="96">
        <v>6.05</v>
      </c>
      <c r="F65" s="96">
        <v>5.250189</v>
      </c>
      <c r="G65" s="96">
        <v>6293388.0</v>
      </c>
      <c r="H65" s="2"/>
      <c r="I65" s="2">
        <f t="shared" si="1"/>
        <v>6.095</v>
      </c>
      <c r="J65" s="97">
        <f t="shared" si="2"/>
        <v>42916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>
      <c r="A66" s="104">
        <v>42642.0</v>
      </c>
      <c r="B66" s="96">
        <v>6.09</v>
      </c>
      <c r="C66" s="96">
        <v>6.14</v>
      </c>
      <c r="D66" s="96">
        <v>6.07</v>
      </c>
      <c r="E66" s="96">
        <v>6.12</v>
      </c>
      <c r="F66" s="96">
        <v>5.310934</v>
      </c>
      <c r="G66" s="96">
        <v>1502295.0</v>
      </c>
      <c r="H66" s="2"/>
      <c r="I66" s="2">
        <f t="shared" si="1"/>
        <v>6.105</v>
      </c>
      <c r="J66" s="97">
        <f t="shared" si="2"/>
        <v>42916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>
      <c r="A67" s="104">
        <v>42643.0</v>
      </c>
      <c r="B67" s="96">
        <v>6.1</v>
      </c>
      <c r="C67" s="96">
        <v>6.13</v>
      </c>
      <c r="D67" s="96">
        <v>6.035</v>
      </c>
      <c r="E67" s="96">
        <v>6.06</v>
      </c>
      <c r="F67" s="96">
        <v>5.258866</v>
      </c>
      <c r="G67" s="96">
        <v>1495952.0</v>
      </c>
      <c r="H67" s="2"/>
      <c r="I67" s="2">
        <f t="shared" si="1"/>
        <v>6.08</v>
      </c>
      <c r="J67" s="97">
        <f t="shared" si="2"/>
        <v>42916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104">
        <v>42646.0</v>
      </c>
      <c r="B68" s="96">
        <v>6.06</v>
      </c>
      <c r="C68" s="96">
        <v>6.06</v>
      </c>
      <c r="D68" s="96">
        <v>5.94</v>
      </c>
      <c r="E68" s="96">
        <v>5.96</v>
      </c>
      <c r="F68" s="96">
        <v>5.172086</v>
      </c>
      <c r="G68" s="96">
        <v>868136.0</v>
      </c>
      <c r="H68" s="2"/>
      <c r="I68" s="2">
        <f t="shared" si="1"/>
        <v>6.01</v>
      </c>
      <c r="J68" s="97">
        <f t="shared" si="2"/>
        <v>42916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>
      <c r="A69" s="104">
        <v>42647.0</v>
      </c>
      <c r="B69" s="96">
        <v>5.96</v>
      </c>
      <c r="C69" s="96">
        <v>6.125</v>
      </c>
      <c r="D69" s="96">
        <v>5.93</v>
      </c>
      <c r="E69" s="96">
        <v>6.1</v>
      </c>
      <c r="F69" s="96">
        <v>5.293578</v>
      </c>
      <c r="G69" s="96">
        <v>2922398.0</v>
      </c>
      <c r="H69" s="2"/>
      <c r="I69" s="2">
        <f t="shared" si="1"/>
        <v>6.03</v>
      </c>
      <c r="J69" s="97">
        <f t="shared" si="2"/>
        <v>42916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>
      <c r="A70" s="104">
        <v>42648.0</v>
      </c>
      <c r="B70" s="96">
        <v>6.14</v>
      </c>
      <c r="C70" s="96">
        <v>6.3</v>
      </c>
      <c r="D70" s="96">
        <v>6.12</v>
      </c>
      <c r="E70" s="96">
        <v>6.23</v>
      </c>
      <c r="F70" s="96">
        <v>5.406392</v>
      </c>
      <c r="G70" s="96">
        <v>2211469.0</v>
      </c>
      <c r="H70" s="2"/>
      <c r="I70" s="2">
        <f t="shared" si="1"/>
        <v>6.185</v>
      </c>
      <c r="J70" s="97">
        <f t="shared" si="2"/>
        <v>42916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>
      <c r="A71" s="104">
        <v>42649.0</v>
      </c>
      <c r="B71" s="96">
        <v>6.28</v>
      </c>
      <c r="C71" s="96">
        <v>6.28</v>
      </c>
      <c r="D71" s="96">
        <v>6.09</v>
      </c>
      <c r="E71" s="96">
        <v>6.09</v>
      </c>
      <c r="F71" s="96">
        <v>5.284901</v>
      </c>
      <c r="G71" s="96">
        <v>1720508.0</v>
      </c>
      <c r="H71" s="2"/>
      <c r="I71" s="2">
        <f t="shared" si="1"/>
        <v>6.185</v>
      </c>
      <c r="J71" s="97">
        <f t="shared" si="2"/>
        <v>42916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>
      <c r="A72" s="104">
        <v>42650.0</v>
      </c>
      <c r="B72" s="96">
        <v>6.14</v>
      </c>
      <c r="C72" s="96">
        <v>6.16</v>
      </c>
      <c r="D72" s="96">
        <v>6.01</v>
      </c>
      <c r="E72" s="96">
        <v>6.05</v>
      </c>
      <c r="F72" s="96">
        <v>5.250189</v>
      </c>
      <c r="G72" s="96">
        <v>1410983.0</v>
      </c>
      <c r="H72" s="2"/>
      <c r="I72" s="2">
        <f t="shared" si="1"/>
        <v>6.095</v>
      </c>
      <c r="J72" s="97">
        <f t="shared" si="2"/>
        <v>42916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>
      <c r="A73" s="104">
        <v>42653.0</v>
      </c>
      <c r="B73" s="96">
        <v>6.04</v>
      </c>
      <c r="C73" s="96">
        <v>6.1</v>
      </c>
      <c r="D73" s="96">
        <v>5.83</v>
      </c>
      <c r="E73" s="96">
        <v>5.85</v>
      </c>
      <c r="F73" s="96">
        <v>5.076628</v>
      </c>
      <c r="G73" s="96">
        <v>1778404.0</v>
      </c>
      <c r="H73" s="2"/>
      <c r="I73" s="2">
        <f t="shared" si="1"/>
        <v>5.945</v>
      </c>
      <c r="J73" s="97">
        <f t="shared" si="2"/>
        <v>42916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>
      <c r="A74" s="104">
        <v>42654.0</v>
      </c>
      <c r="B74" s="96">
        <v>5.87</v>
      </c>
      <c r="C74" s="96">
        <v>6.025</v>
      </c>
      <c r="D74" s="96">
        <v>5.87</v>
      </c>
      <c r="E74" s="96">
        <v>5.94</v>
      </c>
      <c r="F74" s="96">
        <v>5.15473</v>
      </c>
      <c r="G74" s="96">
        <v>1590981.0</v>
      </c>
      <c r="H74" s="2"/>
      <c r="I74" s="2">
        <f t="shared" si="1"/>
        <v>5.905</v>
      </c>
      <c r="J74" s="97">
        <f t="shared" si="2"/>
        <v>42916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>
      <c r="A75" s="104">
        <v>42655.0</v>
      </c>
      <c r="B75" s="96">
        <v>5.95</v>
      </c>
      <c r="C75" s="96">
        <v>5.95</v>
      </c>
      <c r="D75" s="96">
        <v>5.69</v>
      </c>
      <c r="E75" s="96">
        <v>5.72</v>
      </c>
      <c r="F75" s="96">
        <v>4.963815</v>
      </c>
      <c r="G75" s="96">
        <v>2327667.0</v>
      </c>
      <c r="H75" s="2"/>
      <c r="I75" s="2">
        <f t="shared" si="1"/>
        <v>5.835</v>
      </c>
      <c r="J75" s="97">
        <f t="shared" si="2"/>
        <v>42916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>
      <c r="A76" s="104">
        <v>42656.0</v>
      </c>
      <c r="B76" s="96">
        <v>5.7</v>
      </c>
      <c r="C76" s="96">
        <v>5.74</v>
      </c>
      <c r="D76" s="96">
        <v>5.59</v>
      </c>
      <c r="E76" s="96">
        <v>5.59</v>
      </c>
      <c r="F76" s="96">
        <v>4.851001</v>
      </c>
      <c r="G76" s="96">
        <v>2713464.0</v>
      </c>
      <c r="H76" s="2"/>
      <c r="I76" s="2">
        <f t="shared" si="1"/>
        <v>5.645</v>
      </c>
      <c r="J76" s="97">
        <f t="shared" si="2"/>
        <v>42916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>
      <c r="A77" s="104">
        <v>42657.0</v>
      </c>
      <c r="B77" s="96">
        <v>5.59</v>
      </c>
      <c r="C77" s="96">
        <v>5.62</v>
      </c>
      <c r="D77" s="96">
        <v>5.33</v>
      </c>
      <c r="E77" s="96">
        <v>5.5</v>
      </c>
      <c r="F77" s="96">
        <v>4.772899</v>
      </c>
      <c r="G77" s="96">
        <v>4743293.0</v>
      </c>
      <c r="H77" s="2"/>
      <c r="I77" s="2">
        <f t="shared" si="1"/>
        <v>5.545</v>
      </c>
      <c r="J77" s="97">
        <f t="shared" si="2"/>
        <v>42916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>
      <c r="A78" s="104">
        <v>42660.0</v>
      </c>
      <c r="B78" s="96">
        <v>5.45</v>
      </c>
      <c r="C78" s="96">
        <v>5.545</v>
      </c>
      <c r="D78" s="96">
        <v>5.42</v>
      </c>
      <c r="E78" s="96">
        <v>5.5</v>
      </c>
      <c r="F78" s="96">
        <v>4.772899</v>
      </c>
      <c r="G78" s="96">
        <v>1370627.0</v>
      </c>
      <c r="H78" s="2"/>
      <c r="I78" s="2">
        <f t="shared" si="1"/>
        <v>5.475</v>
      </c>
      <c r="J78" s="97">
        <f t="shared" si="2"/>
        <v>42916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>
      <c r="A79" s="104">
        <v>42661.0</v>
      </c>
      <c r="B79" s="96">
        <v>5.47</v>
      </c>
      <c r="C79" s="96">
        <v>5.54</v>
      </c>
      <c r="D79" s="96">
        <v>5.45</v>
      </c>
      <c r="E79" s="96">
        <v>5.46</v>
      </c>
      <c r="F79" s="96">
        <v>4.738186</v>
      </c>
      <c r="G79" s="96">
        <v>970290.0</v>
      </c>
      <c r="H79" s="2"/>
      <c r="I79" s="2">
        <f t="shared" si="1"/>
        <v>5.465</v>
      </c>
      <c r="J79" s="97">
        <f t="shared" si="2"/>
        <v>42916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104">
        <v>42662.0</v>
      </c>
      <c r="B80" s="96">
        <v>5.5</v>
      </c>
      <c r="C80" s="96">
        <v>5.59</v>
      </c>
      <c r="D80" s="96">
        <v>5.48</v>
      </c>
      <c r="E80" s="96">
        <v>5.53</v>
      </c>
      <c r="F80" s="96">
        <v>4.798933</v>
      </c>
      <c r="G80" s="96">
        <v>1264247.0</v>
      </c>
      <c r="H80" s="2"/>
      <c r="I80" s="2">
        <f t="shared" si="1"/>
        <v>5.515</v>
      </c>
      <c r="J80" s="97">
        <f t="shared" si="2"/>
        <v>42916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>
      <c r="A81" s="104">
        <v>42663.0</v>
      </c>
      <c r="B81" s="96">
        <v>5.56</v>
      </c>
      <c r="C81" s="96">
        <v>5.565</v>
      </c>
      <c r="D81" s="96">
        <v>5.43</v>
      </c>
      <c r="E81" s="96">
        <v>5.5</v>
      </c>
      <c r="F81" s="96">
        <v>4.772899</v>
      </c>
      <c r="G81" s="96">
        <v>1523936.0</v>
      </c>
      <c r="H81" s="2"/>
      <c r="I81" s="2">
        <f t="shared" si="1"/>
        <v>5.53</v>
      </c>
      <c r="J81" s="97">
        <f t="shared" si="2"/>
        <v>42916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>
      <c r="A82" s="104">
        <v>42664.0</v>
      </c>
      <c r="B82" s="96">
        <v>5.47</v>
      </c>
      <c r="C82" s="96">
        <v>5.5</v>
      </c>
      <c r="D82" s="96">
        <v>5.26</v>
      </c>
      <c r="E82" s="96">
        <v>5.28</v>
      </c>
      <c r="F82" s="96">
        <v>4.581983</v>
      </c>
      <c r="G82" s="96">
        <v>1972042.0</v>
      </c>
      <c r="H82" s="2"/>
      <c r="I82" s="2">
        <f t="shared" si="1"/>
        <v>5.375</v>
      </c>
      <c r="J82" s="97">
        <f t="shared" si="2"/>
        <v>42916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>
      <c r="A83" s="104">
        <v>42667.0</v>
      </c>
      <c r="B83" s="96">
        <v>5.24</v>
      </c>
      <c r="C83" s="96">
        <v>5.38</v>
      </c>
      <c r="D83" s="96">
        <v>5.18</v>
      </c>
      <c r="E83" s="96">
        <v>5.37</v>
      </c>
      <c r="F83" s="96">
        <v>4.660084</v>
      </c>
      <c r="G83" s="96">
        <v>2441724.0</v>
      </c>
      <c r="H83" s="2"/>
      <c r="I83" s="2">
        <f t="shared" si="1"/>
        <v>5.305</v>
      </c>
      <c r="J83" s="97">
        <f t="shared" si="2"/>
        <v>42916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>
      <c r="A84" s="104">
        <v>42668.0</v>
      </c>
      <c r="B84" s="96">
        <v>5.4</v>
      </c>
      <c r="C84" s="96">
        <v>5.46</v>
      </c>
      <c r="D84" s="96">
        <v>5.36</v>
      </c>
      <c r="E84" s="96">
        <v>5.4</v>
      </c>
      <c r="F84" s="96">
        <v>4.686119</v>
      </c>
      <c r="G84" s="96">
        <v>863351.0</v>
      </c>
      <c r="H84" s="2"/>
      <c r="I84" s="2">
        <f t="shared" si="1"/>
        <v>5.4</v>
      </c>
      <c r="J84" s="97">
        <f t="shared" si="2"/>
        <v>42916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>
      <c r="A85" s="104">
        <v>42669.0</v>
      </c>
      <c r="B85" s="96">
        <v>5.4</v>
      </c>
      <c r="C85" s="96">
        <v>5.43</v>
      </c>
      <c r="D85" s="96">
        <v>5.24</v>
      </c>
      <c r="E85" s="96">
        <v>5.24</v>
      </c>
      <c r="F85" s="96">
        <v>4.547271</v>
      </c>
      <c r="G85" s="96">
        <v>1163772.0</v>
      </c>
      <c r="H85" s="2"/>
      <c r="I85" s="2">
        <f t="shared" si="1"/>
        <v>5.32</v>
      </c>
      <c r="J85" s="97">
        <f t="shared" si="2"/>
        <v>42916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>
      <c r="A86" s="104">
        <v>42670.0</v>
      </c>
      <c r="B86" s="96">
        <v>5.21</v>
      </c>
      <c r="C86" s="96">
        <v>5.24</v>
      </c>
      <c r="D86" s="96">
        <v>5.09</v>
      </c>
      <c r="E86" s="96">
        <v>5.15</v>
      </c>
      <c r="F86" s="96">
        <v>4.469169</v>
      </c>
      <c r="G86" s="96">
        <v>2244951.0</v>
      </c>
      <c r="H86" s="2"/>
      <c r="I86" s="2">
        <f t="shared" si="1"/>
        <v>5.18</v>
      </c>
      <c r="J86" s="97">
        <f t="shared" si="2"/>
        <v>42916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>
      <c r="A87" s="104">
        <v>42671.0</v>
      </c>
      <c r="B87" s="96">
        <v>5.14</v>
      </c>
      <c r="C87" s="96">
        <v>5.19</v>
      </c>
      <c r="D87" s="96">
        <v>5.1</v>
      </c>
      <c r="E87" s="96">
        <v>5.15</v>
      </c>
      <c r="F87" s="96">
        <v>4.469169</v>
      </c>
      <c r="G87" s="96">
        <v>1789486.0</v>
      </c>
      <c r="H87" s="2"/>
      <c r="I87" s="2">
        <f t="shared" si="1"/>
        <v>5.145</v>
      </c>
      <c r="J87" s="97">
        <f t="shared" si="2"/>
        <v>42916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>
      <c r="A88" s="104">
        <v>42674.0</v>
      </c>
      <c r="B88" s="96">
        <v>5.11</v>
      </c>
      <c r="C88" s="96">
        <v>5.165</v>
      </c>
      <c r="D88" s="96">
        <v>5.1</v>
      </c>
      <c r="E88" s="96">
        <v>5.13</v>
      </c>
      <c r="F88" s="96">
        <v>4.451813</v>
      </c>
      <c r="G88" s="96">
        <v>1330585.0</v>
      </c>
      <c r="H88" s="2"/>
      <c r="I88" s="2">
        <f t="shared" si="1"/>
        <v>5.12</v>
      </c>
      <c r="J88" s="97">
        <f t="shared" si="2"/>
        <v>42916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>
      <c r="A89" s="104">
        <v>42675.0</v>
      </c>
      <c r="B89" s="96">
        <v>5.12</v>
      </c>
      <c r="C89" s="96">
        <v>5.125</v>
      </c>
      <c r="D89" s="96">
        <v>4.98</v>
      </c>
      <c r="E89" s="96">
        <v>5.03</v>
      </c>
      <c r="F89" s="96">
        <v>4.365033</v>
      </c>
      <c r="G89" s="96">
        <v>1829664.0</v>
      </c>
      <c r="H89" s="2"/>
      <c r="I89" s="2">
        <f t="shared" si="1"/>
        <v>5.075</v>
      </c>
      <c r="J89" s="97">
        <f t="shared" si="2"/>
        <v>42916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>
      <c r="A90" s="104">
        <v>42676.0</v>
      </c>
      <c r="B90" s="96">
        <v>4.97</v>
      </c>
      <c r="C90" s="96">
        <v>5.025</v>
      </c>
      <c r="D90" s="96">
        <v>4.83</v>
      </c>
      <c r="E90" s="96">
        <v>5.01</v>
      </c>
      <c r="F90" s="96">
        <v>4.347677</v>
      </c>
      <c r="G90" s="96">
        <v>2664597.0</v>
      </c>
      <c r="H90" s="2"/>
      <c r="I90" s="2">
        <f t="shared" si="1"/>
        <v>4.99</v>
      </c>
      <c r="J90" s="97">
        <f t="shared" si="2"/>
        <v>42916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>
      <c r="A91" s="104">
        <v>42677.0</v>
      </c>
      <c r="B91" s="96">
        <v>4.95</v>
      </c>
      <c r="C91" s="96">
        <v>5.135</v>
      </c>
      <c r="D91" s="96">
        <v>4.95</v>
      </c>
      <c r="E91" s="96">
        <v>5.06</v>
      </c>
      <c r="F91" s="96">
        <v>4.391067</v>
      </c>
      <c r="G91" s="96">
        <v>1459443.0</v>
      </c>
      <c r="H91" s="2"/>
      <c r="I91" s="2">
        <f t="shared" si="1"/>
        <v>5.005</v>
      </c>
      <c r="J91" s="97">
        <f t="shared" si="2"/>
        <v>42916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>
      <c r="A92" s="104">
        <v>42678.0</v>
      </c>
      <c r="B92" s="96">
        <v>5.03</v>
      </c>
      <c r="C92" s="96">
        <v>5.15</v>
      </c>
      <c r="D92" s="96">
        <v>5.03</v>
      </c>
      <c r="E92" s="96">
        <v>5.11</v>
      </c>
      <c r="F92" s="96">
        <v>4.434457</v>
      </c>
      <c r="G92" s="96">
        <v>1490919.0</v>
      </c>
      <c r="H92" s="2"/>
      <c r="I92" s="2">
        <f t="shared" si="1"/>
        <v>5.07</v>
      </c>
      <c r="J92" s="97">
        <f t="shared" si="2"/>
        <v>42916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>
      <c r="A93" s="104">
        <v>42681.0</v>
      </c>
      <c r="B93" s="96">
        <v>5.12</v>
      </c>
      <c r="C93" s="96">
        <v>5.21</v>
      </c>
      <c r="D93" s="96">
        <v>5.08</v>
      </c>
      <c r="E93" s="96">
        <v>5.2</v>
      </c>
      <c r="F93" s="96">
        <v>4.512558</v>
      </c>
      <c r="G93" s="96">
        <v>1682734.0</v>
      </c>
      <c r="H93" s="2"/>
      <c r="I93" s="2">
        <f t="shared" si="1"/>
        <v>5.16</v>
      </c>
      <c r="J93" s="97">
        <f t="shared" si="2"/>
        <v>42916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>
      <c r="A94" s="104">
        <v>42682.0</v>
      </c>
      <c r="B94" s="96">
        <v>5.32</v>
      </c>
      <c r="C94" s="96">
        <v>5.505</v>
      </c>
      <c r="D94" s="96">
        <v>5.24</v>
      </c>
      <c r="E94" s="96">
        <v>5.47</v>
      </c>
      <c r="F94" s="96">
        <v>4.746864</v>
      </c>
      <c r="G94" s="96">
        <v>3140130.0</v>
      </c>
      <c r="H94" s="2"/>
      <c r="I94" s="2">
        <f t="shared" si="1"/>
        <v>5.395</v>
      </c>
      <c r="J94" s="97">
        <f t="shared" si="2"/>
        <v>42916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>
      <c r="A95" s="104">
        <v>42683.0</v>
      </c>
      <c r="B95" s="96">
        <v>5.54</v>
      </c>
      <c r="C95" s="96">
        <v>5.54</v>
      </c>
      <c r="D95" s="96">
        <v>5.01</v>
      </c>
      <c r="E95" s="96">
        <v>5.2</v>
      </c>
      <c r="F95" s="96">
        <v>4.512558</v>
      </c>
      <c r="G95" s="96">
        <v>3389525.0</v>
      </c>
      <c r="H95" s="2"/>
      <c r="I95" s="2">
        <f t="shared" si="1"/>
        <v>5.37</v>
      </c>
      <c r="J95" s="97">
        <f t="shared" si="2"/>
        <v>42916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>
      <c r="A96" s="104">
        <v>42684.0</v>
      </c>
      <c r="B96" s="96">
        <v>5.5</v>
      </c>
      <c r="C96" s="96">
        <v>5.54</v>
      </c>
      <c r="D96" s="96">
        <v>5.3</v>
      </c>
      <c r="E96" s="96">
        <v>5.44</v>
      </c>
      <c r="F96" s="96">
        <v>4.72083</v>
      </c>
      <c r="G96" s="96">
        <v>2838159.0</v>
      </c>
      <c r="H96" s="2"/>
      <c r="I96" s="2">
        <f t="shared" si="1"/>
        <v>5.47</v>
      </c>
      <c r="J96" s="97">
        <f t="shared" si="2"/>
        <v>42916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>
      <c r="A97" s="104">
        <v>42685.0</v>
      </c>
      <c r="B97" s="96">
        <v>5.45</v>
      </c>
      <c r="C97" s="96">
        <v>5.47</v>
      </c>
      <c r="D97" s="96">
        <v>5.32</v>
      </c>
      <c r="E97" s="96">
        <v>5.43</v>
      </c>
      <c r="F97" s="96">
        <v>4.712152</v>
      </c>
      <c r="G97" s="96">
        <v>2133975.0</v>
      </c>
      <c r="H97" s="2"/>
      <c r="I97" s="2">
        <f t="shared" si="1"/>
        <v>5.44</v>
      </c>
      <c r="J97" s="97">
        <f t="shared" si="2"/>
        <v>42916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>
      <c r="A98" s="104">
        <v>42688.0</v>
      </c>
      <c r="B98" s="96">
        <v>5.46</v>
      </c>
      <c r="C98" s="96">
        <v>5.46</v>
      </c>
      <c r="D98" s="96">
        <v>5.24</v>
      </c>
      <c r="E98" s="96">
        <v>5.26</v>
      </c>
      <c r="F98" s="96">
        <v>4.564628</v>
      </c>
      <c r="G98" s="96">
        <v>920144.0</v>
      </c>
      <c r="H98" s="2"/>
      <c r="I98" s="2">
        <f t="shared" si="1"/>
        <v>5.36</v>
      </c>
      <c r="J98" s="97">
        <f t="shared" si="2"/>
        <v>42916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>
      <c r="A99" s="104">
        <v>42689.0</v>
      </c>
      <c r="B99" s="96">
        <v>5.24</v>
      </c>
      <c r="C99" s="96">
        <v>5.29</v>
      </c>
      <c r="D99" s="96">
        <v>5.18</v>
      </c>
      <c r="E99" s="96">
        <v>5.19</v>
      </c>
      <c r="F99" s="96">
        <v>4.503881</v>
      </c>
      <c r="G99" s="96">
        <v>740680.0</v>
      </c>
      <c r="H99" s="2"/>
      <c r="I99" s="2">
        <f t="shared" si="1"/>
        <v>5.215</v>
      </c>
      <c r="J99" s="97">
        <f t="shared" si="2"/>
        <v>42916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>
      <c r="A100" s="104">
        <v>42690.0</v>
      </c>
      <c r="B100" s="96">
        <v>5.19</v>
      </c>
      <c r="C100" s="96">
        <v>5.19</v>
      </c>
      <c r="D100" s="96">
        <v>5.04</v>
      </c>
      <c r="E100" s="96">
        <v>5.09</v>
      </c>
      <c r="F100" s="96">
        <v>4.4171</v>
      </c>
      <c r="G100" s="96">
        <v>1212437.0</v>
      </c>
      <c r="H100" s="2"/>
      <c r="I100" s="2">
        <f t="shared" si="1"/>
        <v>5.14</v>
      </c>
      <c r="J100" s="97">
        <f t="shared" si="2"/>
        <v>42916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104">
        <v>42691.0</v>
      </c>
      <c r="B101" s="96">
        <v>5.07</v>
      </c>
      <c r="C101" s="96">
        <v>5.27</v>
      </c>
      <c r="D101" s="96">
        <v>5.01</v>
      </c>
      <c r="E101" s="96">
        <v>5.21</v>
      </c>
      <c r="F101" s="96">
        <v>4.521237</v>
      </c>
      <c r="G101" s="96">
        <v>1185625.0</v>
      </c>
      <c r="H101" s="2"/>
      <c r="I101" s="2">
        <f t="shared" si="1"/>
        <v>5.14</v>
      </c>
      <c r="J101" s="97">
        <f t="shared" si="2"/>
        <v>42916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>
      <c r="A102" s="104">
        <v>42692.0</v>
      </c>
      <c r="B102" s="96">
        <v>5.26</v>
      </c>
      <c r="C102" s="96">
        <v>5.26</v>
      </c>
      <c r="D102" s="96">
        <v>5.17</v>
      </c>
      <c r="E102" s="96">
        <v>5.25</v>
      </c>
      <c r="F102" s="96">
        <v>4.555948</v>
      </c>
      <c r="G102" s="96">
        <v>1078413.0</v>
      </c>
      <c r="H102" s="2"/>
      <c r="I102" s="2">
        <f t="shared" si="1"/>
        <v>5.255</v>
      </c>
      <c r="J102" s="97">
        <f t="shared" si="2"/>
        <v>42916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>
      <c r="A103" s="104">
        <v>42695.0</v>
      </c>
      <c r="B103" s="96">
        <v>5.26</v>
      </c>
      <c r="C103" s="96">
        <v>5.28</v>
      </c>
      <c r="D103" s="96">
        <v>5.17</v>
      </c>
      <c r="E103" s="96">
        <v>5.2</v>
      </c>
      <c r="F103" s="96">
        <v>4.512558</v>
      </c>
      <c r="G103" s="96">
        <v>1375177.0</v>
      </c>
      <c r="H103" s="2"/>
      <c r="I103" s="2">
        <f t="shared" si="1"/>
        <v>5.23</v>
      </c>
      <c r="J103" s="97">
        <f t="shared" si="2"/>
        <v>42916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>
      <c r="A104" s="104">
        <v>42696.0</v>
      </c>
      <c r="B104" s="96">
        <v>5.2</v>
      </c>
      <c r="C104" s="96">
        <v>5.24</v>
      </c>
      <c r="D104" s="96">
        <v>5.17</v>
      </c>
      <c r="E104" s="96">
        <v>5.2</v>
      </c>
      <c r="F104" s="96">
        <v>4.512558</v>
      </c>
      <c r="G104" s="96">
        <v>1122417.0</v>
      </c>
      <c r="H104" s="2"/>
      <c r="I104" s="2">
        <f t="shared" si="1"/>
        <v>5.2</v>
      </c>
      <c r="J104" s="97">
        <f t="shared" si="2"/>
        <v>42916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>
      <c r="A105" s="104">
        <v>42697.0</v>
      </c>
      <c r="B105" s="96">
        <v>5.18</v>
      </c>
      <c r="C105" s="96">
        <v>5.18</v>
      </c>
      <c r="D105" s="96">
        <v>5.04</v>
      </c>
      <c r="E105" s="96">
        <v>5.11</v>
      </c>
      <c r="F105" s="96">
        <v>4.434457</v>
      </c>
      <c r="G105" s="96">
        <v>2595121.0</v>
      </c>
      <c r="H105" s="2"/>
      <c r="I105" s="2">
        <f t="shared" si="1"/>
        <v>5.145</v>
      </c>
      <c r="J105" s="97">
        <f t="shared" si="2"/>
        <v>42916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>
      <c r="A106" s="104">
        <v>42698.0</v>
      </c>
      <c r="B106" s="96">
        <v>5.1</v>
      </c>
      <c r="C106" s="96">
        <v>5.14</v>
      </c>
      <c r="D106" s="96">
        <v>5.05</v>
      </c>
      <c r="E106" s="96">
        <v>5.09</v>
      </c>
      <c r="F106" s="96">
        <v>4.4171</v>
      </c>
      <c r="G106" s="96">
        <v>1203770.0</v>
      </c>
      <c r="H106" s="2"/>
      <c r="I106" s="2">
        <f t="shared" si="1"/>
        <v>5.095</v>
      </c>
      <c r="J106" s="97">
        <f t="shared" si="2"/>
        <v>42916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>
      <c r="A107" s="104">
        <v>42699.0</v>
      </c>
      <c r="B107" s="96">
        <v>5.09</v>
      </c>
      <c r="C107" s="96">
        <v>5.13</v>
      </c>
      <c r="D107" s="96">
        <v>4.93</v>
      </c>
      <c r="E107" s="96">
        <v>5.12</v>
      </c>
      <c r="F107" s="96">
        <v>4.443134</v>
      </c>
      <c r="G107" s="96">
        <v>2153642.0</v>
      </c>
      <c r="H107" s="2"/>
      <c r="I107" s="2">
        <f t="shared" si="1"/>
        <v>5.105</v>
      </c>
      <c r="J107" s="97">
        <f t="shared" si="2"/>
        <v>42916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>
      <c r="A108" s="104">
        <v>42702.0</v>
      </c>
      <c r="B108" s="96">
        <v>5.15</v>
      </c>
      <c r="C108" s="96">
        <v>5.15</v>
      </c>
      <c r="D108" s="96">
        <v>5.0</v>
      </c>
      <c r="E108" s="96">
        <v>5.02</v>
      </c>
      <c r="F108" s="96">
        <v>4.356355</v>
      </c>
      <c r="G108" s="96">
        <v>2235374.0</v>
      </c>
      <c r="H108" s="2"/>
      <c r="I108" s="2">
        <f t="shared" si="1"/>
        <v>5.085</v>
      </c>
      <c r="J108" s="97">
        <f t="shared" si="2"/>
        <v>42916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>
      <c r="A109" s="104">
        <v>42703.0</v>
      </c>
      <c r="B109" s="96">
        <v>5.02</v>
      </c>
      <c r="C109" s="96">
        <v>5.04</v>
      </c>
      <c r="D109" s="96">
        <v>4.92</v>
      </c>
      <c r="E109" s="96">
        <v>4.97</v>
      </c>
      <c r="F109" s="96">
        <v>4.312965</v>
      </c>
      <c r="G109" s="96">
        <v>1884219.0</v>
      </c>
      <c r="H109" s="2"/>
      <c r="I109" s="2">
        <f t="shared" si="1"/>
        <v>4.995</v>
      </c>
      <c r="J109" s="97">
        <f t="shared" si="2"/>
        <v>42916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>
      <c r="A110" s="104">
        <v>42704.0</v>
      </c>
      <c r="B110" s="96">
        <v>5.02</v>
      </c>
      <c r="C110" s="96">
        <v>5.02</v>
      </c>
      <c r="D110" s="96">
        <v>4.92</v>
      </c>
      <c r="E110" s="96">
        <v>4.97</v>
      </c>
      <c r="F110" s="96">
        <v>4.312965</v>
      </c>
      <c r="G110" s="96">
        <v>1472071.0</v>
      </c>
      <c r="H110" s="2"/>
      <c r="I110" s="2">
        <f t="shared" si="1"/>
        <v>4.995</v>
      </c>
      <c r="J110" s="97">
        <f t="shared" si="2"/>
        <v>42916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>
      <c r="A111" s="104">
        <v>42705.0</v>
      </c>
      <c r="B111" s="96">
        <v>4.97</v>
      </c>
      <c r="C111" s="96">
        <v>5.04</v>
      </c>
      <c r="D111" s="96">
        <v>4.95</v>
      </c>
      <c r="E111" s="96">
        <v>5.04</v>
      </c>
      <c r="F111" s="96">
        <v>4.373711</v>
      </c>
      <c r="G111" s="96">
        <v>868024.0</v>
      </c>
      <c r="H111" s="2"/>
      <c r="I111" s="2">
        <f t="shared" si="1"/>
        <v>5.005</v>
      </c>
      <c r="J111" s="97">
        <f t="shared" si="2"/>
        <v>42916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>
      <c r="A112" s="104">
        <v>42706.0</v>
      </c>
      <c r="B112" s="96">
        <v>5.05</v>
      </c>
      <c r="C112" s="96">
        <v>5.05</v>
      </c>
      <c r="D112" s="96">
        <v>4.88</v>
      </c>
      <c r="E112" s="96">
        <v>4.9</v>
      </c>
      <c r="F112" s="96">
        <v>4.252219</v>
      </c>
      <c r="G112" s="96">
        <v>1457529.0</v>
      </c>
      <c r="H112" s="2"/>
      <c r="I112" s="2">
        <f t="shared" si="1"/>
        <v>4.975</v>
      </c>
      <c r="J112" s="97">
        <f t="shared" si="2"/>
        <v>42916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>
      <c r="A113" s="104">
        <v>42709.0</v>
      </c>
      <c r="B113" s="96">
        <v>4.99</v>
      </c>
      <c r="C113" s="96">
        <v>5.09</v>
      </c>
      <c r="D113" s="96">
        <v>4.87</v>
      </c>
      <c r="E113" s="96">
        <v>4.99</v>
      </c>
      <c r="F113" s="96">
        <v>4.330321</v>
      </c>
      <c r="G113" s="96">
        <v>2851834.0</v>
      </c>
      <c r="H113" s="2"/>
      <c r="I113" s="2">
        <f t="shared" si="1"/>
        <v>4.99</v>
      </c>
      <c r="J113" s="97">
        <f t="shared" si="2"/>
        <v>42916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>
      <c r="A114" s="104">
        <v>42710.0</v>
      </c>
      <c r="B114" s="96">
        <v>5.04</v>
      </c>
      <c r="C114" s="96">
        <v>5.09</v>
      </c>
      <c r="D114" s="96">
        <v>4.91</v>
      </c>
      <c r="E114" s="96">
        <v>5.02</v>
      </c>
      <c r="F114" s="96">
        <v>4.356355</v>
      </c>
      <c r="G114" s="96">
        <v>2388369.0</v>
      </c>
      <c r="H114" s="2"/>
      <c r="I114" s="2">
        <f t="shared" si="1"/>
        <v>5.03</v>
      </c>
      <c r="J114" s="97">
        <f t="shared" si="2"/>
        <v>42916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>
      <c r="A115" s="104">
        <v>42711.0</v>
      </c>
      <c r="B115" s="96">
        <v>5.16</v>
      </c>
      <c r="C115" s="96">
        <v>5.46</v>
      </c>
      <c r="D115" s="96">
        <v>5.1</v>
      </c>
      <c r="E115" s="96">
        <v>5.41</v>
      </c>
      <c r="F115" s="96">
        <v>4.694797</v>
      </c>
      <c r="G115" s="96">
        <v>2416384.0</v>
      </c>
      <c r="H115" s="2"/>
      <c r="I115" s="2">
        <f t="shared" si="1"/>
        <v>5.285</v>
      </c>
      <c r="J115" s="97">
        <f t="shared" si="2"/>
        <v>42916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>
      <c r="A116" s="104">
        <v>42712.0</v>
      </c>
      <c r="B116" s="96">
        <v>5.47</v>
      </c>
      <c r="C116" s="96">
        <v>5.52</v>
      </c>
      <c r="D116" s="96">
        <v>5.38</v>
      </c>
      <c r="E116" s="96">
        <v>5.51</v>
      </c>
      <c r="F116" s="96">
        <v>4.781577</v>
      </c>
      <c r="G116" s="96">
        <v>1515948.0</v>
      </c>
      <c r="H116" s="2"/>
      <c r="I116" s="2">
        <f t="shared" si="1"/>
        <v>5.49</v>
      </c>
      <c r="J116" s="97">
        <f t="shared" si="2"/>
        <v>42916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>
      <c r="A117" s="104">
        <v>42713.0</v>
      </c>
      <c r="B117" s="96">
        <v>5.52</v>
      </c>
      <c r="C117" s="96">
        <v>5.565</v>
      </c>
      <c r="D117" s="96">
        <v>5.4</v>
      </c>
      <c r="E117" s="96">
        <v>5.41</v>
      </c>
      <c r="F117" s="96">
        <v>4.694797</v>
      </c>
      <c r="G117" s="96">
        <v>1306080.0</v>
      </c>
      <c r="H117" s="2"/>
      <c r="I117" s="2">
        <f t="shared" si="1"/>
        <v>5.465</v>
      </c>
      <c r="J117" s="97">
        <f t="shared" si="2"/>
        <v>42916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>
      <c r="A118" s="104">
        <v>42716.0</v>
      </c>
      <c r="B118" s="96">
        <v>5.41</v>
      </c>
      <c r="C118" s="96">
        <v>5.41</v>
      </c>
      <c r="D118" s="96">
        <v>5.2</v>
      </c>
      <c r="E118" s="96">
        <v>5.34</v>
      </c>
      <c r="F118" s="96">
        <v>4.634051</v>
      </c>
      <c r="G118" s="96">
        <v>1422232.0</v>
      </c>
      <c r="H118" s="2"/>
      <c r="I118" s="2">
        <f t="shared" si="1"/>
        <v>5.375</v>
      </c>
      <c r="J118" s="97">
        <f t="shared" si="2"/>
        <v>42916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>
      <c r="A119" s="104">
        <v>42717.0</v>
      </c>
      <c r="B119" s="96">
        <v>5.35</v>
      </c>
      <c r="C119" s="96">
        <v>5.37</v>
      </c>
      <c r="D119" s="96">
        <v>5.21</v>
      </c>
      <c r="E119" s="96">
        <v>5.27</v>
      </c>
      <c r="F119" s="96">
        <v>4.573305</v>
      </c>
      <c r="G119" s="96">
        <v>1096530.0</v>
      </c>
      <c r="H119" s="2"/>
      <c r="I119" s="2">
        <f t="shared" si="1"/>
        <v>5.31</v>
      </c>
      <c r="J119" s="97">
        <f t="shared" si="2"/>
        <v>42916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>
      <c r="A120" s="104">
        <v>42718.0</v>
      </c>
      <c r="B120" s="96">
        <v>5.29</v>
      </c>
      <c r="C120" s="96">
        <v>5.455</v>
      </c>
      <c r="D120" s="96">
        <v>5.29</v>
      </c>
      <c r="E120" s="96">
        <v>5.41</v>
      </c>
      <c r="F120" s="96">
        <v>4.694797</v>
      </c>
      <c r="G120" s="96">
        <v>1139685.0</v>
      </c>
      <c r="H120" s="2"/>
      <c r="I120" s="2">
        <f t="shared" si="1"/>
        <v>5.35</v>
      </c>
      <c r="J120" s="97">
        <f t="shared" si="2"/>
        <v>42916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>
      <c r="A121" s="104">
        <v>42719.0</v>
      </c>
      <c r="B121" s="96">
        <v>5.5</v>
      </c>
      <c r="C121" s="96">
        <v>5.5</v>
      </c>
      <c r="D121" s="96">
        <v>5.4</v>
      </c>
      <c r="E121" s="96">
        <v>5.43</v>
      </c>
      <c r="F121" s="96">
        <v>4.712152</v>
      </c>
      <c r="G121" s="96">
        <v>1361975.0</v>
      </c>
      <c r="H121" s="2"/>
      <c r="I121" s="2">
        <f t="shared" si="1"/>
        <v>5.465</v>
      </c>
      <c r="J121" s="97">
        <f t="shared" si="2"/>
        <v>42916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104">
        <v>42720.0</v>
      </c>
      <c r="B122" s="96">
        <v>5.43</v>
      </c>
      <c r="C122" s="96">
        <v>5.48</v>
      </c>
      <c r="D122" s="96">
        <v>5.41</v>
      </c>
      <c r="E122" s="96">
        <v>5.47</v>
      </c>
      <c r="F122" s="96">
        <v>4.746864</v>
      </c>
      <c r="G122" s="96">
        <v>913207.0</v>
      </c>
      <c r="H122" s="2"/>
      <c r="I122" s="2">
        <f t="shared" si="1"/>
        <v>5.45</v>
      </c>
      <c r="J122" s="97">
        <f t="shared" si="2"/>
        <v>42916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>
      <c r="A123" s="104">
        <v>42723.0</v>
      </c>
      <c r="B123" s="96">
        <v>5.45</v>
      </c>
      <c r="C123" s="96">
        <v>5.505</v>
      </c>
      <c r="D123" s="96">
        <v>5.44</v>
      </c>
      <c r="E123" s="96">
        <v>5.49</v>
      </c>
      <c r="F123" s="96">
        <v>4.76422</v>
      </c>
      <c r="G123" s="96">
        <v>1235683.0</v>
      </c>
      <c r="H123" s="2"/>
      <c r="I123" s="2">
        <f t="shared" si="1"/>
        <v>5.47</v>
      </c>
      <c r="J123" s="97">
        <f t="shared" si="2"/>
        <v>42916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>
      <c r="A124" s="104">
        <v>42724.0</v>
      </c>
      <c r="B124" s="96">
        <v>5.54</v>
      </c>
      <c r="C124" s="96">
        <v>5.79</v>
      </c>
      <c r="D124" s="96">
        <v>5.54</v>
      </c>
      <c r="E124" s="96">
        <v>5.74</v>
      </c>
      <c r="F124" s="96">
        <v>4.98117</v>
      </c>
      <c r="G124" s="96">
        <v>2502598.0</v>
      </c>
      <c r="H124" s="2"/>
      <c r="I124" s="2">
        <f t="shared" si="1"/>
        <v>5.64</v>
      </c>
      <c r="J124" s="97">
        <f t="shared" si="2"/>
        <v>42916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>
      <c r="A125" s="104">
        <v>42725.0</v>
      </c>
      <c r="B125" s="96">
        <v>5.78</v>
      </c>
      <c r="C125" s="96">
        <v>5.84</v>
      </c>
      <c r="D125" s="96">
        <v>5.725</v>
      </c>
      <c r="E125" s="96">
        <v>5.84</v>
      </c>
      <c r="F125" s="96">
        <v>5.06795</v>
      </c>
      <c r="G125" s="96">
        <v>2970249.0</v>
      </c>
      <c r="H125" s="2"/>
      <c r="I125" s="2">
        <f t="shared" si="1"/>
        <v>5.81</v>
      </c>
      <c r="J125" s="97">
        <f t="shared" si="2"/>
        <v>42916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>
      <c r="A126" s="104">
        <v>42726.0</v>
      </c>
      <c r="B126" s="96">
        <v>5.8</v>
      </c>
      <c r="C126" s="96">
        <v>5.84</v>
      </c>
      <c r="D126" s="96">
        <v>5.67</v>
      </c>
      <c r="E126" s="96">
        <v>5.78</v>
      </c>
      <c r="F126" s="96">
        <v>5.015882</v>
      </c>
      <c r="G126" s="96">
        <v>1792509.0</v>
      </c>
      <c r="H126" s="2"/>
      <c r="I126" s="2">
        <f t="shared" si="1"/>
        <v>5.79</v>
      </c>
      <c r="J126" s="97">
        <f t="shared" si="2"/>
        <v>42916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>
      <c r="A127" s="104">
        <v>42727.0</v>
      </c>
      <c r="B127" s="96">
        <v>5.82</v>
      </c>
      <c r="C127" s="96">
        <v>5.905</v>
      </c>
      <c r="D127" s="96">
        <v>5.78</v>
      </c>
      <c r="E127" s="96">
        <v>5.8</v>
      </c>
      <c r="F127" s="96">
        <v>5.033239</v>
      </c>
      <c r="G127" s="96">
        <v>1016239.0</v>
      </c>
      <c r="H127" s="2"/>
      <c r="I127" s="2">
        <f t="shared" si="1"/>
        <v>5.81</v>
      </c>
      <c r="J127" s="97">
        <f t="shared" si="2"/>
        <v>42916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>
      <c r="A128" s="104">
        <v>42732.0</v>
      </c>
      <c r="B128" s="96">
        <v>5.8</v>
      </c>
      <c r="C128" s="96">
        <v>5.88</v>
      </c>
      <c r="D128" s="96">
        <v>5.8</v>
      </c>
      <c r="E128" s="96">
        <v>5.88</v>
      </c>
      <c r="F128" s="96">
        <v>5.102663</v>
      </c>
      <c r="G128" s="96">
        <v>459314.0</v>
      </c>
      <c r="H128" s="2"/>
      <c r="I128" s="2">
        <f t="shared" si="1"/>
        <v>5.84</v>
      </c>
      <c r="J128" s="97">
        <f t="shared" si="2"/>
        <v>42916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>
      <c r="A129" s="104">
        <v>42733.0</v>
      </c>
      <c r="B129" s="96">
        <v>5.89</v>
      </c>
      <c r="C129" s="96">
        <v>5.96</v>
      </c>
      <c r="D129" s="96">
        <v>5.84</v>
      </c>
      <c r="E129" s="96">
        <v>5.93</v>
      </c>
      <c r="F129" s="96">
        <v>5.146052</v>
      </c>
      <c r="G129" s="96">
        <v>719718.0</v>
      </c>
      <c r="H129" s="2"/>
      <c r="I129" s="2">
        <f t="shared" si="1"/>
        <v>5.91</v>
      </c>
      <c r="J129" s="97">
        <f t="shared" si="2"/>
        <v>42916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>
      <c r="A130" s="104">
        <v>42734.0</v>
      </c>
      <c r="B130" s="96">
        <v>5.94</v>
      </c>
      <c r="C130" s="96">
        <v>5.97</v>
      </c>
      <c r="D130" s="96">
        <v>5.9</v>
      </c>
      <c r="E130" s="96">
        <v>5.92</v>
      </c>
      <c r="F130" s="96">
        <v>5.137375</v>
      </c>
      <c r="G130" s="96">
        <v>318746.0</v>
      </c>
      <c r="H130" s="2"/>
      <c r="I130" s="2">
        <f t="shared" si="1"/>
        <v>5.93</v>
      </c>
      <c r="J130" s="97">
        <f t="shared" si="2"/>
        <v>42916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>
      <c r="A131" s="104">
        <v>42738.0</v>
      </c>
      <c r="B131" s="96">
        <v>5.95</v>
      </c>
      <c r="C131" s="96">
        <v>6.01</v>
      </c>
      <c r="D131" s="96">
        <v>5.91</v>
      </c>
      <c r="E131" s="96">
        <v>5.97</v>
      </c>
      <c r="F131" s="96">
        <v>5.180764</v>
      </c>
      <c r="G131" s="96">
        <v>1266196.0</v>
      </c>
      <c r="H131" s="2"/>
      <c r="I131" s="2">
        <f t="shared" si="1"/>
        <v>5.96</v>
      </c>
      <c r="J131" s="97">
        <f t="shared" si="2"/>
        <v>42916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>
      <c r="A132" s="104">
        <v>42739.0</v>
      </c>
      <c r="B132" s="96">
        <v>5.97</v>
      </c>
      <c r="C132" s="96">
        <v>6.03</v>
      </c>
      <c r="D132" s="96">
        <v>5.91</v>
      </c>
      <c r="E132" s="96">
        <v>5.95</v>
      </c>
      <c r="F132" s="96">
        <v>5.163409</v>
      </c>
      <c r="G132" s="96">
        <v>671517.0</v>
      </c>
      <c r="H132" s="2"/>
      <c r="I132" s="2">
        <f t="shared" si="1"/>
        <v>5.96</v>
      </c>
      <c r="J132" s="97">
        <f t="shared" si="2"/>
        <v>42916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>
      <c r="A133" s="104">
        <v>42740.0</v>
      </c>
      <c r="B133" s="96">
        <v>5.95</v>
      </c>
      <c r="C133" s="96">
        <v>5.995</v>
      </c>
      <c r="D133" s="96">
        <v>5.915</v>
      </c>
      <c r="E133" s="96">
        <v>5.93</v>
      </c>
      <c r="F133" s="96">
        <v>5.146052</v>
      </c>
      <c r="G133" s="96">
        <v>616253.0</v>
      </c>
      <c r="H133" s="2"/>
      <c r="I133" s="2">
        <f t="shared" si="1"/>
        <v>5.94</v>
      </c>
      <c r="J133" s="97">
        <f t="shared" si="2"/>
        <v>42916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>
      <c r="A134" s="104">
        <v>42741.0</v>
      </c>
      <c r="B134" s="96">
        <v>5.96</v>
      </c>
      <c r="C134" s="96">
        <v>5.97</v>
      </c>
      <c r="D134" s="96">
        <v>5.91</v>
      </c>
      <c r="E134" s="96">
        <v>5.94</v>
      </c>
      <c r="F134" s="96">
        <v>5.15473</v>
      </c>
      <c r="G134" s="96">
        <v>571619.0</v>
      </c>
      <c r="H134" s="2"/>
      <c r="I134" s="2">
        <f t="shared" si="1"/>
        <v>5.95</v>
      </c>
      <c r="J134" s="97">
        <f t="shared" si="2"/>
        <v>42916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>
      <c r="A135" s="104">
        <v>42744.0</v>
      </c>
      <c r="B135" s="96">
        <v>5.96</v>
      </c>
      <c r="C135" s="96">
        <v>6.08</v>
      </c>
      <c r="D135" s="96">
        <v>5.955</v>
      </c>
      <c r="E135" s="96">
        <v>6.03</v>
      </c>
      <c r="F135" s="96">
        <v>5.232833</v>
      </c>
      <c r="G135" s="96">
        <v>942544.0</v>
      </c>
      <c r="H135" s="2"/>
      <c r="I135" s="2">
        <f t="shared" si="1"/>
        <v>5.995</v>
      </c>
      <c r="J135" s="97">
        <f t="shared" si="2"/>
        <v>42916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>
      <c r="A136" s="104">
        <v>42745.0</v>
      </c>
      <c r="B136" s="96">
        <v>6.0</v>
      </c>
      <c r="C136" s="96">
        <v>6.065</v>
      </c>
      <c r="D136" s="96">
        <v>5.93</v>
      </c>
      <c r="E136" s="96">
        <v>5.96</v>
      </c>
      <c r="F136" s="96">
        <v>5.172086</v>
      </c>
      <c r="G136" s="96">
        <v>1255664.0</v>
      </c>
      <c r="H136" s="2"/>
      <c r="I136" s="2">
        <f t="shared" si="1"/>
        <v>5.98</v>
      </c>
      <c r="J136" s="97">
        <f t="shared" si="2"/>
        <v>42916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>
      <c r="A137" s="104">
        <v>42746.0</v>
      </c>
      <c r="B137" s="96">
        <v>5.97</v>
      </c>
      <c r="C137" s="96">
        <v>5.97</v>
      </c>
      <c r="D137" s="96">
        <v>5.81</v>
      </c>
      <c r="E137" s="96">
        <v>5.86</v>
      </c>
      <c r="F137" s="96">
        <v>5.085306</v>
      </c>
      <c r="G137" s="96">
        <v>1021719.0</v>
      </c>
      <c r="H137" s="2"/>
      <c r="I137" s="2">
        <f t="shared" si="1"/>
        <v>5.915</v>
      </c>
      <c r="J137" s="97">
        <f t="shared" si="2"/>
        <v>42916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>
      <c r="A138" s="104">
        <v>42747.0</v>
      </c>
      <c r="B138" s="96">
        <v>5.86</v>
      </c>
      <c r="C138" s="96">
        <v>5.94</v>
      </c>
      <c r="D138" s="96">
        <v>5.76</v>
      </c>
      <c r="E138" s="96">
        <v>5.79</v>
      </c>
      <c r="F138" s="96">
        <v>5.024561</v>
      </c>
      <c r="G138" s="96">
        <v>1061796.0</v>
      </c>
      <c r="H138" s="2"/>
      <c r="I138" s="2">
        <f t="shared" si="1"/>
        <v>5.825</v>
      </c>
      <c r="J138" s="97">
        <f t="shared" si="2"/>
        <v>42916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>
      <c r="A139" s="104">
        <v>42748.0</v>
      </c>
      <c r="B139" s="96">
        <v>5.79</v>
      </c>
      <c r="C139" s="96">
        <v>5.84</v>
      </c>
      <c r="D139" s="96">
        <v>5.76</v>
      </c>
      <c r="E139" s="96">
        <v>5.82</v>
      </c>
      <c r="F139" s="96">
        <v>5.050594</v>
      </c>
      <c r="G139" s="96">
        <v>668056.0</v>
      </c>
      <c r="H139" s="2"/>
      <c r="I139" s="2">
        <f t="shared" si="1"/>
        <v>5.805</v>
      </c>
      <c r="J139" s="97">
        <f t="shared" si="2"/>
        <v>42916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>
      <c r="A140" s="104">
        <v>42751.0</v>
      </c>
      <c r="B140" s="96">
        <v>5.82</v>
      </c>
      <c r="C140" s="96">
        <v>5.93</v>
      </c>
      <c r="D140" s="96">
        <v>5.79</v>
      </c>
      <c r="E140" s="96">
        <v>5.88</v>
      </c>
      <c r="F140" s="96">
        <v>5.102663</v>
      </c>
      <c r="G140" s="96">
        <v>651662.0</v>
      </c>
      <c r="H140" s="2"/>
      <c r="I140" s="2">
        <f t="shared" si="1"/>
        <v>5.85</v>
      </c>
      <c r="J140" s="97">
        <f t="shared" si="2"/>
        <v>42916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>
      <c r="A141" s="104">
        <v>42752.0</v>
      </c>
      <c r="B141" s="96">
        <v>5.86</v>
      </c>
      <c r="C141" s="96">
        <v>5.89</v>
      </c>
      <c r="D141" s="96">
        <v>5.815</v>
      </c>
      <c r="E141" s="96">
        <v>5.83</v>
      </c>
      <c r="F141" s="96">
        <v>5.059273</v>
      </c>
      <c r="G141" s="96">
        <v>996479.0</v>
      </c>
      <c r="H141" s="2"/>
      <c r="I141" s="2">
        <f t="shared" si="1"/>
        <v>5.845</v>
      </c>
      <c r="J141" s="97">
        <f t="shared" si="2"/>
        <v>42916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>
      <c r="A142" s="104">
        <v>42753.0</v>
      </c>
      <c r="B142" s="96">
        <v>5.8</v>
      </c>
      <c r="C142" s="96">
        <v>5.815</v>
      </c>
      <c r="D142" s="96">
        <v>5.64</v>
      </c>
      <c r="E142" s="96">
        <v>5.65</v>
      </c>
      <c r="F142" s="96">
        <v>4.903069</v>
      </c>
      <c r="G142" s="96">
        <v>1088217.0</v>
      </c>
      <c r="H142" s="2"/>
      <c r="I142" s="2">
        <f t="shared" si="1"/>
        <v>5.725</v>
      </c>
      <c r="J142" s="97">
        <f t="shared" si="2"/>
        <v>42916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>
      <c r="A143" s="104">
        <v>42754.0</v>
      </c>
      <c r="B143" s="96">
        <v>5.7</v>
      </c>
      <c r="C143" s="96">
        <v>5.73</v>
      </c>
      <c r="D143" s="96">
        <v>5.61</v>
      </c>
      <c r="E143" s="96">
        <v>5.61</v>
      </c>
      <c r="F143" s="96">
        <v>4.868357</v>
      </c>
      <c r="G143" s="96">
        <v>2199443.0</v>
      </c>
      <c r="H143" s="2"/>
      <c r="I143" s="2">
        <f t="shared" si="1"/>
        <v>5.655</v>
      </c>
      <c r="J143" s="97">
        <f t="shared" si="2"/>
        <v>42916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>
      <c r="A144" s="104">
        <v>42755.0</v>
      </c>
      <c r="B144" s="96">
        <v>5.61</v>
      </c>
      <c r="C144" s="96">
        <v>5.615</v>
      </c>
      <c r="D144" s="96">
        <v>5.515</v>
      </c>
      <c r="E144" s="96">
        <v>5.54</v>
      </c>
      <c r="F144" s="96">
        <v>4.80761</v>
      </c>
      <c r="G144" s="96">
        <v>1533402.0</v>
      </c>
      <c r="H144" s="2"/>
      <c r="I144" s="2">
        <f t="shared" si="1"/>
        <v>5.575</v>
      </c>
      <c r="J144" s="97">
        <f t="shared" si="2"/>
        <v>42916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>
      <c r="A145" s="104">
        <v>42758.0</v>
      </c>
      <c r="B145" s="96">
        <v>5.54</v>
      </c>
      <c r="C145" s="96">
        <v>5.58</v>
      </c>
      <c r="D145" s="96">
        <v>5.455</v>
      </c>
      <c r="E145" s="96">
        <v>5.47</v>
      </c>
      <c r="F145" s="96">
        <v>4.746864</v>
      </c>
      <c r="G145" s="96">
        <v>894577.0</v>
      </c>
      <c r="H145" s="2"/>
      <c r="I145" s="2">
        <f t="shared" si="1"/>
        <v>5.505</v>
      </c>
      <c r="J145" s="97">
        <f t="shared" si="2"/>
        <v>42916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>
      <c r="A146" s="104">
        <v>42759.0</v>
      </c>
      <c r="B146" s="96">
        <v>5.47</v>
      </c>
      <c r="C146" s="96">
        <v>5.51</v>
      </c>
      <c r="D146" s="96">
        <v>5.43</v>
      </c>
      <c r="E146" s="96">
        <v>5.44</v>
      </c>
      <c r="F146" s="96">
        <v>4.72083</v>
      </c>
      <c r="G146" s="96">
        <v>1019743.0</v>
      </c>
      <c r="H146" s="2"/>
      <c r="I146" s="2">
        <f t="shared" si="1"/>
        <v>5.455</v>
      </c>
      <c r="J146" s="97">
        <f t="shared" si="2"/>
        <v>42916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>
      <c r="A147" s="104">
        <v>42760.0</v>
      </c>
      <c r="B147" s="96">
        <v>5.49</v>
      </c>
      <c r="C147" s="96">
        <v>5.59</v>
      </c>
      <c r="D147" s="96">
        <v>5.405</v>
      </c>
      <c r="E147" s="96">
        <v>5.51</v>
      </c>
      <c r="F147" s="96">
        <v>4.781577</v>
      </c>
      <c r="G147" s="96">
        <v>1563614.0</v>
      </c>
      <c r="H147" s="2"/>
      <c r="I147" s="2">
        <f t="shared" si="1"/>
        <v>5.5</v>
      </c>
      <c r="J147" s="97">
        <f t="shared" si="2"/>
        <v>42916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>
      <c r="A148" s="104">
        <v>42762.0</v>
      </c>
      <c r="B148" s="96">
        <v>5.52</v>
      </c>
      <c r="C148" s="96">
        <v>5.58</v>
      </c>
      <c r="D148" s="96">
        <v>5.46</v>
      </c>
      <c r="E148" s="96">
        <v>5.56</v>
      </c>
      <c r="F148" s="96">
        <v>4.824967</v>
      </c>
      <c r="G148" s="96">
        <v>977404.0</v>
      </c>
      <c r="H148" s="2"/>
      <c r="I148" s="2">
        <f t="shared" si="1"/>
        <v>5.54</v>
      </c>
      <c r="J148" s="97">
        <f t="shared" si="2"/>
        <v>42916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>
      <c r="A149" s="104">
        <v>42765.0</v>
      </c>
      <c r="B149" s="96">
        <v>5.56</v>
      </c>
      <c r="C149" s="96">
        <v>5.58</v>
      </c>
      <c r="D149" s="96">
        <v>5.43</v>
      </c>
      <c r="E149" s="96">
        <v>5.48</v>
      </c>
      <c r="F149" s="96">
        <v>4.755542</v>
      </c>
      <c r="G149" s="96">
        <v>633896.0</v>
      </c>
      <c r="H149" s="2"/>
      <c r="I149" s="2">
        <f t="shared" si="1"/>
        <v>5.52</v>
      </c>
      <c r="J149" s="97">
        <f t="shared" si="2"/>
        <v>42916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>
      <c r="A150" s="104">
        <v>42766.0</v>
      </c>
      <c r="B150" s="96">
        <v>5.49</v>
      </c>
      <c r="C150" s="96">
        <v>5.51</v>
      </c>
      <c r="D150" s="96">
        <v>5.41</v>
      </c>
      <c r="E150" s="96">
        <v>5.48</v>
      </c>
      <c r="F150" s="96">
        <v>4.755542</v>
      </c>
      <c r="G150" s="96">
        <v>1159868.0</v>
      </c>
      <c r="H150" s="2"/>
      <c r="I150" s="2">
        <f t="shared" si="1"/>
        <v>5.485</v>
      </c>
      <c r="J150" s="97">
        <f t="shared" si="2"/>
        <v>42916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>
      <c r="A151" s="104">
        <v>42767.0</v>
      </c>
      <c r="B151" s="96">
        <v>5.5</v>
      </c>
      <c r="C151" s="96">
        <v>5.53</v>
      </c>
      <c r="D151" s="96">
        <v>5.425</v>
      </c>
      <c r="E151" s="96">
        <v>5.5</v>
      </c>
      <c r="F151" s="96">
        <v>4.772899</v>
      </c>
      <c r="G151" s="96">
        <v>855764.0</v>
      </c>
      <c r="H151" s="2"/>
      <c r="I151" s="2">
        <f t="shared" si="1"/>
        <v>5.5</v>
      </c>
      <c r="J151" s="97">
        <f t="shared" si="2"/>
        <v>42916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>
      <c r="A152" s="104">
        <v>42768.0</v>
      </c>
      <c r="B152" s="96">
        <v>5.5</v>
      </c>
      <c r="C152" s="96">
        <v>5.57</v>
      </c>
      <c r="D152" s="96">
        <v>5.465</v>
      </c>
      <c r="E152" s="96">
        <v>5.55</v>
      </c>
      <c r="F152" s="96">
        <v>4.816288</v>
      </c>
      <c r="G152" s="96">
        <v>1132676.0</v>
      </c>
      <c r="H152" s="2"/>
      <c r="I152" s="2">
        <f t="shared" si="1"/>
        <v>5.525</v>
      </c>
      <c r="J152" s="97">
        <f t="shared" si="2"/>
        <v>42916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>
      <c r="A153" s="104">
        <v>42769.0</v>
      </c>
      <c r="B153" s="96">
        <v>5.55</v>
      </c>
      <c r="C153" s="96">
        <v>5.69</v>
      </c>
      <c r="D153" s="96">
        <v>5.55</v>
      </c>
      <c r="E153" s="96">
        <v>5.63</v>
      </c>
      <c r="F153" s="96">
        <v>4.885712</v>
      </c>
      <c r="G153" s="96">
        <v>1272188.0</v>
      </c>
      <c r="H153" s="2"/>
      <c r="I153" s="2">
        <f t="shared" si="1"/>
        <v>5.59</v>
      </c>
      <c r="J153" s="97">
        <f t="shared" si="2"/>
        <v>42916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>
      <c r="A154" s="104">
        <v>42772.0</v>
      </c>
      <c r="B154" s="96">
        <v>5.68</v>
      </c>
      <c r="C154" s="96">
        <v>5.68</v>
      </c>
      <c r="D154" s="96">
        <v>5.44</v>
      </c>
      <c r="E154" s="96">
        <v>5.48</v>
      </c>
      <c r="F154" s="96">
        <v>4.755542</v>
      </c>
      <c r="G154" s="96">
        <v>928092.0</v>
      </c>
      <c r="H154" s="2"/>
      <c r="I154" s="2">
        <f t="shared" si="1"/>
        <v>5.58</v>
      </c>
      <c r="J154" s="97">
        <f t="shared" si="2"/>
        <v>42916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>
      <c r="A155" s="104">
        <v>42773.0</v>
      </c>
      <c r="B155" s="96">
        <v>5.48</v>
      </c>
      <c r="C155" s="96">
        <v>5.48</v>
      </c>
      <c r="D155" s="96">
        <v>5.345</v>
      </c>
      <c r="E155" s="96">
        <v>5.38</v>
      </c>
      <c r="F155" s="96">
        <v>4.668763</v>
      </c>
      <c r="G155" s="96">
        <v>1055362.0</v>
      </c>
      <c r="H155" s="2"/>
      <c r="I155" s="2">
        <f t="shared" si="1"/>
        <v>5.43</v>
      </c>
      <c r="J155" s="97">
        <f t="shared" si="2"/>
        <v>42916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>
      <c r="A156" s="104">
        <v>42774.0</v>
      </c>
      <c r="B156" s="96">
        <v>5.38</v>
      </c>
      <c r="C156" s="96">
        <v>5.47</v>
      </c>
      <c r="D156" s="96">
        <v>5.35</v>
      </c>
      <c r="E156" s="96">
        <v>5.46</v>
      </c>
      <c r="F156" s="96">
        <v>4.738186</v>
      </c>
      <c r="G156" s="96">
        <v>931414.0</v>
      </c>
      <c r="H156" s="2"/>
      <c r="I156" s="2">
        <f t="shared" si="1"/>
        <v>5.42</v>
      </c>
      <c r="J156" s="97">
        <f t="shared" si="2"/>
        <v>42916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>
      <c r="A157" s="104">
        <v>42775.0</v>
      </c>
      <c r="B157" s="96">
        <v>5.5</v>
      </c>
      <c r="C157" s="96">
        <v>5.545</v>
      </c>
      <c r="D157" s="96">
        <v>5.45</v>
      </c>
      <c r="E157" s="96">
        <v>5.52</v>
      </c>
      <c r="F157" s="96">
        <v>4.790255</v>
      </c>
      <c r="G157" s="96">
        <v>770397.0</v>
      </c>
      <c r="H157" s="2"/>
      <c r="I157" s="2">
        <f t="shared" si="1"/>
        <v>5.51</v>
      </c>
      <c r="J157" s="97">
        <f t="shared" si="2"/>
        <v>42916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>
      <c r="A158" s="104">
        <v>42776.0</v>
      </c>
      <c r="B158" s="96">
        <v>5.56</v>
      </c>
      <c r="C158" s="96">
        <v>5.85</v>
      </c>
      <c r="D158" s="96">
        <v>5.56</v>
      </c>
      <c r="E158" s="96">
        <v>5.73</v>
      </c>
      <c r="F158" s="96">
        <v>4.972493</v>
      </c>
      <c r="G158" s="96">
        <v>1351228.0</v>
      </c>
      <c r="H158" s="2"/>
      <c r="I158" s="2">
        <f t="shared" si="1"/>
        <v>5.645</v>
      </c>
      <c r="J158" s="97">
        <f t="shared" si="2"/>
        <v>42916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>
      <c r="A159" s="104">
        <v>42779.0</v>
      </c>
      <c r="B159" s="96">
        <v>5.75</v>
      </c>
      <c r="C159" s="96">
        <v>5.77</v>
      </c>
      <c r="D159" s="96">
        <v>5.62</v>
      </c>
      <c r="E159" s="96">
        <v>5.75</v>
      </c>
      <c r="F159" s="96">
        <v>4.989849</v>
      </c>
      <c r="G159" s="96">
        <v>1021473.0</v>
      </c>
      <c r="H159" s="2"/>
      <c r="I159" s="2">
        <f t="shared" si="1"/>
        <v>5.75</v>
      </c>
      <c r="J159" s="97">
        <f t="shared" si="2"/>
        <v>42916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>
      <c r="A160" s="104">
        <v>42780.0</v>
      </c>
      <c r="B160" s="96">
        <v>5.88</v>
      </c>
      <c r="C160" s="96">
        <v>5.9</v>
      </c>
      <c r="D160" s="96">
        <v>5.79</v>
      </c>
      <c r="E160" s="96">
        <v>5.85</v>
      </c>
      <c r="F160" s="96">
        <v>5.076628</v>
      </c>
      <c r="G160" s="96">
        <v>1373236.0</v>
      </c>
      <c r="H160" s="2"/>
      <c r="I160" s="2">
        <f t="shared" si="1"/>
        <v>5.865</v>
      </c>
      <c r="J160" s="97">
        <f t="shared" si="2"/>
        <v>42916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>
      <c r="A161" s="104">
        <v>42781.0</v>
      </c>
      <c r="B161" s="96">
        <v>5.85</v>
      </c>
      <c r="C161" s="96">
        <v>5.925</v>
      </c>
      <c r="D161" s="96">
        <v>5.74</v>
      </c>
      <c r="E161" s="96">
        <v>5.92</v>
      </c>
      <c r="F161" s="96">
        <v>5.137375</v>
      </c>
      <c r="G161" s="96">
        <v>1209842.0</v>
      </c>
      <c r="H161" s="2"/>
      <c r="I161" s="2">
        <f t="shared" si="1"/>
        <v>5.885</v>
      </c>
      <c r="J161" s="97">
        <f t="shared" si="2"/>
        <v>42916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>
      <c r="A162" s="104">
        <v>42782.0</v>
      </c>
      <c r="B162" s="96">
        <v>5.9</v>
      </c>
      <c r="C162" s="96">
        <v>5.95</v>
      </c>
      <c r="D162" s="96">
        <v>5.41</v>
      </c>
      <c r="E162" s="96">
        <v>5.75</v>
      </c>
      <c r="F162" s="96">
        <v>4.989849</v>
      </c>
      <c r="G162" s="96">
        <v>5176171.0</v>
      </c>
      <c r="H162" s="2"/>
      <c r="I162" s="2">
        <f t="shared" si="1"/>
        <v>5.825</v>
      </c>
      <c r="J162" s="97">
        <f t="shared" si="2"/>
        <v>42916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>
      <c r="A163" s="104">
        <v>42783.0</v>
      </c>
      <c r="B163" s="96">
        <v>5.78</v>
      </c>
      <c r="C163" s="96">
        <v>5.84</v>
      </c>
      <c r="D163" s="96">
        <v>5.73</v>
      </c>
      <c r="E163" s="96">
        <v>5.74</v>
      </c>
      <c r="F163" s="96">
        <v>4.98117</v>
      </c>
      <c r="G163" s="96">
        <v>2309566.0</v>
      </c>
      <c r="H163" s="2"/>
      <c r="I163" s="2">
        <f t="shared" si="1"/>
        <v>5.76</v>
      </c>
      <c r="J163" s="97">
        <f t="shared" si="2"/>
        <v>42916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>
      <c r="A164" s="104">
        <v>42786.0</v>
      </c>
      <c r="B164" s="96">
        <v>5.79</v>
      </c>
      <c r="C164" s="96">
        <v>5.8</v>
      </c>
      <c r="D164" s="96">
        <v>5.47</v>
      </c>
      <c r="E164" s="96">
        <v>5.52</v>
      </c>
      <c r="F164" s="96">
        <v>4.790255</v>
      </c>
      <c r="G164" s="96">
        <v>2938553.0</v>
      </c>
      <c r="H164" s="2"/>
      <c r="I164" s="2">
        <f t="shared" si="1"/>
        <v>5.655</v>
      </c>
      <c r="J164" s="97">
        <f t="shared" si="2"/>
        <v>42916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>
      <c r="A165" s="104">
        <v>42787.0</v>
      </c>
      <c r="B165" s="96">
        <v>5.52</v>
      </c>
      <c r="C165" s="96">
        <v>5.715</v>
      </c>
      <c r="D165" s="96">
        <v>5.505</v>
      </c>
      <c r="E165" s="96">
        <v>5.7</v>
      </c>
      <c r="F165" s="96">
        <v>4.946458</v>
      </c>
      <c r="G165" s="96">
        <v>3990145.0</v>
      </c>
      <c r="H165" s="2"/>
      <c r="I165" s="2">
        <f t="shared" si="1"/>
        <v>5.61</v>
      </c>
      <c r="J165" s="97">
        <f t="shared" si="2"/>
        <v>42916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>
      <c r="A166" s="104">
        <v>42788.0</v>
      </c>
      <c r="B166" s="96">
        <v>5.68</v>
      </c>
      <c r="C166" s="96">
        <v>5.74</v>
      </c>
      <c r="D166" s="96">
        <v>5.61</v>
      </c>
      <c r="E166" s="96">
        <v>5.69</v>
      </c>
      <c r="F166" s="96">
        <v>4.937781</v>
      </c>
      <c r="G166" s="96">
        <v>1555726.0</v>
      </c>
      <c r="H166" s="2"/>
      <c r="I166" s="2">
        <f t="shared" si="1"/>
        <v>5.685</v>
      </c>
      <c r="J166" s="97">
        <f t="shared" si="2"/>
        <v>42916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>
      <c r="A167" s="104">
        <v>42789.0</v>
      </c>
      <c r="B167" s="96">
        <v>5.75</v>
      </c>
      <c r="C167" s="96">
        <v>5.84</v>
      </c>
      <c r="D167" s="96">
        <v>5.64</v>
      </c>
      <c r="E167" s="96">
        <v>5.75</v>
      </c>
      <c r="F167" s="96">
        <v>4.989849</v>
      </c>
      <c r="G167" s="96">
        <v>2071138.0</v>
      </c>
      <c r="H167" s="2"/>
      <c r="I167" s="2">
        <f t="shared" si="1"/>
        <v>5.75</v>
      </c>
      <c r="J167" s="97">
        <f t="shared" si="2"/>
        <v>42916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>
      <c r="A168" s="104">
        <v>42790.0</v>
      </c>
      <c r="B168" s="96">
        <v>5.77</v>
      </c>
      <c r="C168" s="96">
        <v>5.78</v>
      </c>
      <c r="D168" s="96">
        <v>5.6</v>
      </c>
      <c r="E168" s="96">
        <v>5.63</v>
      </c>
      <c r="F168" s="96">
        <v>4.885712</v>
      </c>
      <c r="G168" s="96">
        <v>896760.0</v>
      </c>
      <c r="H168" s="2"/>
      <c r="I168" s="2">
        <f t="shared" si="1"/>
        <v>5.7</v>
      </c>
      <c r="J168" s="97">
        <f t="shared" si="2"/>
        <v>42916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>
      <c r="A169" s="104">
        <v>42793.0</v>
      </c>
      <c r="B169" s="96">
        <v>5.7</v>
      </c>
      <c r="C169" s="96">
        <v>5.71</v>
      </c>
      <c r="D169" s="96">
        <v>5.65</v>
      </c>
      <c r="E169" s="96">
        <v>5.7</v>
      </c>
      <c r="F169" s="96">
        <v>4.946458</v>
      </c>
      <c r="G169" s="96">
        <v>1835297.0</v>
      </c>
      <c r="H169" s="2"/>
      <c r="I169" s="2">
        <f t="shared" si="1"/>
        <v>5.7</v>
      </c>
      <c r="J169" s="97">
        <f t="shared" si="2"/>
        <v>42916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>
      <c r="A170" s="104">
        <v>42794.0</v>
      </c>
      <c r="B170" s="96">
        <v>5.7</v>
      </c>
      <c r="C170" s="96">
        <v>5.71</v>
      </c>
      <c r="D170" s="96">
        <v>5.55</v>
      </c>
      <c r="E170" s="96">
        <v>5.56</v>
      </c>
      <c r="F170" s="96">
        <v>4.824967</v>
      </c>
      <c r="G170" s="96">
        <v>1031453.0</v>
      </c>
      <c r="H170" s="2"/>
      <c r="I170" s="2">
        <f t="shared" si="1"/>
        <v>5.63</v>
      </c>
      <c r="J170" s="97">
        <f t="shared" si="2"/>
        <v>42916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>
      <c r="A171" s="104">
        <v>42795.0</v>
      </c>
      <c r="B171" s="96">
        <v>5.58</v>
      </c>
      <c r="C171" s="96">
        <v>5.61</v>
      </c>
      <c r="D171" s="96">
        <v>5.41</v>
      </c>
      <c r="E171" s="96">
        <v>5.44</v>
      </c>
      <c r="F171" s="96">
        <v>4.72083</v>
      </c>
      <c r="G171" s="96">
        <v>1058149.0</v>
      </c>
      <c r="H171" s="2"/>
      <c r="I171" s="2">
        <f t="shared" si="1"/>
        <v>5.51</v>
      </c>
      <c r="J171" s="97">
        <f t="shared" si="2"/>
        <v>42916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>
      <c r="A172" s="104">
        <v>42796.0</v>
      </c>
      <c r="B172" s="96">
        <v>5.51</v>
      </c>
      <c r="C172" s="96">
        <v>5.56</v>
      </c>
      <c r="D172" s="96">
        <v>5.47</v>
      </c>
      <c r="E172" s="96">
        <v>5.5</v>
      </c>
      <c r="F172" s="96">
        <v>4.772899</v>
      </c>
      <c r="G172" s="96">
        <v>1102811.0</v>
      </c>
      <c r="H172" s="2"/>
      <c r="I172" s="2">
        <f t="shared" si="1"/>
        <v>5.505</v>
      </c>
      <c r="J172" s="97">
        <f t="shared" si="2"/>
        <v>42916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>
      <c r="A173" s="104">
        <v>42797.0</v>
      </c>
      <c r="B173" s="96">
        <v>5.5</v>
      </c>
      <c r="C173" s="96">
        <v>5.51</v>
      </c>
      <c r="D173" s="96">
        <v>5.42</v>
      </c>
      <c r="E173" s="96">
        <v>5.45</v>
      </c>
      <c r="F173" s="96">
        <v>4.729508</v>
      </c>
      <c r="G173" s="96">
        <v>999143.0</v>
      </c>
      <c r="H173" s="2"/>
      <c r="I173" s="2">
        <f t="shared" si="1"/>
        <v>5.475</v>
      </c>
      <c r="J173" s="97">
        <f t="shared" si="2"/>
        <v>42916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>
      <c r="A174" s="104">
        <v>42800.0</v>
      </c>
      <c r="B174" s="96">
        <v>5.43</v>
      </c>
      <c r="C174" s="96">
        <v>5.48</v>
      </c>
      <c r="D174" s="96">
        <v>5.325</v>
      </c>
      <c r="E174" s="96">
        <v>5.35</v>
      </c>
      <c r="F174" s="96">
        <v>4.642728</v>
      </c>
      <c r="G174" s="96">
        <v>1746032.0</v>
      </c>
      <c r="H174" s="2"/>
      <c r="I174" s="2">
        <f t="shared" si="1"/>
        <v>5.39</v>
      </c>
      <c r="J174" s="97">
        <f t="shared" si="2"/>
        <v>42916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>
      <c r="A175" s="104">
        <v>42801.0</v>
      </c>
      <c r="B175" s="96">
        <v>5.35</v>
      </c>
      <c r="C175" s="96">
        <v>5.36</v>
      </c>
      <c r="D175" s="96">
        <v>5.23</v>
      </c>
      <c r="E175" s="96">
        <v>5.27</v>
      </c>
      <c r="F175" s="96">
        <v>4.573305</v>
      </c>
      <c r="G175" s="96">
        <v>2392171.0</v>
      </c>
      <c r="H175" s="2"/>
      <c r="I175" s="2">
        <f t="shared" si="1"/>
        <v>5.31</v>
      </c>
      <c r="J175" s="97">
        <f t="shared" si="2"/>
        <v>42916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>
      <c r="A176" s="104">
        <v>42802.0</v>
      </c>
      <c r="B176" s="96">
        <v>5.28</v>
      </c>
      <c r="C176" s="96">
        <v>5.35</v>
      </c>
      <c r="D176" s="96">
        <v>5.23</v>
      </c>
      <c r="E176" s="96">
        <v>5.33</v>
      </c>
      <c r="F176" s="96">
        <v>4.625372</v>
      </c>
      <c r="G176" s="96">
        <v>3028117.0</v>
      </c>
      <c r="H176" s="2"/>
      <c r="I176" s="2">
        <f t="shared" si="1"/>
        <v>5.305</v>
      </c>
      <c r="J176" s="97">
        <f t="shared" si="2"/>
        <v>42916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>
      <c r="A177" s="104">
        <v>42803.0</v>
      </c>
      <c r="B177" s="96">
        <v>5.36</v>
      </c>
      <c r="C177" s="96">
        <v>5.47</v>
      </c>
      <c r="D177" s="96">
        <v>5.35</v>
      </c>
      <c r="E177" s="96">
        <v>5.45</v>
      </c>
      <c r="F177" s="96">
        <v>4.729508</v>
      </c>
      <c r="G177" s="96">
        <v>1675310.0</v>
      </c>
      <c r="H177" s="2"/>
      <c r="I177" s="2">
        <f t="shared" si="1"/>
        <v>5.405</v>
      </c>
      <c r="J177" s="97">
        <f t="shared" si="2"/>
        <v>42916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>
      <c r="A178" s="104">
        <v>42804.0</v>
      </c>
      <c r="B178" s="96">
        <v>5.5</v>
      </c>
      <c r="C178" s="96">
        <v>5.53</v>
      </c>
      <c r="D178" s="96">
        <v>5.39</v>
      </c>
      <c r="E178" s="96">
        <v>5.52</v>
      </c>
      <c r="F178" s="96">
        <v>4.790255</v>
      </c>
      <c r="G178" s="96">
        <v>1480867.0</v>
      </c>
      <c r="H178" s="2"/>
      <c r="I178" s="2">
        <f t="shared" si="1"/>
        <v>5.51</v>
      </c>
      <c r="J178" s="97">
        <f t="shared" si="2"/>
        <v>42916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>
      <c r="A179" s="104">
        <v>42807.0</v>
      </c>
      <c r="B179" s="96">
        <v>5.6</v>
      </c>
      <c r="C179" s="96">
        <v>5.6</v>
      </c>
      <c r="D179" s="96">
        <v>5.42</v>
      </c>
      <c r="E179" s="96">
        <v>5.43</v>
      </c>
      <c r="F179" s="96">
        <v>4.712152</v>
      </c>
      <c r="G179" s="96">
        <v>1369565.0</v>
      </c>
      <c r="H179" s="2"/>
      <c r="I179" s="2">
        <f t="shared" si="1"/>
        <v>5.515</v>
      </c>
      <c r="J179" s="97">
        <f t="shared" si="2"/>
        <v>42916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>
      <c r="A180" s="104">
        <v>42808.0</v>
      </c>
      <c r="B180" s="96">
        <v>5.44</v>
      </c>
      <c r="C180" s="96">
        <v>5.6</v>
      </c>
      <c r="D180" s="96">
        <v>5.42</v>
      </c>
      <c r="E180" s="96">
        <v>5.57</v>
      </c>
      <c r="F180" s="96">
        <v>4.833645</v>
      </c>
      <c r="G180" s="96">
        <v>1666367.0</v>
      </c>
      <c r="H180" s="2"/>
      <c r="I180" s="2">
        <f t="shared" si="1"/>
        <v>5.505</v>
      </c>
      <c r="J180" s="97">
        <f t="shared" si="2"/>
        <v>42916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>
      <c r="A181" s="104">
        <v>42809.0</v>
      </c>
      <c r="B181" s="96">
        <v>5.5</v>
      </c>
      <c r="C181" s="96">
        <v>5.65</v>
      </c>
      <c r="D181" s="96">
        <v>5.48</v>
      </c>
      <c r="E181" s="96">
        <v>5.65</v>
      </c>
      <c r="F181" s="96">
        <v>4.903069</v>
      </c>
      <c r="G181" s="96">
        <v>1490264.0</v>
      </c>
      <c r="H181" s="2"/>
      <c r="I181" s="2">
        <f t="shared" si="1"/>
        <v>5.575</v>
      </c>
      <c r="J181" s="97">
        <f t="shared" si="2"/>
        <v>42916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>
      <c r="A182" s="104">
        <v>42810.0</v>
      </c>
      <c r="B182" s="96">
        <v>5.7</v>
      </c>
      <c r="C182" s="96">
        <v>5.71</v>
      </c>
      <c r="D182" s="96">
        <v>5.63</v>
      </c>
      <c r="E182" s="96">
        <v>5.66</v>
      </c>
      <c r="F182" s="96">
        <v>4.96003</v>
      </c>
      <c r="G182" s="96">
        <v>2711230.0</v>
      </c>
      <c r="H182" s="2"/>
      <c r="I182" s="2">
        <f t="shared" si="1"/>
        <v>5.68</v>
      </c>
      <c r="J182" s="97">
        <f t="shared" si="2"/>
        <v>42916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>
      <c r="A183" s="104">
        <v>42811.0</v>
      </c>
      <c r="B183" s="96">
        <v>5.66</v>
      </c>
      <c r="C183" s="96">
        <v>5.72</v>
      </c>
      <c r="D183" s="96">
        <v>5.61</v>
      </c>
      <c r="E183" s="96">
        <v>5.69</v>
      </c>
      <c r="F183" s="96">
        <v>4.98632</v>
      </c>
      <c r="G183" s="96">
        <v>1632586.0</v>
      </c>
      <c r="H183" s="2"/>
      <c r="I183" s="2">
        <f t="shared" si="1"/>
        <v>5.675</v>
      </c>
      <c r="J183" s="97">
        <f t="shared" si="2"/>
        <v>42916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>
      <c r="A184" s="104">
        <v>42814.0</v>
      </c>
      <c r="B184" s="96">
        <v>5.69</v>
      </c>
      <c r="C184" s="96">
        <v>5.72</v>
      </c>
      <c r="D184" s="96">
        <v>5.66</v>
      </c>
      <c r="E184" s="96">
        <v>5.69</v>
      </c>
      <c r="F184" s="96">
        <v>4.98632</v>
      </c>
      <c r="G184" s="96">
        <v>1460616.0</v>
      </c>
      <c r="H184" s="2"/>
      <c r="I184" s="2">
        <f t="shared" si="1"/>
        <v>5.69</v>
      </c>
      <c r="J184" s="97">
        <f t="shared" si="2"/>
        <v>42916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>
      <c r="A185" s="104">
        <v>42815.0</v>
      </c>
      <c r="B185" s="96">
        <v>5.66</v>
      </c>
      <c r="C185" s="96">
        <v>5.71</v>
      </c>
      <c r="D185" s="96">
        <v>5.62</v>
      </c>
      <c r="E185" s="96">
        <v>5.66</v>
      </c>
      <c r="F185" s="96">
        <v>4.96003</v>
      </c>
      <c r="G185" s="96">
        <v>853739.0</v>
      </c>
      <c r="H185" s="2"/>
      <c r="I185" s="2">
        <f t="shared" si="1"/>
        <v>5.66</v>
      </c>
      <c r="J185" s="97">
        <f t="shared" si="2"/>
        <v>42916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>
      <c r="A186" s="104">
        <v>42816.0</v>
      </c>
      <c r="B186" s="96">
        <v>5.6</v>
      </c>
      <c r="C186" s="96">
        <v>5.65</v>
      </c>
      <c r="D186" s="96">
        <v>5.55</v>
      </c>
      <c r="E186" s="96">
        <v>5.55</v>
      </c>
      <c r="F186" s="96">
        <v>4.863634</v>
      </c>
      <c r="G186" s="96">
        <v>1066445.0</v>
      </c>
      <c r="H186" s="2"/>
      <c r="I186" s="2">
        <f t="shared" si="1"/>
        <v>5.575</v>
      </c>
      <c r="J186" s="97">
        <f t="shared" si="2"/>
        <v>42916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>
      <c r="A187" s="104">
        <v>42817.0</v>
      </c>
      <c r="B187" s="96">
        <v>5.54</v>
      </c>
      <c r="C187" s="96">
        <v>5.63</v>
      </c>
      <c r="D187" s="96">
        <v>5.53</v>
      </c>
      <c r="E187" s="96">
        <v>5.6</v>
      </c>
      <c r="F187" s="96">
        <v>4.907451</v>
      </c>
      <c r="G187" s="96">
        <v>732312.0</v>
      </c>
      <c r="H187" s="2"/>
      <c r="I187" s="2">
        <f t="shared" si="1"/>
        <v>5.57</v>
      </c>
      <c r="J187" s="97">
        <f t="shared" si="2"/>
        <v>42916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>
      <c r="A188" s="104">
        <v>42818.0</v>
      </c>
      <c r="B188" s="96">
        <v>5.6</v>
      </c>
      <c r="C188" s="96">
        <v>5.69</v>
      </c>
      <c r="D188" s="96">
        <v>5.58</v>
      </c>
      <c r="E188" s="96">
        <v>5.6</v>
      </c>
      <c r="F188" s="96">
        <v>4.907451</v>
      </c>
      <c r="G188" s="96">
        <v>1458664.0</v>
      </c>
      <c r="H188" s="2"/>
      <c r="I188" s="2">
        <f t="shared" si="1"/>
        <v>5.6</v>
      </c>
      <c r="J188" s="97">
        <f t="shared" si="2"/>
        <v>42916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>
      <c r="A189" s="104">
        <v>42821.0</v>
      </c>
      <c r="B189" s="96">
        <v>5.6</v>
      </c>
      <c r="C189" s="96">
        <v>5.62</v>
      </c>
      <c r="D189" s="96">
        <v>5.55</v>
      </c>
      <c r="E189" s="96">
        <v>5.56</v>
      </c>
      <c r="F189" s="96">
        <v>4.872396</v>
      </c>
      <c r="G189" s="96">
        <v>731162.0</v>
      </c>
      <c r="H189" s="2"/>
      <c r="I189" s="2">
        <f t="shared" si="1"/>
        <v>5.58</v>
      </c>
      <c r="J189" s="97">
        <f t="shared" si="2"/>
        <v>42916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>
      <c r="A190" s="104">
        <v>42822.0</v>
      </c>
      <c r="B190" s="96">
        <v>5.6</v>
      </c>
      <c r="C190" s="96">
        <v>5.65</v>
      </c>
      <c r="D190" s="96">
        <v>5.56</v>
      </c>
      <c r="E190" s="96">
        <v>5.65</v>
      </c>
      <c r="F190" s="96">
        <v>4.951267</v>
      </c>
      <c r="G190" s="96">
        <v>1000243.0</v>
      </c>
      <c r="H190" s="2"/>
      <c r="I190" s="2">
        <f t="shared" si="1"/>
        <v>5.625</v>
      </c>
      <c r="J190" s="97">
        <f t="shared" si="2"/>
        <v>42916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>
      <c r="A191" s="104">
        <v>42823.0</v>
      </c>
      <c r="B191" s="96">
        <v>5.65</v>
      </c>
      <c r="C191" s="96">
        <v>5.685</v>
      </c>
      <c r="D191" s="96">
        <v>5.6</v>
      </c>
      <c r="E191" s="96">
        <v>5.67</v>
      </c>
      <c r="F191" s="96">
        <v>4.968793</v>
      </c>
      <c r="G191" s="96">
        <v>712053.0</v>
      </c>
      <c r="H191" s="2"/>
      <c r="I191" s="2">
        <f t="shared" si="1"/>
        <v>5.66</v>
      </c>
      <c r="J191" s="97">
        <f t="shared" si="2"/>
        <v>42916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>
      <c r="A192" s="104">
        <v>42824.0</v>
      </c>
      <c r="B192" s="96">
        <v>5.68</v>
      </c>
      <c r="C192" s="96">
        <v>5.71</v>
      </c>
      <c r="D192" s="96">
        <v>5.63</v>
      </c>
      <c r="E192" s="96">
        <v>5.7</v>
      </c>
      <c r="F192" s="96">
        <v>4.995083</v>
      </c>
      <c r="G192" s="96">
        <v>702678.0</v>
      </c>
      <c r="H192" s="2"/>
      <c r="I192" s="2">
        <f t="shared" si="1"/>
        <v>5.69</v>
      </c>
      <c r="J192" s="97">
        <f t="shared" si="2"/>
        <v>42916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>
      <c r="A193" s="104">
        <v>42825.0</v>
      </c>
      <c r="B193" s="96">
        <v>5.71</v>
      </c>
      <c r="C193" s="96">
        <v>5.92</v>
      </c>
      <c r="D193" s="96">
        <v>5.71</v>
      </c>
      <c r="E193" s="96">
        <v>5.83</v>
      </c>
      <c r="F193" s="96">
        <v>5.109006</v>
      </c>
      <c r="G193" s="96">
        <v>2355215.0</v>
      </c>
      <c r="H193" s="2"/>
      <c r="I193" s="2">
        <f t="shared" si="1"/>
        <v>5.77</v>
      </c>
      <c r="J193" s="97">
        <f t="shared" si="2"/>
        <v>42916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>
      <c r="A194" s="104">
        <v>42828.0</v>
      </c>
      <c r="B194" s="96">
        <v>5.83</v>
      </c>
      <c r="C194" s="96">
        <v>5.83</v>
      </c>
      <c r="D194" s="96">
        <v>5.69</v>
      </c>
      <c r="E194" s="96">
        <v>5.74</v>
      </c>
      <c r="F194" s="96">
        <v>5.030136</v>
      </c>
      <c r="G194" s="96">
        <v>1193857.0</v>
      </c>
      <c r="H194" s="2"/>
      <c r="I194" s="2">
        <f t="shared" si="1"/>
        <v>5.785</v>
      </c>
      <c r="J194" s="97">
        <f t="shared" si="2"/>
        <v>42916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>
      <c r="A195" s="104">
        <v>42829.0</v>
      </c>
      <c r="B195" s="96">
        <v>5.71</v>
      </c>
      <c r="C195" s="96">
        <v>5.775</v>
      </c>
      <c r="D195" s="96">
        <v>5.65</v>
      </c>
      <c r="E195" s="96">
        <v>5.66</v>
      </c>
      <c r="F195" s="96">
        <v>4.96003</v>
      </c>
      <c r="G195" s="96">
        <v>640498.0</v>
      </c>
      <c r="H195" s="2"/>
      <c r="I195" s="2">
        <f t="shared" si="1"/>
        <v>5.685</v>
      </c>
      <c r="J195" s="97">
        <f t="shared" si="2"/>
        <v>42916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>
      <c r="A196" s="104">
        <v>42830.0</v>
      </c>
      <c r="B196" s="96">
        <v>5.69</v>
      </c>
      <c r="C196" s="96">
        <v>5.75</v>
      </c>
      <c r="D196" s="96">
        <v>5.66</v>
      </c>
      <c r="E196" s="96">
        <v>5.68</v>
      </c>
      <c r="F196" s="96">
        <v>4.977556</v>
      </c>
      <c r="G196" s="96">
        <v>551066.0</v>
      </c>
      <c r="H196" s="2"/>
      <c r="I196" s="2">
        <f t="shared" si="1"/>
        <v>5.685</v>
      </c>
      <c r="J196" s="97">
        <f t="shared" si="2"/>
        <v>42916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>
      <c r="A197" s="104">
        <v>42831.0</v>
      </c>
      <c r="B197" s="96">
        <v>5.68</v>
      </c>
      <c r="C197" s="96">
        <v>5.68</v>
      </c>
      <c r="D197" s="96">
        <v>5.595</v>
      </c>
      <c r="E197" s="96">
        <v>5.61</v>
      </c>
      <c r="F197" s="96">
        <v>4.916214</v>
      </c>
      <c r="G197" s="96">
        <v>576029.0</v>
      </c>
      <c r="H197" s="2"/>
      <c r="I197" s="2">
        <f t="shared" si="1"/>
        <v>5.645</v>
      </c>
      <c r="J197" s="97">
        <f t="shared" si="2"/>
        <v>42916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>
      <c r="A198" s="104">
        <v>42832.0</v>
      </c>
      <c r="B198" s="96">
        <v>5.66</v>
      </c>
      <c r="C198" s="96">
        <v>5.67</v>
      </c>
      <c r="D198" s="96">
        <v>5.56</v>
      </c>
      <c r="E198" s="96">
        <v>5.57</v>
      </c>
      <c r="F198" s="96">
        <v>4.881161</v>
      </c>
      <c r="G198" s="96">
        <v>762766.0</v>
      </c>
      <c r="H198" s="2"/>
      <c r="I198" s="2">
        <f t="shared" si="1"/>
        <v>5.615</v>
      </c>
      <c r="J198" s="97">
        <f t="shared" si="2"/>
        <v>42916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>
      <c r="A199" s="104">
        <v>42835.0</v>
      </c>
      <c r="B199" s="96">
        <v>5.6</v>
      </c>
      <c r="C199" s="96">
        <v>5.61</v>
      </c>
      <c r="D199" s="96">
        <v>5.5</v>
      </c>
      <c r="E199" s="96">
        <v>5.5</v>
      </c>
      <c r="F199" s="96">
        <v>4.819817</v>
      </c>
      <c r="G199" s="96">
        <v>1106037.0</v>
      </c>
      <c r="H199" s="2"/>
      <c r="I199" s="2">
        <f t="shared" si="1"/>
        <v>5.55</v>
      </c>
      <c r="J199" s="97">
        <f t="shared" si="2"/>
        <v>42916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>
      <c r="A200" s="104">
        <v>42836.0</v>
      </c>
      <c r="B200" s="96">
        <v>5.5</v>
      </c>
      <c r="C200" s="96">
        <v>5.57</v>
      </c>
      <c r="D200" s="96">
        <v>5.48</v>
      </c>
      <c r="E200" s="96">
        <v>5.55</v>
      </c>
      <c r="F200" s="96">
        <v>4.863634</v>
      </c>
      <c r="G200" s="96">
        <v>1308190.0</v>
      </c>
      <c r="H200" s="2"/>
      <c r="I200" s="2">
        <f t="shared" si="1"/>
        <v>5.525</v>
      </c>
      <c r="J200" s="97">
        <f t="shared" si="2"/>
        <v>42916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>
      <c r="A201" s="104">
        <v>42837.0</v>
      </c>
      <c r="B201" s="96">
        <v>5.58</v>
      </c>
      <c r="C201" s="96">
        <v>5.61</v>
      </c>
      <c r="D201" s="96">
        <v>5.47</v>
      </c>
      <c r="E201" s="96">
        <v>5.49</v>
      </c>
      <c r="F201" s="96">
        <v>4.811053</v>
      </c>
      <c r="G201" s="96">
        <v>1251281.0</v>
      </c>
      <c r="H201" s="2"/>
      <c r="I201" s="2">
        <f t="shared" si="1"/>
        <v>5.535</v>
      </c>
      <c r="J201" s="97">
        <f t="shared" si="2"/>
        <v>42916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>
      <c r="A202" s="104">
        <v>42838.0</v>
      </c>
      <c r="B202" s="96">
        <v>5.52</v>
      </c>
      <c r="C202" s="96">
        <v>5.52</v>
      </c>
      <c r="D202" s="96">
        <v>5.37</v>
      </c>
      <c r="E202" s="96">
        <v>5.39</v>
      </c>
      <c r="F202" s="96">
        <v>4.723421</v>
      </c>
      <c r="G202" s="96">
        <v>976881.0</v>
      </c>
      <c r="H202" s="2"/>
      <c r="I202" s="2">
        <f t="shared" si="1"/>
        <v>5.455</v>
      </c>
      <c r="J202" s="97">
        <f t="shared" si="2"/>
        <v>42916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>
      <c r="A203" s="104">
        <v>42843.0</v>
      </c>
      <c r="B203" s="96">
        <v>5.38</v>
      </c>
      <c r="C203" s="96">
        <v>5.415</v>
      </c>
      <c r="D203" s="96">
        <v>5.33</v>
      </c>
      <c r="E203" s="96">
        <v>5.34</v>
      </c>
      <c r="F203" s="96">
        <v>4.679605</v>
      </c>
      <c r="G203" s="96">
        <v>1395214.0</v>
      </c>
      <c r="H203" s="2"/>
      <c r="I203" s="2">
        <f t="shared" si="1"/>
        <v>5.36</v>
      </c>
      <c r="J203" s="97">
        <f t="shared" si="2"/>
        <v>42916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>
      <c r="A204" s="104">
        <v>42844.0</v>
      </c>
      <c r="B204" s="96">
        <v>5.34</v>
      </c>
      <c r="C204" s="96">
        <v>5.37</v>
      </c>
      <c r="D204" s="96">
        <v>5.31</v>
      </c>
      <c r="E204" s="96">
        <v>5.33</v>
      </c>
      <c r="F204" s="96">
        <v>4.67084</v>
      </c>
      <c r="G204" s="96">
        <v>1494648.0</v>
      </c>
      <c r="H204" s="2"/>
      <c r="I204" s="2">
        <f t="shared" si="1"/>
        <v>5.335</v>
      </c>
      <c r="J204" s="97">
        <f t="shared" si="2"/>
        <v>42916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>
      <c r="A205" s="104">
        <v>42845.0</v>
      </c>
      <c r="B205" s="96">
        <v>5.36</v>
      </c>
      <c r="C205" s="96">
        <v>5.39</v>
      </c>
      <c r="D205" s="96">
        <v>5.25</v>
      </c>
      <c r="E205" s="96">
        <v>5.27</v>
      </c>
      <c r="F205" s="96">
        <v>4.618261</v>
      </c>
      <c r="G205" s="96">
        <v>972722.0</v>
      </c>
      <c r="H205" s="2"/>
      <c r="I205" s="2">
        <f t="shared" si="1"/>
        <v>5.315</v>
      </c>
      <c r="J205" s="97">
        <f t="shared" si="2"/>
        <v>42916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>
      <c r="A206" s="104">
        <v>42846.0</v>
      </c>
      <c r="B206" s="96">
        <v>5.27</v>
      </c>
      <c r="C206" s="96">
        <v>5.35</v>
      </c>
      <c r="D206" s="96">
        <v>5.25</v>
      </c>
      <c r="E206" s="96">
        <v>5.3</v>
      </c>
      <c r="F206" s="96">
        <v>4.64455</v>
      </c>
      <c r="G206" s="96">
        <v>1140801.0</v>
      </c>
      <c r="H206" s="2"/>
      <c r="I206" s="2">
        <f t="shared" si="1"/>
        <v>5.285</v>
      </c>
      <c r="J206" s="97">
        <f t="shared" si="2"/>
        <v>42916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>
      <c r="A207" s="104">
        <v>42849.0</v>
      </c>
      <c r="B207" s="96">
        <v>5.3</v>
      </c>
      <c r="C207" s="96">
        <v>5.38</v>
      </c>
      <c r="D207" s="96">
        <v>5.27</v>
      </c>
      <c r="E207" s="96">
        <v>5.35</v>
      </c>
      <c r="F207" s="96">
        <v>4.688367</v>
      </c>
      <c r="G207" s="96">
        <v>731132.0</v>
      </c>
      <c r="H207" s="2"/>
      <c r="I207" s="2">
        <f t="shared" si="1"/>
        <v>5.325</v>
      </c>
      <c r="J207" s="97">
        <f t="shared" si="2"/>
        <v>42916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>
      <c r="A208" s="104">
        <v>42851.0</v>
      </c>
      <c r="B208" s="96">
        <v>5.4</v>
      </c>
      <c r="C208" s="96">
        <v>5.41</v>
      </c>
      <c r="D208" s="96">
        <v>5.31</v>
      </c>
      <c r="E208" s="96">
        <v>5.31</v>
      </c>
      <c r="F208" s="96">
        <v>4.653315</v>
      </c>
      <c r="G208" s="96">
        <v>1029714.0</v>
      </c>
      <c r="H208" s="2"/>
      <c r="I208" s="2">
        <f t="shared" si="1"/>
        <v>5.355</v>
      </c>
      <c r="J208" s="97">
        <f t="shared" si="2"/>
        <v>42916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>
      <c r="A209" s="104">
        <v>42852.0</v>
      </c>
      <c r="B209" s="96">
        <v>5.34</v>
      </c>
      <c r="C209" s="96">
        <v>5.34</v>
      </c>
      <c r="D209" s="96">
        <v>5.24</v>
      </c>
      <c r="E209" s="96">
        <v>5.25</v>
      </c>
      <c r="F209" s="96">
        <v>4.600734</v>
      </c>
      <c r="G209" s="96">
        <v>984918.0</v>
      </c>
      <c r="H209" s="2"/>
      <c r="I209" s="2">
        <f t="shared" si="1"/>
        <v>5.295</v>
      </c>
      <c r="J209" s="97">
        <f t="shared" si="2"/>
        <v>42916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>
      <c r="A210" s="104">
        <v>42853.0</v>
      </c>
      <c r="B210" s="96">
        <v>5.25</v>
      </c>
      <c r="C210" s="96">
        <v>5.295</v>
      </c>
      <c r="D210" s="96">
        <v>5.225</v>
      </c>
      <c r="E210" s="96">
        <v>5.23</v>
      </c>
      <c r="F210" s="96">
        <v>4.583208</v>
      </c>
      <c r="G210" s="96">
        <v>1120145.0</v>
      </c>
      <c r="H210" s="2"/>
      <c r="I210" s="2">
        <f t="shared" si="1"/>
        <v>5.24</v>
      </c>
      <c r="J210" s="97">
        <f t="shared" si="2"/>
        <v>42916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>
      <c r="A211" s="104">
        <v>42856.0</v>
      </c>
      <c r="B211" s="96">
        <v>5.22</v>
      </c>
      <c r="C211" s="96">
        <v>5.27</v>
      </c>
      <c r="D211" s="96">
        <v>5.21</v>
      </c>
      <c r="E211" s="96">
        <v>5.23</v>
      </c>
      <c r="F211" s="96">
        <v>4.583208</v>
      </c>
      <c r="G211" s="96">
        <v>1953606.0</v>
      </c>
      <c r="H211" s="2"/>
      <c r="I211" s="2">
        <f t="shared" si="1"/>
        <v>5.225</v>
      </c>
      <c r="J211" s="97">
        <f t="shared" si="2"/>
        <v>42916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>
      <c r="A212" s="104">
        <v>42857.0</v>
      </c>
      <c r="B212" s="96">
        <v>5.26</v>
      </c>
      <c r="C212" s="96">
        <v>5.36</v>
      </c>
      <c r="D212" s="96">
        <v>5.26</v>
      </c>
      <c r="E212" s="96">
        <v>5.34</v>
      </c>
      <c r="F212" s="96">
        <v>4.679605</v>
      </c>
      <c r="G212" s="96">
        <v>1827070.0</v>
      </c>
      <c r="H212" s="2"/>
      <c r="I212" s="2">
        <f t="shared" si="1"/>
        <v>5.3</v>
      </c>
      <c r="J212" s="97">
        <f t="shared" si="2"/>
        <v>42916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>
      <c r="A213" s="104">
        <v>42858.0</v>
      </c>
      <c r="B213" s="96">
        <v>5.38</v>
      </c>
      <c r="C213" s="96">
        <v>5.43</v>
      </c>
      <c r="D213" s="96">
        <v>5.31</v>
      </c>
      <c r="E213" s="96">
        <v>5.35</v>
      </c>
      <c r="F213" s="96">
        <v>4.688367</v>
      </c>
      <c r="G213" s="96">
        <v>728121.0</v>
      </c>
      <c r="H213" s="2"/>
      <c r="I213" s="2">
        <f t="shared" si="1"/>
        <v>5.365</v>
      </c>
      <c r="J213" s="97">
        <f t="shared" si="2"/>
        <v>42916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>
      <c r="A214" s="104">
        <v>42859.0</v>
      </c>
      <c r="B214" s="96">
        <v>5.4</v>
      </c>
      <c r="C214" s="96">
        <v>5.4</v>
      </c>
      <c r="D214" s="96">
        <v>5.27</v>
      </c>
      <c r="E214" s="96">
        <v>5.3</v>
      </c>
      <c r="F214" s="96">
        <v>4.64455</v>
      </c>
      <c r="G214" s="96">
        <v>1034480.0</v>
      </c>
      <c r="H214" s="2"/>
      <c r="I214" s="2">
        <f t="shared" si="1"/>
        <v>5.35</v>
      </c>
      <c r="J214" s="97">
        <f t="shared" si="2"/>
        <v>42916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>
      <c r="A215" s="104">
        <v>42860.0</v>
      </c>
      <c r="B215" s="96">
        <v>5.31</v>
      </c>
      <c r="C215" s="96">
        <v>5.32</v>
      </c>
      <c r="D215" s="96">
        <v>5.2</v>
      </c>
      <c r="E215" s="96">
        <v>5.21</v>
      </c>
      <c r="F215" s="96">
        <v>4.565681</v>
      </c>
      <c r="G215" s="96">
        <v>759112.0</v>
      </c>
      <c r="H215" s="2"/>
      <c r="I215" s="2">
        <f t="shared" si="1"/>
        <v>5.26</v>
      </c>
      <c r="J215" s="97">
        <f t="shared" si="2"/>
        <v>42916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>
      <c r="A216" s="104">
        <v>42863.0</v>
      </c>
      <c r="B216" s="96">
        <v>5.28</v>
      </c>
      <c r="C216" s="96">
        <v>5.34</v>
      </c>
      <c r="D216" s="96">
        <v>5.25</v>
      </c>
      <c r="E216" s="96">
        <v>5.32</v>
      </c>
      <c r="F216" s="96">
        <v>4.662078</v>
      </c>
      <c r="G216" s="96">
        <v>1138908.0</v>
      </c>
      <c r="H216" s="2"/>
      <c r="I216" s="2">
        <f t="shared" si="1"/>
        <v>5.3</v>
      </c>
      <c r="J216" s="97">
        <f t="shared" si="2"/>
        <v>42916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>
      <c r="A217" s="104">
        <v>42864.0</v>
      </c>
      <c r="B217" s="96">
        <v>5.37</v>
      </c>
      <c r="C217" s="96">
        <v>5.455</v>
      </c>
      <c r="D217" s="96">
        <v>5.33</v>
      </c>
      <c r="E217" s="96">
        <v>5.43</v>
      </c>
      <c r="F217" s="96">
        <v>4.758474</v>
      </c>
      <c r="G217" s="96">
        <v>1096424.0</v>
      </c>
      <c r="H217" s="2"/>
      <c r="I217" s="2">
        <f t="shared" si="1"/>
        <v>5.4</v>
      </c>
      <c r="J217" s="97">
        <f t="shared" si="2"/>
        <v>42916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>
      <c r="A218" s="104">
        <v>42865.0</v>
      </c>
      <c r="B218" s="96">
        <v>5.49</v>
      </c>
      <c r="C218" s="96">
        <v>5.55</v>
      </c>
      <c r="D218" s="96">
        <v>5.47</v>
      </c>
      <c r="E218" s="96">
        <v>5.5</v>
      </c>
      <c r="F218" s="96">
        <v>4.819817</v>
      </c>
      <c r="G218" s="96">
        <v>1259165.0</v>
      </c>
      <c r="H218" s="2"/>
      <c r="I218" s="2">
        <f t="shared" si="1"/>
        <v>5.495</v>
      </c>
      <c r="J218" s="97">
        <f t="shared" si="2"/>
        <v>42916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>
      <c r="A219" s="104">
        <v>42866.0</v>
      </c>
      <c r="B219" s="96">
        <v>5.55</v>
      </c>
      <c r="C219" s="96">
        <v>5.57</v>
      </c>
      <c r="D219" s="96">
        <v>5.455</v>
      </c>
      <c r="E219" s="96">
        <v>5.48</v>
      </c>
      <c r="F219" s="96">
        <v>4.80229</v>
      </c>
      <c r="G219" s="96">
        <v>886848.0</v>
      </c>
      <c r="H219" s="2"/>
      <c r="I219" s="2">
        <f t="shared" si="1"/>
        <v>5.515</v>
      </c>
      <c r="J219" s="97">
        <f t="shared" si="2"/>
        <v>42916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>
      <c r="A220" s="104">
        <v>42867.0</v>
      </c>
      <c r="B220" s="96">
        <v>5.45</v>
      </c>
      <c r="C220" s="96">
        <v>5.47</v>
      </c>
      <c r="D220" s="96">
        <v>5.18</v>
      </c>
      <c r="E220" s="96">
        <v>5.18</v>
      </c>
      <c r="F220" s="96">
        <v>4.539391</v>
      </c>
      <c r="G220" s="96">
        <v>1427249.0</v>
      </c>
      <c r="H220" s="2"/>
      <c r="I220" s="2">
        <f t="shared" si="1"/>
        <v>5.315</v>
      </c>
      <c r="J220" s="97">
        <f t="shared" si="2"/>
        <v>42916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>
      <c r="A221" s="104">
        <v>42870.0</v>
      </c>
      <c r="B221" s="96">
        <v>5.22</v>
      </c>
      <c r="C221" s="96">
        <v>5.24</v>
      </c>
      <c r="D221" s="96">
        <v>5.04</v>
      </c>
      <c r="E221" s="96">
        <v>5.08</v>
      </c>
      <c r="F221" s="96">
        <v>4.451759</v>
      </c>
      <c r="G221" s="96">
        <v>2243773.0</v>
      </c>
      <c r="H221" s="2"/>
      <c r="I221" s="2">
        <f t="shared" si="1"/>
        <v>5.15</v>
      </c>
      <c r="J221" s="97">
        <f t="shared" si="2"/>
        <v>42916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>
      <c r="A222" s="104">
        <v>42871.0</v>
      </c>
      <c r="B222" s="96">
        <v>5.19</v>
      </c>
      <c r="C222" s="96">
        <v>5.22</v>
      </c>
      <c r="D222" s="96">
        <v>5.08</v>
      </c>
      <c r="E222" s="96">
        <v>5.17</v>
      </c>
      <c r="F222" s="96">
        <v>4.530628</v>
      </c>
      <c r="G222" s="96">
        <v>2284213.0</v>
      </c>
      <c r="H222" s="2"/>
      <c r="I222" s="2">
        <f t="shared" si="1"/>
        <v>5.18</v>
      </c>
      <c r="J222" s="97">
        <f t="shared" si="2"/>
        <v>42916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>
      <c r="A223" s="104">
        <v>42872.0</v>
      </c>
      <c r="B223" s="96">
        <v>5.18</v>
      </c>
      <c r="C223" s="96">
        <v>5.3</v>
      </c>
      <c r="D223" s="96">
        <v>5.16</v>
      </c>
      <c r="E223" s="96">
        <v>5.26</v>
      </c>
      <c r="F223" s="96">
        <v>4.609498</v>
      </c>
      <c r="G223" s="96">
        <v>2838012.0</v>
      </c>
      <c r="H223" s="2"/>
      <c r="I223" s="2">
        <f t="shared" si="1"/>
        <v>5.22</v>
      </c>
      <c r="J223" s="97">
        <f t="shared" si="2"/>
        <v>42916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>
      <c r="A224" s="104">
        <v>42873.0</v>
      </c>
      <c r="B224" s="96">
        <v>5.22</v>
      </c>
      <c r="C224" s="96">
        <v>5.38</v>
      </c>
      <c r="D224" s="96">
        <v>5.12</v>
      </c>
      <c r="E224" s="96">
        <v>5.37</v>
      </c>
      <c r="F224" s="96">
        <v>4.705894</v>
      </c>
      <c r="G224" s="96">
        <v>2683665.0</v>
      </c>
      <c r="H224" s="2"/>
      <c r="I224" s="2">
        <f t="shared" si="1"/>
        <v>5.295</v>
      </c>
      <c r="J224" s="97">
        <f t="shared" si="2"/>
        <v>42916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>
      <c r="A225" s="104">
        <v>42874.0</v>
      </c>
      <c r="B225" s="96">
        <v>5.37</v>
      </c>
      <c r="C225" s="96">
        <v>5.375</v>
      </c>
      <c r="D225" s="96">
        <v>5.29</v>
      </c>
      <c r="E225" s="96">
        <v>5.33</v>
      </c>
      <c r="F225" s="96">
        <v>4.67084</v>
      </c>
      <c r="G225" s="96">
        <v>1400821.0</v>
      </c>
      <c r="H225" s="2"/>
      <c r="I225" s="2">
        <f t="shared" si="1"/>
        <v>5.35</v>
      </c>
      <c r="J225" s="97">
        <f t="shared" si="2"/>
        <v>42916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>
      <c r="A226" s="104">
        <v>42877.0</v>
      </c>
      <c r="B226" s="96">
        <v>5.36</v>
      </c>
      <c r="C226" s="96">
        <v>5.45</v>
      </c>
      <c r="D226" s="96">
        <v>5.31</v>
      </c>
      <c r="E226" s="96">
        <v>5.36</v>
      </c>
      <c r="F226" s="96">
        <v>4.697131</v>
      </c>
      <c r="G226" s="96">
        <v>1592845.0</v>
      </c>
      <c r="H226" s="2"/>
      <c r="I226" s="2">
        <f t="shared" si="1"/>
        <v>5.36</v>
      </c>
      <c r="J226" s="97">
        <f t="shared" si="2"/>
        <v>42916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>
      <c r="A227" s="104">
        <v>42878.0</v>
      </c>
      <c r="B227" s="96">
        <v>5.39</v>
      </c>
      <c r="C227" s="96">
        <v>5.62</v>
      </c>
      <c r="D227" s="96">
        <v>5.38</v>
      </c>
      <c r="E227" s="96">
        <v>5.56</v>
      </c>
      <c r="F227" s="96">
        <v>4.872396</v>
      </c>
      <c r="G227" s="96">
        <v>2307470.0</v>
      </c>
      <c r="H227" s="2"/>
      <c r="I227" s="2">
        <f t="shared" si="1"/>
        <v>5.475</v>
      </c>
      <c r="J227" s="97">
        <f t="shared" si="2"/>
        <v>42916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>
      <c r="A228" s="104">
        <v>42879.0</v>
      </c>
      <c r="B228" s="96">
        <v>5.61</v>
      </c>
      <c r="C228" s="96">
        <v>5.62</v>
      </c>
      <c r="D228" s="96">
        <v>5.33</v>
      </c>
      <c r="E228" s="96">
        <v>5.39</v>
      </c>
      <c r="F228" s="96">
        <v>4.723421</v>
      </c>
      <c r="G228" s="96">
        <v>1719990.0</v>
      </c>
      <c r="H228" s="2"/>
      <c r="I228" s="2">
        <f t="shared" si="1"/>
        <v>5.5</v>
      </c>
      <c r="J228" s="97">
        <f t="shared" si="2"/>
        <v>42916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>
      <c r="A229" s="104">
        <v>42880.0</v>
      </c>
      <c r="B229" s="96">
        <v>5.37</v>
      </c>
      <c r="C229" s="96">
        <v>5.37</v>
      </c>
      <c r="D229" s="96">
        <v>5.16</v>
      </c>
      <c r="E229" s="96">
        <v>5.17</v>
      </c>
      <c r="F229" s="96">
        <v>4.530628</v>
      </c>
      <c r="G229" s="96">
        <v>1638717.0</v>
      </c>
      <c r="H229" s="2"/>
      <c r="I229" s="2">
        <f t="shared" si="1"/>
        <v>5.27</v>
      </c>
      <c r="J229" s="97">
        <f t="shared" si="2"/>
        <v>42916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>
      <c r="A230" s="104">
        <v>42881.0</v>
      </c>
      <c r="B230" s="96">
        <v>5.21</v>
      </c>
      <c r="C230" s="96">
        <v>5.21</v>
      </c>
      <c r="D230" s="96">
        <v>5.05</v>
      </c>
      <c r="E230" s="96">
        <v>5.11</v>
      </c>
      <c r="F230" s="96">
        <v>4.478049</v>
      </c>
      <c r="G230" s="96">
        <v>5836845.0</v>
      </c>
      <c r="H230" s="2"/>
      <c r="I230" s="2">
        <f t="shared" si="1"/>
        <v>5.16</v>
      </c>
      <c r="J230" s="97">
        <f t="shared" si="2"/>
        <v>42916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>
      <c r="A231" s="104">
        <v>42884.0</v>
      </c>
      <c r="B231" s="96">
        <v>5.13</v>
      </c>
      <c r="C231" s="96">
        <v>5.13</v>
      </c>
      <c r="D231" s="96">
        <v>5.05</v>
      </c>
      <c r="E231" s="96">
        <v>5.06</v>
      </c>
      <c r="F231" s="96">
        <v>4.434232</v>
      </c>
      <c r="G231" s="96">
        <v>2758949.0</v>
      </c>
      <c r="H231" s="2"/>
      <c r="I231" s="2">
        <f t="shared" si="1"/>
        <v>5.095</v>
      </c>
      <c r="J231" s="97">
        <f t="shared" si="2"/>
        <v>42916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>
      <c r="A232" s="104">
        <v>42885.0</v>
      </c>
      <c r="B232" s="96">
        <v>5.08</v>
      </c>
      <c r="C232" s="96">
        <v>5.195</v>
      </c>
      <c r="D232" s="96">
        <v>5.035</v>
      </c>
      <c r="E232" s="96">
        <v>5.14</v>
      </c>
      <c r="F232" s="96">
        <v>4.504338</v>
      </c>
      <c r="G232" s="96">
        <v>1408909.0</v>
      </c>
      <c r="H232" s="2"/>
      <c r="I232" s="2">
        <f t="shared" si="1"/>
        <v>5.11</v>
      </c>
      <c r="J232" s="97">
        <f t="shared" si="2"/>
        <v>42916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>
      <c r="A233" s="104">
        <v>42886.0</v>
      </c>
      <c r="B233" s="96">
        <v>5.18</v>
      </c>
      <c r="C233" s="96">
        <v>5.24</v>
      </c>
      <c r="D233" s="96">
        <v>5.12</v>
      </c>
      <c r="E233" s="96">
        <v>5.22</v>
      </c>
      <c r="F233" s="96">
        <v>4.574444</v>
      </c>
      <c r="G233" s="96">
        <v>1544870.0</v>
      </c>
      <c r="H233" s="2"/>
      <c r="I233" s="2">
        <f t="shared" si="1"/>
        <v>5.2</v>
      </c>
      <c r="J233" s="97">
        <f t="shared" si="2"/>
        <v>42916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>
      <c r="A234" s="104">
        <v>42887.0</v>
      </c>
      <c r="B234" s="96">
        <v>5.23</v>
      </c>
      <c r="C234" s="96">
        <v>5.29</v>
      </c>
      <c r="D234" s="96">
        <v>5.16</v>
      </c>
      <c r="E234" s="96">
        <v>5.28</v>
      </c>
      <c r="F234" s="96">
        <v>4.627026</v>
      </c>
      <c r="G234" s="96">
        <v>972845.0</v>
      </c>
      <c r="H234" s="2"/>
      <c r="I234" s="2">
        <f t="shared" si="1"/>
        <v>5.255</v>
      </c>
      <c r="J234" s="97">
        <f t="shared" si="2"/>
        <v>42916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>
      <c r="A235" s="104">
        <v>42888.0</v>
      </c>
      <c r="B235" s="96">
        <v>5.35</v>
      </c>
      <c r="C235" s="96">
        <v>5.35</v>
      </c>
      <c r="D235" s="96">
        <v>5.27</v>
      </c>
      <c r="E235" s="96">
        <v>5.31</v>
      </c>
      <c r="F235" s="96">
        <v>4.653315</v>
      </c>
      <c r="G235" s="96">
        <v>1778211.0</v>
      </c>
      <c r="H235" s="2"/>
      <c r="I235" s="2">
        <f t="shared" si="1"/>
        <v>5.33</v>
      </c>
      <c r="J235" s="97">
        <f t="shared" si="2"/>
        <v>42916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>
      <c r="A236" s="104">
        <v>42891.0</v>
      </c>
      <c r="B236" s="96">
        <v>5.3</v>
      </c>
      <c r="C236" s="96">
        <v>5.36</v>
      </c>
      <c r="D236" s="96">
        <v>5.27</v>
      </c>
      <c r="E236" s="96">
        <v>5.35</v>
      </c>
      <c r="F236" s="96">
        <v>4.688367</v>
      </c>
      <c r="G236" s="96">
        <v>1668346.0</v>
      </c>
      <c r="H236" s="2"/>
      <c r="I236" s="2">
        <f t="shared" si="1"/>
        <v>5.325</v>
      </c>
      <c r="J236" s="97">
        <f t="shared" si="2"/>
        <v>42916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>
      <c r="A237" s="104">
        <v>42892.0</v>
      </c>
      <c r="B237" s="96">
        <v>5.35</v>
      </c>
      <c r="C237" s="96">
        <v>5.36</v>
      </c>
      <c r="D237" s="96">
        <v>5.285</v>
      </c>
      <c r="E237" s="96">
        <v>5.34</v>
      </c>
      <c r="F237" s="96">
        <v>4.679605</v>
      </c>
      <c r="G237" s="96">
        <v>1542393.0</v>
      </c>
      <c r="H237" s="2"/>
      <c r="I237" s="2">
        <f t="shared" si="1"/>
        <v>5.345</v>
      </c>
      <c r="J237" s="97">
        <f t="shared" si="2"/>
        <v>42916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>
      <c r="A238" s="104">
        <v>42893.0</v>
      </c>
      <c r="B238" s="96">
        <v>5.36</v>
      </c>
      <c r="C238" s="96">
        <v>5.36</v>
      </c>
      <c r="D238" s="96">
        <v>5.22</v>
      </c>
      <c r="E238" s="96">
        <v>5.28</v>
      </c>
      <c r="F238" s="96">
        <v>4.627026</v>
      </c>
      <c r="G238" s="96">
        <v>1492116.0</v>
      </c>
      <c r="H238" s="2"/>
      <c r="I238" s="2">
        <f t="shared" si="1"/>
        <v>5.32</v>
      </c>
      <c r="J238" s="97">
        <f t="shared" si="2"/>
        <v>42916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>
      <c r="A239" s="104">
        <v>42894.0</v>
      </c>
      <c r="B239" s="96">
        <v>5.21</v>
      </c>
      <c r="C239" s="96">
        <v>5.23</v>
      </c>
      <c r="D239" s="96">
        <v>5.12</v>
      </c>
      <c r="E239" s="96">
        <v>5.13</v>
      </c>
      <c r="F239" s="96">
        <v>4.495574</v>
      </c>
      <c r="G239" s="96">
        <v>2808320.0</v>
      </c>
      <c r="H239" s="2"/>
      <c r="I239" s="2">
        <f t="shared" si="1"/>
        <v>5.17</v>
      </c>
      <c r="J239" s="97">
        <f t="shared" si="2"/>
        <v>42916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>
      <c r="A240" s="104">
        <v>42895.0</v>
      </c>
      <c r="B240" s="96">
        <v>5.11</v>
      </c>
      <c r="C240" s="96">
        <v>5.12</v>
      </c>
      <c r="D240" s="96">
        <v>4.98</v>
      </c>
      <c r="E240" s="96">
        <v>5.01</v>
      </c>
      <c r="F240" s="96">
        <v>4.390415</v>
      </c>
      <c r="G240" s="96">
        <v>3029436.0</v>
      </c>
      <c r="H240" s="2"/>
      <c r="I240" s="2">
        <f t="shared" si="1"/>
        <v>5.06</v>
      </c>
      <c r="J240" s="97">
        <f t="shared" si="2"/>
        <v>42916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>
      <c r="A241" s="104">
        <v>42899.0</v>
      </c>
      <c r="B241" s="96">
        <v>5.03</v>
      </c>
      <c r="C241" s="96">
        <v>5.08</v>
      </c>
      <c r="D241" s="96">
        <v>5.01</v>
      </c>
      <c r="E241" s="96">
        <v>5.04</v>
      </c>
      <c r="F241" s="96">
        <v>4.416705</v>
      </c>
      <c r="G241" s="96">
        <v>1537797.0</v>
      </c>
      <c r="H241" s="2"/>
      <c r="I241" s="2">
        <f t="shared" si="1"/>
        <v>5.035</v>
      </c>
      <c r="J241" s="97">
        <f t="shared" si="2"/>
        <v>42916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>
      <c r="A242" s="104">
        <v>42900.0</v>
      </c>
      <c r="B242" s="96">
        <v>5.1</v>
      </c>
      <c r="C242" s="96">
        <v>5.225</v>
      </c>
      <c r="D242" s="96">
        <v>5.1</v>
      </c>
      <c r="E242" s="96">
        <v>5.22</v>
      </c>
      <c r="F242" s="96">
        <v>4.574444</v>
      </c>
      <c r="G242" s="96">
        <v>2528674.0</v>
      </c>
      <c r="H242" s="2"/>
      <c r="I242" s="2">
        <f t="shared" si="1"/>
        <v>5.16</v>
      </c>
      <c r="J242" s="97">
        <f t="shared" si="2"/>
        <v>42916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>
      <c r="A243" s="104">
        <v>42901.0</v>
      </c>
      <c r="B243" s="96">
        <v>5.29</v>
      </c>
      <c r="C243" s="96">
        <v>5.32</v>
      </c>
      <c r="D243" s="96">
        <v>5.16</v>
      </c>
      <c r="E243" s="96">
        <v>5.2</v>
      </c>
      <c r="F243" s="96">
        <v>4.556918</v>
      </c>
      <c r="G243" s="96">
        <v>4049808.0</v>
      </c>
      <c r="H243" s="2"/>
      <c r="I243" s="2">
        <f t="shared" si="1"/>
        <v>5.245</v>
      </c>
      <c r="J243" s="97">
        <f t="shared" si="2"/>
        <v>42916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>
      <c r="A244" s="104">
        <v>42902.0</v>
      </c>
      <c r="B244" s="96">
        <v>5.19</v>
      </c>
      <c r="C244" s="96">
        <v>5.32</v>
      </c>
      <c r="D244" s="96">
        <v>5.15</v>
      </c>
      <c r="E244" s="96">
        <v>5.32</v>
      </c>
      <c r="F244" s="96">
        <v>4.662078</v>
      </c>
      <c r="G244" s="96">
        <v>2531048.0</v>
      </c>
      <c r="H244" s="2"/>
      <c r="I244" s="2">
        <f t="shared" si="1"/>
        <v>5.255</v>
      </c>
      <c r="J244" s="97">
        <f t="shared" si="2"/>
        <v>42916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>
      <c r="A245" s="104">
        <v>42905.0</v>
      </c>
      <c r="B245" s="96">
        <v>5.34</v>
      </c>
      <c r="C245" s="96">
        <v>5.34</v>
      </c>
      <c r="D245" s="96">
        <v>5.26</v>
      </c>
      <c r="E245" s="96">
        <v>5.3</v>
      </c>
      <c r="F245" s="96">
        <v>4.64455</v>
      </c>
      <c r="G245" s="96">
        <v>1722849.0</v>
      </c>
      <c r="H245" s="2"/>
      <c r="I245" s="2">
        <f t="shared" si="1"/>
        <v>5.32</v>
      </c>
      <c r="J245" s="97">
        <f t="shared" si="2"/>
        <v>42916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>
      <c r="A246" s="104">
        <v>42906.0</v>
      </c>
      <c r="B246" s="96">
        <v>5.3</v>
      </c>
      <c r="C246" s="96">
        <v>5.36</v>
      </c>
      <c r="D246" s="96">
        <v>5.26</v>
      </c>
      <c r="E246" s="96">
        <v>5.32</v>
      </c>
      <c r="F246" s="96">
        <v>4.662078</v>
      </c>
      <c r="G246" s="96">
        <v>1164072.0</v>
      </c>
      <c r="H246" s="2"/>
      <c r="I246" s="2">
        <f t="shared" si="1"/>
        <v>5.31</v>
      </c>
      <c r="J246" s="97">
        <f t="shared" si="2"/>
        <v>42916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>
      <c r="A247" s="104">
        <v>42907.0</v>
      </c>
      <c r="B247" s="96">
        <v>5.32</v>
      </c>
      <c r="C247" s="96">
        <v>5.32</v>
      </c>
      <c r="D247" s="96">
        <v>5.2</v>
      </c>
      <c r="E247" s="96">
        <v>5.2</v>
      </c>
      <c r="F247" s="96">
        <v>4.556918</v>
      </c>
      <c r="G247" s="96">
        <v>766771.0</v>
      </c>
      <c r="H247" s="2"/>
      <c r="I247" s="2">
        <f t="shared" si="1"/>
        <v>5.26</v>
      </c>
      <c r="J247" s="97">
        <f t="shared" si="2"/>
        <v>42916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>
      <c r="A248" s="104">
        <v>42908.0</v>
      </c>
      <c r="B248" s="96">
        <v>5.23</v>
      </c>
      <c r="C248" s="96">
        <v>5.24</v>
      </c>
      <c r="D248" s="96">
        <v>5.15</v>
      </c>
      <c r="E248" s="96">
        <v>5.24</v>
      </c>
      <c r="F248" s="96">
        <v>4.591972</v>
      </c>
      <c r="G248" s="96">
        <v>1270264.0</v>
      </c>
      <c r="H248" s="2"/>
      <c r="I248" s="2">
        <f t="shared" si="1"/>
        <v>5.235</v>
      </c>
      <c r="J248" s="97">
        <f t="shared" si="2"/>
        <v>42916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>
      <c r="A249" s="104">
        <v>42909.0</v>
      </c>
      <c r="B249" s="96">
        <v>5.27</v>
      </c>
      <c r="C249" s="96">
        <v>5.36</v>
      </c>
      <c r="D249" s="96">
        <v>5.26</v>
      </c>
      <c r="E249" s="96">
        <v>5.29</v>
      </c>
      <c r="F249" s="96">
        <v>4.635787</v>
      </c>
      <c r="G249" s="96">
        <v>869784.0</v>
      </c>
      <c r="H249" s="2"/>
      <c r="I249" s="2">
        <f t="shared" si="1"/>
        <v>5.28</v>
      </c>
      <c r="J249" s="97">
        <f t="shared" si="2"/>
        <v>42916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>
      <c r="A250" s="104">
        <v>42912.0</v>
      </c>
      <c r="B250" s="96">
        <v>5.32</v>
      </c>
      <c r="C250" s="96">
        <v>5.345</v>
      </c>
      <c r="D250" s="96">
        <v>5.255</v>
      </c>
      <c r="E250" s="96">
        <v>5.29</v>
      </c>
      <c r="F250" s="96">
        <v>4.635787</v>
      </c>
      <c r="G250" s="96">
        <v>652540.0</v>
      </c>
      <c r="H250" s="2"/>
      <c r="I250" s="2">
        <f t="shared" si="1"/>
        <v>5.305</v>
      </c>
      <c r="J250" s="97">
        <f t="shared" si="2"/>
        <v>42916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>
      <c r="A251" s="104">
        <v>42913.0</v>
      </c>
      <c r="B251" s="96">
        <v>5.32</v>
      </c>
      <c r="C251" s="96">
        <v>5.32</v>
      </c>
      <c r="D251" s="96">
        <v>5.23</v>
      </c>
      <c r="E251" s="96">
        <v>5.28</v>
      </c>
      <c r="F251" s="96">
        <v>4.627026</v>
      </c>
      <c r="G251" s="96">
        <v>1237642.0</v>
      </c>
      <c r="H251" s="2"/>
      <c r="I251" s="2">
        <f t="shared" si="1"/>
        <v>5.3</v>
      </c>
      <c r="J251" s="97">
        <f t="shared" si="2"/>
        <v>42916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>
      <c r="A252" s="104">
        <v>42914.0</v>
      </c>
      <c r="B252" s="96">
        <v>5.25</v>
      </c>
      <c r="C252" s="96">
        <v>5.4</v>
      </c>
      <c r="D252" s="96">
        <v>5.205</v>
      </c>
      <c r="E252" s="96">
        <v>5.4</v>
      </c>
      <c r="F252" s="96">
        <v>4.732184</v>
      </c>
      <c r="G252" s="96">
        <v>920221.0</v>
      </c>
      <c r="H252" s="2"/>
      <c r="I252" s="2">
        <f t="shared" si="1"/>
        <v>5.325</v>
      </c>
      <c r="J252" s="97">
        <f t="shared" si="2"/>
        <v>42916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>
      <c r="A253" s="104">
        <v>42915.0</v>
      </c>
      <c r="B253" s="96">
        <v>5.42</v>
      </c>
      <c r="C253" s="96">
        <v>5.53</v>
      </c>
      <c r="D253" s="96">
        <v>5.36</v>
      </c>
      <c r="E253" s="96">
        <v>5.5</v>
      </c>
      <c r="F253" s="96">
        <v>4.819817</v>
      </c>
      <c r="G253" s="96">
        <v>1072053.0</v>
      </c>
      <c r="H253" s="2"/>
      <c r="I253" s="2">
        <f t="shared" si="1"/>
        <v>5.46</v>
      </c>
      <c r="J253" s="97">
        <f t="shared" si="2"/>
        <v>42916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>
      <c r="A254" s="104">
        <v>42916.0</v>
      </c>
      <c r="B254" s="96">
        <v>5.39</v>
      </c>
      <c r="C254" s="96">
        <v>5.49</v>
      </c>
      <c r="D254" s="96">
        <v>5.265</v>
      </c>
      <c r="E254" s="96">
        <v>5.49</v>
      </c>
      <c r="F254" s="96">
        <v>4.811053</v>
      </c>
      <c r="G254" s="96">
        <v>2724496.0</v>
      </c>
      <c r="H254" s="2"/>
      <c r="I254" s="2">
        <f t="shared" si="1"/>
        <v>5.44</v>
      </c>
      <c r="J254" s="97">
        <f t="shared" si="2"/>
        <v>42916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>
      <c r="A255" s="104">
        <v>42919.0</v>
      </c>
      <c r="B255" s="96">
        <v>5.45</v>
      </c>
      <c r="C255" s="96">
        <v>5.5</v>
      </c>
      <c r="D255" s="96">
        <v>5.37</v>
      </c>
      <c r="E255" s="96">
        <v>5.41</v>
      </c>
      <c r="F255" s="96">
        <v>4.740947</v>
      </c>
      <c r="G255" s="96">
        <v>1129681.0</v>
      </c>
      <c r="H255" s="2"/>
      <c r="I255" s="2">
        <f t="shared" si="1"/>
        <v>5.43</v>
      </c>
      <c r="J255" s="97">
        <f t="shared" si="2"/>
        <v>43281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>
      <c r="A256" s="104">
        <v>42920.0</v>
      </c>
      <c r="B256" s="96">
        <v>5.44</v>
      </c>
      <c r="C256" s="96">
        <v>5.53</v>
      </c>
      <c r="D256" s="96">
        <v>5.41</v>
      </c>
      <c r="E256" s="96">
        <v>5.49</v>
      </c>
      <c r="F256" s="96">
        <v>4.811053</v>
      </c>
      <c r="G256" s="96">
        <v>1458689.0</v>
      </c>
      <c r="H256" s="2"/>
      <c r="I256" s="2">
        <f t="shared" si="1"/>
        <v>5.465</v>
      </c>
      <c r="J256" s="97">
        <f t="shared" si="2"/>
        <v>43281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>
      <c r="A257" s="104">
        <v>42921.0</v>
      </c>
      <c r="B257" s="96">
        <v>5.5</v>
      </c>
      <c r="C257" s="96">
        <v>5.53</v>
      </c>
      <c r="D257" s="96">
        <v>5.42</v>
      </c>
      <c r="E257" s="96">
        <v>5.44</v>
      </c>
      <c r="F257" s="96">
        <v>4.767238</v>
      </c>
      <c r="G257" s="96">
        <v>794667.0</v>
      </c>
      <c r="H257" s="2"/>
      <c r="I257" s="2">
        <f t="shared" si="1"/>
        <v>5.47</v>
      </c>
      <c r="J257" s="97">
        <f t="shared" si="2"/>
        <v>43281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>
      <c r="A258" s="104">
        <v>42922.0</v>
      </c>
      <c r="B258" s="96">
        <v>5.35</v>
      </c>
      <c r="C258" s="96">
        <v>5.48</v>
      </c>
      <c r="D258" s="96">
        <v>5.25</v>
      </c>
      <c r="E258" s="96">
        <v>5.46</v>
      </c>
      <c r="F258" s="96">
        <v>4.784763</v>
      </c>
      <c r="G258" s="96">
        <v>1320642.0</v>
      </c>
      <c r="H258" s="2"/>
      <c r="I258" s="2">
        <f t="shared" si="1"/>
        <v>5.405</v>
      </c>
      <c r="J258" s="97">
        <f t="shared" si="2"/>
        <v>43281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>
      <c r="A259" s="104">
        <v>42923.0</v>
      </c>
      <c r="B259" s="96">
        <v>5.32</v>
      </c>
      <c r="C259" s="96">
        <v>5.42</v>
      </c>
      <c r="D259" s="96">
        <v>5.27</v>
      </c>
      <c r="E259" s="96">
        <v>5.28</v>
      </c>
      <c r="F259" s="96">
        <v>4.627026</v>
      </c>
      <c r="G259" s="96">
        <v>1174319.0</v>
      </c>
      <c r="H259" s="2"/>
      <c r="I259" s="2">
        <f t="shared" si="1"/>
        <v>5.3</v>
      </c>
      <c r="J259" s="97">
        <f t="shared" si="2"/>
        <v>43281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>
      <c r="A260" s="104">
        <v>42926.0</v>
      </c>
      <c r="B260" s="96">
        <v>5.28</v>
      </c>
      <c r="C260" s="96">
        <v>5.405</v>
      </c>
      <c r="D260" s="96">
        <v>5.28</v>
      </c>
      <c r="E260" s="96">
        <v>5.29</v>
      </c>
      <c r="F260" s="96">
        <v>4.635787</v>
      </c>
      <c r="G260" s="96">
        <v>1001751.0</v>
      </c>
      <c r="H260" s="2"/>
      <c r="I260" s="2">
        <f t="shared" si="1"/>
        <v>5.285</v>
      </c>
      <c r="J260" s="97">
        <f t="shared" si="2"/>
        <v>43281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>
      <c r="A261" s="104">
        <v>42927.0</v>
      </c>
      <c r="B261" s="96">
        <v>5.28</v>
      </c>
      <c r="C261" s="96">
        <v>5.33</v>
      </c>
      <c r="D261" s="96">
        <v>5.235</v>
      </c>
      <c r="E261" s="96">
        <v>5.24</v>
      </c>
      <c r="F261" s="96">
        <v>4.591972</v>
      </c>
      <c r="G261" s="96">
        <v>3524095.0</v>
      </c>
      <c r="H261" s="2"/>
      <c r="I261" s="2">
        <f t="shared" si="1"/>
        <v>5.26</v>
      </c>
      <c r="J261" s="97">
        <f t="shared" si="2"/>
        <v>43281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>
      <c r="A262" s="104">
        <v>42928.0</v>
      </c>
      <c r="B262" s="96">
        <v>5.23</v>
      </c>
      <c r="C262" s="96">
        <v>5.29</v>
      </c>
      <c r="D262" s="96">
        <v>5.2</v>
      </c>
      <c r="E262" s="96">
        <v>5.26</v>
      </c>
      <c r="F262" s="96">
        <v>4.609498</v>
      </c>
      <c r="G262" s="96">
        <v>1059409.0</v>
      </c>
      <c r="H262" s="2"/>
      <c r="I262" s="2">
        <f t="shared" si="1"/>
        <v>5.245</v>
      </c>
      <c r="J262" s="97">
        <f t="shared" si="2"/>
        <v>43281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>
      <c r="A263" s="104">
        <v>42929.0</v>
      </c>
      <c r="B263" s="96">
        <v>5.3</v>
      </c>
      <c r="C263" s="96">
        <v>5.375</v>
      </c>
      <c r="D263" s="96">
        <v>5.28</v>
      </c>
      <c r="E263" s="96">
        <v>5.37</v>
      </c>
      <c r="F263" s="96">
        <v>4.705894</v>
      </c>
      <c r="G263" s="96">
        <v>995975.0</v>
      </c>
      <c r="H263" s="2"/>
      <c r="I263" s="2">
        <f t="shared" si="1"/>
        <v>5.335</v>
      </c>
      <c r="J263" s="97">
        <f t="shared" si="2"/>
        <v>43281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>
      <c r="A264" s="104">
        <v>42930.0</v>
      </c>
      <c r="B264" s="96">
        <v>5.38</v>
      </c>
      <c r="C264" s="96">
        <v>5.43</v>
      </c>
      <c r="D264" s="96">
        <v>5.34</v>
      </c>
      <c r="E264" s="96">
        <v>5.43</v>
      </c>
      <c r="F264" s="96">
        <v>4.758474</v>
      </c>
      <c r="G264" s="96">
        <v>1353551.0</v>
      </c>
      <c r="H264" s="2"/>
      <c r="I264" s="2">
        <f t="shared" si="1"/>
        <v>5.405</v>
      </c>
      <c r="J264" s="97">
        <f t="shared" si="2"/>
        <v>43281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>
      <c r="A265" s="104">
        <v>42933.0</v>
      </c>
      <c r="B265" s="96">
        <v>5.42</v>
      </c>
      <c r="C265" s="96">
        <v>5.43</v>
      </c>
      <c r="D265" s="96">
        <v>5.31</v>
      </c>
      <c r="E265" s="96">
        <v>5.33</v>
      </c>
      <c r="F265" s="96">
        <v>4.67084</v>
      </c>
      <c r="G265" s="96">
        <v>977428.0</v>
      </c>
      <c r="H265" s="2"/>
      <c r="I265" s="2">
        <f t="shared" si="1"/>
        <v>5.375</v>
      </c>
      <c r="J265" s="97">
        <f t="shared" si="2"/>
        <v>43281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>
      <c r="A266" s="104">
        <v>42934.0</v>
      </c>
      <c r="B266" s="96">
        <v>5.31</v>
      </c>
      <c r="C266" s="96">
        <v>5.34</v>
      </c>
      <c r="D266" s="96">
        <v>5.2</v>
      </c>
      <c r="E266" s="96">
        <v>5.27</v>
      </c>
      <c r="F266" s="96">
        <v>4.618261</v>
      </c>
      <c r="G266" s="96">
        <v>1305740.0</v>
      </c>
      <c r="H266" s="2"/>
      <c r="I266" s="2">
        <f t="shared" si="1"/>
        <v>5.29</v>
      </c>
      <c r="J266" s="97">
        <f t="shared" si="2"/>
        <v>43281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>
      <c r="A267" s="104">
        <v>42935.0</v>
      </c>
      <c r="B267" s="96">
        <v>5.28</v>
      </c>
      <c r="C267" s="96">
        <v>5.3</v>
      </c>
      <c r="D267" s="96">
        <v>5.2</v>
      </c>
      <c r="E267" s="96">
        <v>5.21</v>
      </c>
      <c r="F267" s="96">
        <v>4.565681</v>
      </c>
      <c r="G267" s="96">
        <v>1357663.0</v>
      </c>
      <c r="H267" s="2"/>
      <c r="I267" s="2">
        <f t="shared" si="1"/>
        <v>5.245</v>
      </c>
      <c r="J267" s="97">
        <f t="shared" si="2"/>
        <v>43281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>
      <c r="A268" s="104">
        <v>42936.0</v>
      </c>
      <c r="B268" s="96">
        <v>5.22</v>
      </c>
      <c r="C268" s="96">
        <v>5.29</v>
      </c>
      <c r="D268" s="96">
        <v>5.21</v>
      </c>
      <c r="E268" s="96">
        <v>5.23</v>
      </c>
      <c r="F268" s="96">
        <v>4.583208</v>
      </c>
      <c r="G268" s="96">
        <v>1923878.0</v>
      </c>
      <c r="H268" s="2"/>
      <c r="I268" s="2">
        <f t="shared" si="1"/>
        <v>5.225</v>
      </c>
      <c r="J268" s="97">
        <f t="shared" si="2"/>
        <v>43281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>
      <c r="A269" s="104">
        <v>42937.0</v>
      </c>
      <c r="B269" s="96">
        <v>5.22</v>
      </c>
      <c r="C269" s="96">
        <v>5.285</v>
      </c>
      <c r="D269" s="96">
        <v>5.205</v>
      </c>
      <c r="E269" s="96">
        <v>5.27</v>
      </c>
      <c r="F269" s="96">
        <v>4.618261</v>
      </c>
      <c r="G269" s="96">
        <v>930762.0</v>
      </c>
      <c r="H269" s="2"/>
      <c r="I269" s="2">
        <f t="shared" si="1"/>
        <v>5.245</v>
      </c>
      <c r="J269" s="97">
        <f t="shared" si="2"/>
        <v>43281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>
      <c r="A270" s="104">
        <v>42940.0</v>
      </c>
      <c r="B270" s="96">
        <v>5.29</v>
      </c>
      <c r="C270" s="96">
        <v>5.305</v>
      </c>
      <c r="D270" s="96">
        <v>5.22</v>
      </c>
      <c r="E270" s="96">
        <v>5.28</v>
      </c>
      <c r="F270" s="96">
        <v>4.627026</v>
      </c>
      <c r="G270" s="96">
        <v>1736737.0</v>
      </c>
      <c r="H270" s="2"/>
      <c r="I270" s="2">
        <f t="shared" si="1"/>
        <v>5.285</v>
      </c>
      <c r="J270" s="97">
        <f t="shared" si="2"/>
        <v>43281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>
      <c r="A271" s="104">
        <v>42941.0</v>
      </c>
      <c r="B271" s="96">
        <v>5.32</v>
      </c>
      <c r="C271" s="96">
        <v>5.43</v>
      </c>
      <c r="D271" s="96">
        <v>5.31</v>
      </c>
      <c r="E271" s="96">
        <v>5.41</v>
      </c>
      <c r="F271" s="96">
        <v>4.740947</v>
      </c>
      <c r="G271" s="96">
        <v>1256179.0</v>
      </c>
      <c r="H271" s="2"/>
      <c r="I271" s="2">
        <f t="shared" si="1"/>
        <v>5.365</v>
      </c>
      <c r="J271" s="97">
        <f t="shared" si="2"/>
        <v>43281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>
      <c r="A272" s="104">
        <v>42942.0</v>
      </c>
      <c r="B272" s="96">
        <v>5.45</v>
      </c>
      <c r="C272" s="96">
        <v>5.555</v>
      </c>
      <c r="D272" s="96">
        <v>5.43</v>
      </c>
      <c r="E272" s="96">
        <v>5.53</v>
      </c>
      <c r="F272" s="96">
        <v>4.846107</v>
      </c>
      <c r="G272" s="96">
        <v>1709553.0</v>
      </c>
      <c r="H272" s="2"/>
      <c r="I272" s="2">
        <f t="shared" si="1"/>
        <v>5.49</v>
      </c>
      <c r="J272" s="97">
        <f t="shared" si="2"/>
        <v>43281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>
      <c r="A273" s="104">
        <v>42943.0</v>
      </c>
      <c r="B273" s="96">
        <v>5.61</v>
      </c>
      <c r="C273" s="96">
        <v>5.82</v>
      </c>
      <c r="D273" s="96">
        <v>5.57</v>
      </c>
      <c r="E273" s="96">
        <v>5.76</v>
      </c>
      <c r="F273" s="96">
        <v>5.047664</v>
      </c>
      <c r="G273" s="96">
        <v>3165931.0</v>
      </c>
      <c r="H273" s="2"/>
      <c r="I273" s="2">
        <f t="shared" si="1"/>
        <v>5.685</v>
      </c>
      <c r="J273" s="97">
        <f t="shared" si="2"/>
        <v>43281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>
      <c r="A274" s="104">
        <v>42944.0</v>
      </c>
      <c r="B274" s="96">
        <v>5.76</v>
      </c>
      <c r="C274" s="96">
        <v>5.79</v>
      </c>
      <c r="D274" s="96">
        <v>5.58</v>
      </c>
      <c r="E274" s="96">
        <v>5.58</v>
      </c>
      <c r="F274" s="96">
        <v>4.889923</v>
      </c>
      <c r="G274" s="96">
        <v>2046182.0</v>
      </c>
      <c r="H274" s="2"/>
      <c r="I274" s="2">
        <f t="shared" si="1"/>
        <v>5.67</v>
      </c>
      <c r="J274" s="97">
        <f t="shared" si="2"/>
        <v>43281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>
      <c r="A275" s="104">
        <v>42947.0</v>
      </c>
      <c r="B275" s="96">
        <v>5.65</v>
      </c>
      <c r="C275" s="96">
        <v>5.69</v>
      </c>
      <c r="D275" s="96">
        <v>5.63</v>
      </c>
      <c r="E275" s="96">
        <v>5.65</v>
      </c>
      <c r="F275" s="96">
        <v>4.951267</v>
      </c>
      <c r="G275" s="96">
        <v>806561.0</v>
      </c>
      <c r="H275" s="2"/>
      <c r="I275" s="2">
        <f t="shared" si="1"/>
        <v>5.65</v>
      </c>
      <c r="J275" s="97">
        <f t="shared" si="2"/>
        <v>43281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>
      <c r="A276" s="104">
        <v>42948.0</v>
      </c>
      <c r="B276" s="96">
        <v>5.68</v>
      </c>
      <c r="C276" s="96">
        <v>5.7</v>
      </c>
      <c r="D276" s="96">
        <v>5.63</v>
      </c>
      <c r="E276" s="96">
        <v>5.64</v>
      </c>
      <c r="F276" s="96">
        <v>4.942503</v>
      </c>
      <c r="G276" s="96">
        <v>1074880.0</v>
      </c>
      <c r="H276" s="2"/>
      <c r="I276" s="2">
        <f t="shared" si="1"/>
        <v>5.66</v>
      </c>
      <c r="J276" s="97">
        <f t="shared" si="2"/>
        <v>43281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>
      <c r="A277" s="104">
        <v>42949.0</v>
      </c>
      <c r="B277" s="96">
        <v>5.69</v>
      </c>
      <c r="C277" s="96">
        <v>5.69</v>
      </c>
      <c r="D277" s="96">
        <v>5.57</v>
      </c>
      <c r="E277" s="96">
        <v>5.57</v>
      </c>
      <c r="F277" s="96">
        <v>4.881161</v>
      </c>
      <c r="G277" s="96">
        <v>1002697.0</v>
      </c>
      <c r="H277" s="2"/>
      <c r="I277" s="2">
        <f t="shared" si="1"/>
        <v>5.63</v>
      </c>
      <c r="J277" s="97">
        <f t="shared" si="2"/>
        <v>43281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>
      <c r="A278" s="104">
        <v>42950.0</v>
      </c>
      <c r="B278" s="96">
        <v>5.61</v>
      </c>
      <c r="C278" s="96">
        <v>5.62</v>
      </c>
      <c r="D278" s="96">
        <v>5.535</v>
      </c>
      <c r="E278" s="96">
        <v>5.54</v>
      </c>
      <c r="F278" s="96">
        <v>4.85487</v>
      </c>
      <c r="G278" s="96">
        <v>1170213.0</v>
      </c>
      <c r="H278" s="2"/>
      <c r="I278" s="2">
        <f t="shared" si="1"/>
        <v>5.575</v>
      </c>
      <c r="J278" s="97">
        <f t="shared" si="2"/>
        <v>43281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>
      <c r="A279" s="104">
        <v>42951.0</v>
      </c>
      <c r="B279" s="96">
        <v>5.56</v>
      </c>
      <c r="C279" s="96">
        <v>5.6</v>
      </c>
      <c r="D279" s="96">
        <v>5.54</v>
      </c>
      <c r="E279" s="96">
        <v>5.57</v>
      </c>
      <c r="F279" s="96">
        <v>4.881161</v>
      </c>
      <c r="G279" s="96">
        <v>570783.0</v>
      </c>
      <c r="H279" s="2"/>
      <c r="I279" s="2">
        <f t="shared" si="1"/>
        <v>5.565</v>
      </c>
      <c r="J279" s="97">
        <f t="shared" si="2"/>
        <v>43281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>
      <c r="A280" s="104">
        <v>42954.0</v>
      </c>
      <c r="B280" s="96">
        <v>5.58</v>
      </c>
      <c r="C280" s="96">
        <v>5.68</v>
      </c>
      <c r="D280" s="96">
        <v>5.555</v>
      </c>
      <c r="E280" s="96">
        <v>5.63</v>
      </c>
      <c r="F280" s="96">
        <v>4.933741</v>
      </c>
      <c r="G280" s="96">
        <v>617819.0</v>
      </c>
      <c r="H280" s="2"/>
      <c r="I280" s="2">
        <f t="shared" si="1"/>
        <v>5.605</v>
      </c>
      <c r="J280" s="97">
        <f t="shared" si="2"/>
        <v>43281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>
      <c r="A281" s="104">
        <v>42955.0</v>
      </c>
      <c r="B281" s="96">
        <v>5.69</v>
      </c>
      <c r="C281" s="96">
        <v>5.69</v>
      </c>
      <c r="D281" s="96">
        <v>5.5</v>
      </c>
      <c r="E281" s="96">
        <v>5.54</v>
      </c>
      <c r="F281" s="96">
        <v>4.85487</v>
      </c>
      <c r="G281" s="96">
        <v>765855.0</v>
      </c>
      <c r="H281" s="2"/>
      <c r="I281" s="2">
        <f t="shared" si="1"/>
        <v>5.615</v>
      </c>
      <c r="J281" s="97">
        <f t="shared" si="2"/>
        <v>43281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>
      <c r="A282" s="104">
        <v>42956.0</v>
      </c>
      <c r="B282" s="96">
        <v>5.52</v>
      </c>
      <c r="C282" s="96">
        <v>5.665</v>
      </c>
      <c r="D282" s="96">
        <v>5.51</v>
      </c>
      <c r="E282" s="96">
        <v>5.6</v>
      </c>
      <c r="F282" s="96">
        <v>4.907451</v>
      </c>
      <c r="G282" s="96">
        <v>1779428.0</v>
      </c>
      <c r="H282" s="2"/>
      <c r="I282" s="2">
        <f t="shared" si="1"/>
        <v>5.56</v>
      </c>
      <c r="J282" s="97">
        <f t="shared" si="2"/>
        <v>43281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>
      <c r="A283" s="104">
        <v>42957.0</v>
      </c>
      <c r="B283" s="96">
        <v>5.6</v>
      </c>
      <c r="C283" s="96">
        <v>5.63</v>
      </c>
      <c r="D283" s="96">
        <v>5.53</v>
      </c>
      <c r="E283" s="96">
        <v>5.54</v>
      </c>
      <c r="F283" s="96">
        <v>4.85487</v>
      </c>
      <c r="G283" s="96">
        <v>805491.0</v>
      </c>
      <c r="H283" s="2"/>
      <c r="I283" s="2">
        <f t="shared" si="1"/>
        <v>5.57</v>
      </c>
      <c r="J283" s="97">
        <f t="shared" si="2"/>
        <v>43281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>
      <c r="A284" s="104">
        <v>42958.0</v>
      </c>
      <c r="B284" s="96">
        <v>5.51</v>
      </c>
      <c r="C284" s="96">
        <v>5.52</v>
      </c>
      <c r="D284" s="96">
        <v>5.41</v>
      </c>
      <c r="E284" s="96">
        <v>5.46</v>
      </c>
      <c r="F284" s="96">
        <v>4.784763</v>
      </c>
      <c r="G284" s="96">
        <v>756155.0</v>
      </c>
      <c r="H284" s="2"/>
      <c r="I284" s="2">
        <f t="shared" si="1"/>
        <v>5.485</v>
      </c>
      <c r="J284" s="97">
        <f t="shared" si="2"/>
        <v>43281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>
      <c r="A285" s="104">
        <v>42961.0</v>
      </c>
      <c r="B285" s="96">
        <v>5.54</v>
      </c>
      <c r="C285" s="96">
        <v>5.54</v>
      </c>
      <c r="D285" s="96">
        <v>5.45</v>
      </c>
      <c r="E285" s="96">
        <v>5.47</v>
      </c>
      <c r="F285" s="96">
        <v>4.793528</v>
      </c>
      <c r="G285" s="96">
        <v>483917.0</v>
      </c>
      <c r="H285" s="2"/>
      <c r="I285" s="2">
        <f t="shared" si="1"/>
        <v>5.505</v>
      </c>
      <c r="J285" s="97">
        <f t="shared" si="2"/>
        <v>43281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>
      <c r="A286" s="104">
        <v>42962.0</v>
      </c>
      <c r="B286" s="96">
        <v>5.55</v>
      </c>
      <c r="C286" s="96">
        <v>5.55</v>
      </c>
      <c r="D286" s="96">
        <v>5.48</v>
      </c>
      <c r="E286" s="96">
        <v>5.51</v>
      </c>
      <c r="F286" s="96">
        <v>4.828581</v>
      </c>
      <c r="G286" s="96">
        <v>470640.0</v>
      </c>
      <c r="H286" s="2"/>
      <c r="I286" s="2">
        <f t="shared" si="1"/>
        <v>5.53</v>
      </c>
      <c r="J286" s="97">
        <f t="shared" si="2"/>
        <v>43281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>
      <c r="A287" s="104">
        <v>42963.0</v>
      </c>
      <c r="B287" s="96">
        <v>5.55</v>
      </c>
      <c r="C287" s="96">
        <v>5.55</v>
      </c>
      <c r="D287" s="96">
        <v>5.39</v>
      </c>
      <c r="E287" s="96">
        <v>5.5</v>
      </c>
      <c r="F287" s="96">
        <v>4.819817</v>
      </c>
      <c r="G287" s="96">
        <v>1061711.0</v>
      </c>
      <c r="H287" s="2"/>
      <c r="I287" s="2">
        <f t="shared" si="1"/>
        <v>5.525</v>
      </c>
      <c r="J287" s="97">
        <f t="shared" si="2"/>
        <v>43281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>
      <c r="A288" s="104">
        <v>42964.0</v>
      </c>
      <c r="B288" s="96">
        <v>5.54</v>
      </c>
      <c r="C288" s="96">
        <v>5.59</v>
      </c>
      <c r="D288" s="96">
        <v>5.49</v>
      </c>
      <c r="E288" s="96">
        <v>5.54</v>
      </c>
      <c r="F288" s="96">
        <v>4.85487</v>
      </c>
      <c r="G288" s="96">
        <v>927381.0</v>
      </c>
      <c r="H288" s="2"/>
      <c r="I288" s="2">
        <f t="shared" si="1"/>
        <v>5.54</v>
      </c>
      <c r="J288" s="97">
        <f t="shared" si="2"/>
        <v>43281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>
      <c r="A289" s="104">
        <v>42965.0</v>
      </c>
      <c r="B289" s="96">
        <v>5.53</v>
      </c>
      <c r="C289" s="96">
        <v>5.54</v>
      </c>
      <c r="D289" s="96">
        <v>5.43</v>
      </c>
      <c r="E289" s="96">
        <v>5.52</v>
      </c>
      <c r="F289" s="96">
        <v>4.837344</v>
      </c>
      <c r="G289" s="96">
        <v>646625.0</v>
      </c>
      <c r="H289" s="2"/>
      <c r="I289" s="2">
        <f t="shared" si="1"/>
        <v>5.525</v>
      </c>
      <c r="J289" s="97">
        <f t="shared" si="2"/>
        <v>43281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>
      <c r="A290" s="104">
        <v>42968.0</v>
      </c>
      <c r="B290" s="96">
        <v>5.52</v>
      </c>
      <c r="C290" s="96">
        <v>5.55</v>
      </c>
      <c r="D290" s="96">
        <v>5.44</v>
      </c>
      <c r="E290" s="96">
        <v>5.48</v>
      </c>
      <c r="F290" s="96">
        <v>4.80229</v>
      </c>
      <c r="G290" s="96">
        <v>692396.0</v>
      </c>
      <c r="H290" s="2"/>
      <c r="I290" s="2">
        <f t="shared" si="1"/>
        <v>5.5</v>
      </c>
      <c r="J290" s="97">
        <f t="shared" si="2"/>
        <v>43281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>
      <c r="A291" s="104">
        <v>42969.0</v>
      </c>
      <c r="B291" s="96">
        <v>5.47</v>
      </c>
      <c r="C291" s="96">
        <v>5.51</v>
      </c>
      <c r="D291" s="96">
        <v>5.4</v>
      </c>
      <c r="E291" s="96">
        <v>5.44</v>
      </c>
      <c r="F291" s="96">
        <v>4.767238</v>
      </c>
      <c r="G291" s="96">
        <v>693863.0</v>
      </c>
      <c r="H291" s="2"/>
      <c r="I291" s="2">
        <f t="shared" si="1"/>
        <v>5.455</v>
      </c>
      <c r="J291" s="97">
        <f t="shared" si="2"/>
        <v>43281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>
      <c r="A292" s="104">
        <v>42970.0</v>
      </c>
      <c r="B292" s="96">
        <v>5.6</v>
      </c>
      <c r="C292" s="96">
        <v>5.64</v>
      </c>
      <c r="D292" s="96">
        <v>5.41</v>
      </c>
      <c r="E292" s="96">
        <v>5.54</v>
      </c>
      <c r="F292" s="96">
        <v>4.85487</v>
      </c>
      <c r="G292" s="96">
        <v>1331990.0</v>
      </c>
      <c r="H292" s="2"/>
      <c r="I292" s="2">
        <f t="shared" si="1"/>
        <v>5.57</v>
      </c>
      <c r="J292" s="97">
        <f t="shared" si="2"/>
        <v>43281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>
      <c r="A293" s="104">
        <v>42971.0</v>
      </c>
      <c r="B293" s="96">
        <v>5.64</v>
      </c>
      <c r="C293" s="96">
        <v>5.77</v>
      </c>
      <c r="D293" s="96">
        <v>5.58</v>
      </c>
      <c r="E293" s="96">
        <v>5.72</v>
      </c>
      <c r="F293" s="96">
        <v>5.01261</v>
      </c>
      <c r="G293" s="96">
        <v>3628726.0</v>
      </c>
      <c r="H293" s="2"/>
      <c r="I293" s="2">
        <f t="shared" si="1"/>
        <v>5.68</v>
      </c>
      <c r="J293" s="97">
        <f t="shared" si="2"/>
        <v>43281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>
      <c r="A294" s="104">
        <v>42972.0</v>
      </c>
      <c r="B294" s="96">
        <v>5.75</v>
      </c>
      <c r="C294" s="96">
        <v>5.85</v>
      </c>
      <c r="D294" s="96">
        <v>5.71</v>
      </c>
      <c r="E294" s="96">
        <v>5.77</v>
      </c>
      <c r="F294" s="96">
        <v>5.056427</v>
      </c>
      <c r="G294" s="96">
        <v>4729082.0</v>
      </c>
      <c r="H294" s="2"/>
      <c r="I294" s="2">
        <f t="shared" si="1"/>
        <v>5.76</v>
      </c>
      <c r="J294" s="97">
        <f t="shared" si="2"/>
        <v>43281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>
      <c r="A295" s="104">
        <v>42975.0</v>
      </c>
      <c r="B295" s="96">
        <v>5.82</v>
      </c>
      <c r="C295" s="96">
        <v>5.87</v>
      </c>
      <c r="D295" s="96">
        <v>5.755</v>
      </c>
      <c r="E295" s="96">
        <v>5.83</v>
      </c>
      <c r="F295" s="96">
        <v>5.109006</v>
      </c>
      <c r="G295" s="96">
        <v>2715986.0</v>
      </c>
      <c r="H295" s="2"/>
      <c r="I295" s="2">
        <f t="shared" si="1"/>
        <v>5.825</v>
      </c>
      <c r="J295" s="97">
        <f t="shared" si="2"/>
        <v>43281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>
      <c r="A296" s="104">
        <v>42976.0</v>
      </c>
      <c r="B296" s="96">
        <v>5.81</v>
      </c>
      <c r="C296" s="96">
        <v>5.82</v>
      </c>
      <c r="D296" s="96">
        <v>5.69</v>
      </c>
      <c r="E296" s="96">
        <v>5.73</v>
      </c>
      <c r="F296" s="96">
        <v>5.021373</v>
      </c>
      <c r="G296" s="96">
        <v>1774705.0</v>
      </c>
      <c r="H296" s="2"/>
      <c r="I296" s="2">
        <f t="shared" si="1"/>
        <v>5.77</v>
      </c>
      <c r="J296" s="97">
        <f t="shared" si="2"/>
        <v>43281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>
      <c r="A297" s="104">
        <v>42977.0</v>
      </c>
      <c r="B297" s="96">
        <v>5.71</v>
      </c>
      <c r="C297" s="96">
        <v>5.71</v>
      </c>
      <c r="D297" s="96">
        <v>5.58</v>
      </c>
      <c r="E297" s="96">
        <v>5.63</v>
      </c>
      <c r="F297" s="96">
        <v>4.999174</v>
      </c>
      <c r="G297" s="96">
        <v>1052679.0</v>
      </c>
      <c r="H297" s="2"/>
      <c r="I297" s="2">
        <f t="shared" si="1"/>
        <v>5.67</v>
      </c>
      <c r="J297" s="97">
        <f t="shared" si="2"/>
        <v>43281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>
      <c r="A298" s="104">
        <v>42978.0</v>
      </c>
      <c r="B298" s="96">
        <v>5.7</v>
      </c>
      <c r="C298" s="96">
        <v>5.71</v>
      </c>
      <c r="D298" s="96">
        <v>5.55</v>
      </c>
      <c r="E298" s="96">
        <v>5.58</v>
      </c>
      <c r="F298" s="96">
        <v>4.954776</v>
      </c>
      <c r="G298" s="96">
        <v>1314529.0</v>
      </c>
      <c r="H298" s="2"/>
      <c r="I298" s="2">
        <f t="shared" si="1"/>
        <v>5.64</v>
      </c>
      <c r="J298" s="97">
        <f t="shared" si="2"/>
        <v>43281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>
      <c r="A299" s="104">
        <v>42979.0</v>
      </c>
      <c r="B299" s="96">
        <v>5.6</v>
      </c>
      <c r="C299" s="96">
        <v>5.66</v>
      </c>
      <c r="D299" s="96">
        <v>5.565</v>
      </c>
      <c r="E299" s="96">
        <v>5.6</v>
      </c>
      <c r="F299" s="96">
        <v>4.972536</v>
      </c>
      <c r="G299" s="96">
        <v>1286738.0</v>
      </c>
      <c r="H299" s="2"/>
      <c r="I299" s="2">
        <f t="shared" si="1"/>
        <v>5.6</v>
      </c>
      <c r="J299" s="97">
        <f t="shared" si="2"/>
        <v>43281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>
      <c r="A300" s="104">
        <v>42982.0</v>
      </c>
      <c r="B300" s="96">
        <v>5.61</v>
      </c>
      <c r="C300" s="96">
        <v>5.61</v>
      </c>
      <c r="D300" s="96">
        <v>5.51</v>
      </c>
      <c r="E300" s="96">
        <v>5.55</v>
      </c>
      <c r="F300" s="96">
        <v>4.928138</v>
      </c>
      <c r="G300" s="96">
        <v>493256.0</v>
      </c>
      <c r="H300" s="2"/>
      <c r="I300" s="2">
        <f t="shared" si="1"/>
        <v>5.58</v>
      </c>
      <c r="J300" s="97">
        <f t="shared" si="2"/>
        <v>43281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>
      <c r="A301" s="104">
        <v>42983.0</v>
      </c>
      <c r="B301" s="96">
        <v>5.52</v>
      </c>
      <c r="C301" s="96">
        <v>5.55</v>
      </c>
      <c r="D301" s="96">
        <v>5.45</v>
      </c>
      <c r="E301" s="96">
        <v>5.54</v>
      </c>
      <c r="F301" s="96">
        <v>4.919259</v>
      </c>
      <c r="G301" s="96">
        <v>766059.0</v>
      </c>
      <c r="H301" s="2"/>
      <c r="I301" s="2">
        <f t="shared" si="1"/>
        <v>5.53</v>
      </c>
      <c r="J301" s="97">
        <f t="shared" si="2"/>
        <v>43281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>
      <c r="A302" s="104">
        <v>42984.0</v>
      </c>
      <c r="B302" s="96">
        <v>5.48</v>
      </c>
      <c r="C302" s="96">
        <v>5.52</v>
      </c>
      <c r="D302" s="96">
        <v>5.47</v>
      </c>
      <c r="E302" s="96">
        <v>5.52</v>
      </c>
      <c r="F302" s="96">
        <v>4.901499</v>
      </c>
      <c r="G302" s="96">
        <v>850954.0</v>
      </c>
      <c r="H302" s="2"/>
      <c r="I302" s="2">
        <f t="shared" si="1"/>
        <v>5.5</v>
      </c>
      <c r="J302" s="97">
        <f t="shared" si="2"/>
        <v>43281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>
      <c r="A303" s="104">
        <v>42985.0</v>
      </c>
      <c r="B303" s="96">
        <v>5.52</v>
      </c>
      <c r="C303" s="96">
        <v>5.63</v>
      </c>
      <c r="D303" s="96">
        <v>5.52</v>
      </c>
      <c r="E303" s="96">
        <v>5.59</v>
      </c>
      <c r="F303" s="96">
        <v>4.963656</v>
      </c>
      <c r="G303" s="96">
        <v>1426214.0</v>
      </c>
      <c r="H303" s="2"/>
      <c r="I303" s="2">
        <f t="shared" si="1"/>
        <v>5.555</v>
      </c>
      <c r="J303" s="97">
        <f t="shared" si="2"/>
        <v>43281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>
      <c r="A304" s="104">
        <v>42986.0</v>
      </c>
      <c r="B304" s="96">
        <v>5.57</v>
      </c>
      <c r="C304" s="96">
        <v>5.59</v>
      </c>
      <c r="D304" s="96">
        <v>5.47</v>
      </c>
      <c r="E304" s="96">
        <v>5.5</v>
      </c>
      <c r="F304" s="96">
        <v>4.88374</v>
      </c>
      <c r="G304" s="96">
        <v>1003969.0</v>
      </c>
      <c r="H304" s="2"/>
      <c r="I304" s="2">
        <f t="shared" si="1"/>
        <v>5.535</v>
      </c>
      <c r="J304" s="97">
        <f t="shared" si="2"/>
        <v>43281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>
      <c r="A305" s="104">
        <v>42989.0</v>
      </c>
      <c r="B305" s="96">
        <v>5.51</v>
      </c>
      <c r="C305" s="96">
        <v>5.56</v>
      </c>
      <c r="D305" s="96">
        <v>5.395</v>
      </c>
      <c r="E305" s="96">
        <v>5.4</v>
      </c>
      <c r="F305" s="96">
        <v>4.794945</v>
      </c>
      <c r="G305" s="96">
        <v>1257274.0</v>
      </c>
      <c r="H305" s="2"/>
      <c r="I305" s="2">
        <f t="shared" si="1"/>
        <v>5.455</v>
      </c>
      <c r="J305" s="97">
        <f t="shared" si="2"/>
        <v>43281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>
      <c r="A306" s="104">
        <v>42990.0</v>
      </c>
      <c r="B306" s="96">
        <v>5.43</v>
      </c>
      <c r="C306" s="96">
        <v>5.44</v>
      </c>
      <c r="D306" s="96">
        <v>5.26</v>
      </c>
      <c r="E306" s="96">
        <v>5.38</v>
      </c>
      <c r="F306" s="96">
        <v>4.777185</v>
      </c>
      <c r="G306" s="96">
        <v>1564914.0</v>
      </c>
      <c r="H306" s="2"/>
      <c r="I306" s="2">
        <f t="shared" si="1"/>
        <v>5.405</v>
      </c>
      <c r="J306" s="97">
        <f t="shared" si="2"/>
        <v>43281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>
      <c r="A307" s="104">
        <v>42991.0</v>
      </c>
      <c r="B307" s="96">
        <v>5.47</v>
      </c>
      <c r="C307" s="96">
        <v>5.47</v>
      </c>
      <c r="D307" s="96">
        <v>5.26</v>
      </c>
      <c r="E307" s="96">
        <v>5.26</v>
      </c>
      <c r="F307" s="96">
        <v>4.670632</v>
      </c>
      <c r="G307" s="96">
        <v>1007819.0</v>
      </c>
      <c r="H307" s="2"/>
      <c r="I307" s="2">
        <f t="shared" si="1"/>
        <v>5.365</v>
      </c>
      <c r="J307" s="97">
        <f t="shared" si="2"/>
        <v>43281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>
      <c r="A308" s="104">
        <v>42992.0</v>
      </c>
      <c r="B308" s="96">
        <v>5.26</v>
      </c>
      <c r="C308" s="96">
        <v>5.305</v>
      </c>
      <c r="D308" s="96">
        <v>5.24</v>
      </c>
      <c r="E308" s="96">
        <v>5.27</v>
      </c>
      <c r="F308" s="96">
        <v>4.679512</v>
      </c>
      <c r="G308" s="96">
        <v>839259.0</v>
      </c>
      <c r="H308" s="2"/>
      <c r="I308" s="2">
        <f t="shared" si="1"/>
        <v>5.265</v>
      </c>
      <c r="J308" s="97">
        <f t="shared" si="2"/>
        <v>43281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>
      <c r="A309" s="104">
        <v>42993.0</v>
      </c>
      <c r="B309" s="96">
        <v>5.26</v>
      </c>
      <c r="C309" s="96">
        <v>5.28</v>
      </c>
      <c r="D309" s="96">
        <v>5.19</v>
      </c>
      <c r="E309" s="96">
        <v>5.22</v>
      </c>
      <c r="F309" s="96">
        <v>4.635113</v>
      </c>
      <c r="G309" s="96">
        <v>950013.0</v>
      </c>
      <c r="H309" s="2"/>
      <c r="I309" s="2">
        <f t="shared" si="1"/>
        <v>5.24</v>
      </c>
      <c r="J309" s="97">
        <f t="shared" si="2"/>
        <v>43281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>
      <c r="A310" s="104">
        <v>42996.0</v>
      </c>
      <c r="B310" s="96">
        <v>5.24</v>
      </c>
      <c r="C310" s="96">
        <v>5.28</v>
      </c>
      <c r="D310" s="96">
        <v>5.2</v>
      </c>
      <c r="E310" s="96">
        <v>5.26</v>
      </c>
      <c r="F310" s="96">
        <v>4.670632</v>
      </c>
      <c r="G310" s="96">
        <v>871345.0</v>
      </c>
      <c r="H310" s="2"/>
      <c r="I310" s="2">
        <f t="shared" si="1"/>
        <v>5.25</v>
      </c>
      <c r="J310" s="97">
        <f t="shared" si="2"/>
        <v>43281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>
      <c r="A311" s="104">
        <v>42997.0</v>
      </c>
      <c r="B311" s="96">
        <v>5.28</v>
      </c>
      <c r="C311" s="96">
        <v>5.355</v>
      </c>
      <c r="D311" s="96">
        <v>5.25</v>
      </c>
      <c r="E311" s="96">
        <v>5.32</v>
      </c>
      <c r="F311" s="96">
        <v>4.723909</v>
      </c>
      <c r="G311" s="96">
        <v>1148441.0</v>
      </c>
      <c r="H311" s="2"/>
      <c r="I311" s="2">
        <f t="shared" si="1"/>
        <v>5.3</v>
      </c>
      <c r="J311" s="97">
        <f t="shared" si="2"/>
        <v>43281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>
      <c r="A312" s="104">
        <v>42998.0</v>
      </c>
      <c r="B312" s="96">
        <v>5.32</v>
      </c>
      <c r="C312" s="96">
        <v>5.365</v>
      </c>
      <c r="D312" s="96">
        <v>5.28</v>
      </c>
      <c r="E312" s="96">
        <v>5.35</v>
      </c>
      <c r="F312" s="96">
        <v>4.750547</v>
      </c>
      <c r="G312" s="96">
        <v>1868871.0</v>
      </c>
      <c r="H312" s="2"/>
      <c r="I312" s="2">
        <f t="shared" si="1"/>
        <v>5.335</v>
      </c>
      <c r="J312" s="97">
        <f t="shared" si="2"/>
        <v>43281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>
      <c r="A313" s="104">
        <v>42999.0</v>
      </c>
      <c r="B313" s="96">
        <v>5.37</v>
      </c>
      <c r="C313" s="96">
        <v>5.37</v>
      </c>
      <c r="D313" s="96">
        <v>5.26</v>
      </c>
      <c r="E313" s="96">
        <v>5.29</v>
      </c>
      <c r="F313" s="96">
        <v>4.697271</v>
      </c>
      <c r="G313" s="96">
        <v>1471167.0</v>
      </c>
      <c r="H313" s="2"/>
      <c r="I313" s="2">
        <f t="shared" si="1"/>
        <v>5.33</v>
      </c>
      <c r="J313" s="97">
        <f t="shared" si="2"/>
        <v>43281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>
      <c r="A314" s="104">
        <v>43000.0</v>
      </c>
      <c r="B314" s="96">
        <v>5.34</v>
      </c>
      <c r="C314" s="96">
        <v>5.34</v>
      </c>
      <c r="D314" s="96">
        <v>5.27</v>
      </c>
      <c r="E314" s="96">
        <v>5.31</v>
      </c>
      <c r="F314" s="96">
        <v>4.715029</v>
      </c>
      <c r="G314" s="96">
        <v>660352.0</v>
      </c>
      <c r="H314" s="2"/>
      <c r="I314" s="2">
        <f t="shared" si="1"/>
        <v>5.325</v>
      </c>
      <c r="J314" s="97">
        <f t="shared" si="2"/>
        <v>43281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>
      <c r="A315" s="104">
        <v>43003.0</v>
      </c>
      <c r="B315" s="96">
        <v>5.32</v>
      </c>
      <c r="C315" s="96">
        <v>5.35</v>
      </c>
      <c r="D315" s="96">
        <v>5.3</v>
      </c>
      <c r="E315" s="96">
        <v>5.34</v>
      </c>
      <c r="F315" s="96">
        <v>4.741668</v>
      </c>
      <c r="G315" s="96">
        <v>598608.0</v>
      </c>
      <c r="H315" s="2"/>
      <c r="I315" s="2">
        <f t="shared" si="1"/>
        <v>5.33</v>
      </c>
      <c r="J315" s="97">
        <f t="shared" si="2"/>
        <v>43281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>
      <c r="A316" s="104">
        <v>43004.0</v>
      </c>
      <c r="B316" s="96">
        <v>5.36</v>
      </c>
      <c r="C316" s="96">
        <v>5.36</v>
      </c>
      <c r="D316" s="96">
        <v>5.23</v>
      </c>
      <c r="E316" s="96">
        <v>5.3</v>
      </c>
      <c r="F316" s="96">
        <v>4.70615</v>
      </c>
      <c r="G316" s="96">
        <v>1031856.0</v>
      </c>
      <c r="H316" s="2"/>
      <c r="I316" s="2">
        <f t="shared" si="1"/>
        <v>5.33</v>
      </c>
      <c r="J316" s="97">
        <f t="shared" si="2"/>
        <v>43281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>
      <c r="A317" s="104">
        <v>43005.0</v>
      </c>
      <c r="B317" s="96">
        <v>5.31</v>
      </c>
      <c r="C317" s="96">
        <v>5.33</v>
      </c>
      <c r="D317" s="96">
        <v>5.25</v>
      </c>
      <c r="E317" s="96">
        <v>5.29</v>
      </c>
      <c r="F317" s="96">
        <v>4.697271</v>
      </c>
      <c r="G317" s="96">
        <v>943523.0</v>
      </c>
      <c r="H317" s="2"/>
      <c r="I317" s="2">
        <f t="shared" si="1"/>
        <v>5.3</v>
      </c>
      <c r="J317" s="97">
        <f t="shared" si="2"/>
        <v>43281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>
      <c r="A318" s="104">
        <v>43006.0</v>
      </c>
      <c r="B318" s="96">
        <v>5.26</v>
      </c>
      <c r="C318" s="96">
        <v>5.31</v>
      </c>
      <c r="D318" s="96">
        <v>5.23</v>
      </c>
      <c r="E318" s="96">
        <v>5.28</v>
      </c>
      <c r="F318" s="96">
        <v>4.68839</v>
      </c>
      <c r="G318" s="96">
        <v>959464.0</v>
      </c>
      <c r="H318" s="2"/>
      <c r="I318" s="2">
        <f t="shared" si="1"/>
        <v>5.27</v>
      </c>
      <c r="J318" s="97">
        <f t="shared" si="2"/>
        <v>43281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>
      <c r="A319" s="104">
        <v>43007.0</v>
      </c>
      <c r="B319" s="96">
        <v>5.28</v>
      </c>
      <c r="C319" s="96">
        <v>5.31</v>
      </c>
      <c r="D319" s="96">
        <v>5.22</v>
      </c>
      <c r="E319" s="96">
        <v>5.24</v>
      </c>
      <c r="F319" s="96">
        <v>4.652873</v>
      </c>
      <c r="G319" s="96">
        <v>947811.0</v>
      </c>
      <c r="H319" s="2"/>
      <c r="I319" s="2">
        <f t="shared" si="1"/>
        <v>5.26</v>
      </c>
      <c r="J319" s="97">
        <f t="shared" si="2"/>
        <v>43281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>
      <c r="A320" s="104">
        <v>43010.0</v>
      </c>
      <c r="B320" s="96">
        <v>5.23</v>
      </c>
      <c r="C320" s="96">
        <v>5.31</v>
      </c>
      <c r="D320" s="96">
        <v>5.2</v>
      </c>
      <c r="E320" s="96">
        <v>5.26</v>
      </c>
      <c r="F320" s="96">
        <v>4.670632</v>
      </c>
      <c r="G320" s="96">
        <v>1231902.0</v>
      </c>
      <c r="H320" s="2"/>
      <c r="I320" s="2">
        <f t="shared" si="1"/>
        <v>5.245</v>
      </c>
      <c r="J320" s="97">
        <f t="shared" si="2"/>
        <v>43281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>
      <c r="A321" s="104">
        <v>43011.0</v>
      </c>
      <c r="B321" s="96">
        <v>5.29</v>
      </c>
      <c r="C321" s="96">
        <v>5.29</v>
      </c>
      <c r="D321" s="96">
        <v>5.2</v>
      </c>
      <c r="E321" s="96">
        <v>5.29</v>
      </c>
      <c r="F321" s="96">
        <v>4.697271</v>
      </c>
      <c r="G321" s="96">
        <v>818862.0</v>
      </c>
      <c r="H321" s="2"/>
      <c r="I321" s="2">
        <f t="shared" si="1"/>
        <v>5.29</v>
      </c>
      <c r="J321" s="97">
        <f t="shared" si="2"/>
        <v>43281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>
      <c r="A322" s="104">
        <v>43012.0</v>
      </c>
      <c r="B322" s="96">
        <v>5.25</v>
      </c>
      <c r="C322" s="96">
        <v>5.28</v>
      </c>
      <c r="D322" s="96">
        <v>5.21</v>
      </c>
      <c r="E322" s="96">
        <v>5.25</v>
      </c>
      <c r="F322" s="96">
        <v>4.661752</v>
      </c>
      <c r="G322" s="96">
        <v>859910.0</v>
      </c>
      <c r="H322" s="2"/>
      <c r="I322" s="2">
        <f t="shared" si="1"/>
        <v>5.25</v>
      </c>
      <c r="J322" s="97">
        <f t="shared" si="2"/>
        <v>43281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>
      <c r="A323" s="104">
        <v>43013.0</v>
      </c>
      <c r="B323" s="96">
        <v>5.26</v>
      </c>
      <c r="C323" s="96">
        <v>5.26</v>
      </c>
      <c r="D323" s="96">
        <v>5.2</v>
      </c>
      <c r="E323" s="96">
        <v>5.21</v>
      </c>
      <c r="F323" s="96">
        <v>4.626234</v>
      </c>
      <c r="G323" s="96">
        <v>813285.0</v>
      </c>
      <c r="H323" s="2"/>
      <c r="I323" s="2">
        <f t="shared" si="1"/>
        <v>5.235</v>
      </c>
      <c r="J323" s="97">
        <f t="shared" si="2"/>
        <v>43281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>
      <c r="A324" s="104">
        <v>43014.0</v>
      </c>
      <c r="B324" s="96">
        <v>5.28</v>
      </c>
      <c r="C324" s="96">
        <v>5.31</v>
      </c>
      <c r="D324" s="96">
        <v>5.24</v>
      </c>
      <c r="E324" s="96">
        <v>5.29</v>
      </c>
      <c r="F324" s="96">
        <v>4.697271</v>
      </c>
      <c r="G324" s="96">
        <v>739861.0</v>
      </c>
      <c r="H324" s="2"/>
      <c r="I324" s="2">
        <f t="shared" si="1"/>
        <v>5.285</v>
      </c>
      <c r="J324" s="97">
        <f t="shared" si="2"/>
        <v>43281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>
      <c r="A325" s="104">
        <v>43017.0</v>
      </c>
      <c r="B325" s="96">
        <v>5.3</v>
      </c>
      <c r="C325" s="96">
        <v>5.33</v>
      </c>
      <c r="D325" s="96">
        <v>5.21</v>
      </c>
      <c r="E325" s="96">
        <v>5.26</v>
      </c>
      <c r="F325" s="96">
        <v>4.670632</v>
      </c>
      <c r="G325" s="96">
        <v>2125023.0</v>
      </c>
      <c r="H325" s="2"/>
      <c r="I325" s="2">
        <f t="shared" si="1"/>
        <v>5.28</v>
      </c>
      <c r="J325" s="97">
        <f t="shared" si="2"/>
        <v>43281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>
      <c r="A326" s="104">
        <v>43018.0</v>
      </c>
      <c r="B326" s="96">
        <v>5.24</v>
      </c>
      <c r="C326" s="96">
        <v>5.275</v>
      </c>
      <c r="D326" s="96">
        <v>5.19</v>
      </c>
      <c r="E326" s="96">
        <v>5.2</v>
      </c>
      <c r="F326" s="96">
        <v>4.617354</v>
      </c>
      <c r="G326" s="96">
        <v>1975536.0</v>
      </c>
      <c r="H326" s="2"/>
      <c r="I326" s="2">
        <f t="shared" si="1"/>
        <v>5.22</v>
      </c>
      <c r="J326" s="97">
        <f t="shared" si="2"/>
        <v>43281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>
      <c r="A327" s="104">
        <v>43019.0</v>
      </c>
      <c r="B327" s="96">
        <v>5.27</v>
      </c>
      <c r="C327" s="96">
        <v>5.31</v>
      </c>
      <c r="D327" s="96">
        <v>5.23</v>
      </c>
      <c r="E327" s="96">
        <v>5.25</v>
      </c>
      <c r="F327" s="96">
        <v>4.661752</v>
      </c>
      <c r="G327" s="96">
        <v>2458278.0</v>
      </c>
      <c r="H327" s="2"/>
      <c r="I327" s="2">
        <f t="shared" si="1"/>
        <v>5.26</v>
      </c>
      <c r="J327" s="97">
        <f t="shared" si="2"/>
        <v>43281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>
      <c r="A328" s="104">
        <v>43020.0</v>
      </c>
      <c r="B328" s="96">
        <v>5.26</v>
      </c>
      <c r="C328" s="96">
        <v>5.47</v>
      </c>
      <c r="D328" s="96">
        <v>5.25</v>
      </c>
      <c r="E328" s="96">
        <v>5.46</v>
      </c>
      <c r="F328" s="96">
        <v>4.848222</v>
      </c>
      <c r="G328" s="96">
        <v>1439356.0</v>
      </c>
      <c r="H328" s="2"/>
      <c r="I328" s="2">
        <f t="shared" si="1"/>
        <v>5.36</v>
      </c>
      <c r="J328" s="97">
        <f t="shared" si="2"/>
        <v>43281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>
      <c r="A329" s="104">
        <v>43021.0</v>
      </c>
      <c r="B329" s="96">
        <v>5.49</v>
      </c>
      <c r="C329" s="96">
        <v>5.545</v>
      </c>
      <c r="D329" s="96">
        <v>5.41</v>
      </c>
      <c r="E329" s="96">
        <v>5.51</v>
      </c>
      <c r="F329" s="96">
        <v>4.892619</v>
      </c>
      <c r="G329" s="96">
        <v>1146512.0</v>
      </c>
      <c r="H329" s="2"/>
      <c r="I329" s="2">
        <f t="shared" si="1"/>
        <v>5.5</v>
      </c>
      <c r="J329" s="97">
        <f t="shared" si="2"/>
        <v>43281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>
      <c r="A330" s="104">
        <v>43024.0</v>
      </c>
      <c r="B330" s="96">
        <v>5.55</v>
      </c>
      <c r="C330" s="96">
        <v>5.58</v>
      </c>
      <c r="D330" s="96">
        <v>5.44</v>
      </c>
      <c r="E330" s="96">
        <v>5.47</v>
      </c>
      <c r="F330" s="96">
        <v>4.857101</v>
      </c>
      <c r="G330" s="96">
        <v>1023206.0</v>
      </c>
      <c r="H330" s="2"/>
      <c r="I330" s="2">
        <f t="shared" si="1"/>
        <v>5.51</v>
      </c>
      <c r="J330" s="97">
        <f t="shared" si="2"/>
        <v>43281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>
      <c r="A331" s="104">
        <v>43025.0</v>
      </c>
      <c r="B331" s="96">
        <v>5.5</v>
      </c>
      <c r="C331" s="96">
        <v>5.64</v>
      </c>
      <c r="D331" s="96">
        <v>5.49</v>
      </c>
      <c r="E331" s="96">
        <v>5.58</v>
      </c>
      <c r="F331" s="96">
        <v>4.954776</v>
      </c>
      <c r="G331" s="96">
        <v>1333685.0</v>
      </c>
      <c r="H331" s="2"/>
      <c r="I331" s="2">
        <f t="shared" si="1"/>
        <v>5.54</v>
      </c>
      <c r="J331" s="97">
        <f t="shared" si="2"/>
        <v>43281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>
      <c r="A332" s="104">
        <v>43026.0</v>
      </c>
      <c r="B332" s="96">
        <v>5.59</v>
      </c>
      <c r="C332" s="96">
        <v>5.63</v>
      </c>
      <c r="D332" s="96">
        <v>5.58</v>
      </c>
      <c r="E332" s="96">
        <v>5.61</v>
      </c>
      <c r="F332" s="96">
        <v>4.981415</v>
      </c>
      <c r="G332" s="96">
        <v>792631.0</v>
      </c>
      <c r="H332" s="2"/>
      <c r="I332" s="2">
        <f t="shared" si="1"/>
        <v>5.6</v>
      </c>
      <c r="J332" s="97">
        <f t="shared" si="2"/>
        <v>43281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>
      <c r="A333" s="104">
        <v>43027.0</v>
      </c>
      <c r="B333" s="96">
        <v>5.6</v>
      </c>
      <c r="C333" s="96">
        <v>5.685</v>
      </c>
      <c r="D333" s="96">
        <v>5.59</v>
      </c>
      <c r="E333" s="96">
        <v>5.67</v>
      </c>
      <c r="F333" s="96">
        <v>5.034692</v>
      </c>
      <c r="G333" s="96">
        <v>2855855.0</v>
      </c>
      <c r="H333" s="2"/>
      <c r="I333" s="2">
        <f t="shared" si="1"/>
        <v>5.635</v>
      </c>
      <c r="J333" s="97">
        <f t="shared" si="2"/>
        <v>43281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>
      <c r="A334" s="104">
        <v>43028.0</v>
      </c>
      <c r="B334" s="96">
        <v>5.66</v>
      </c>
      <c r="C334" s="96">
        <v>5.67</v>
      </c>
      <c r="D334" s="96">
        <v>5.6</v>
      </c>
      <c r="E334" s="96">
        <v>5.63</v>
      </c>
      <c r="F334" s="96">
        <v>4.999174</v>
      </c>
      <c r="G334" s="96">
        <v>1180186.0</v>
      </c>
      <c r="H334" s="2"/>
      <c r="I334" s="2">
        <f t="shared" si="1"/>
        <v>5.645</v>
      </c>
      <c r="J334" s="97">
        <f t="shared" si="2"/>
        <v>43281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>
      <c r="A335" s="104">
        <v>43031.0</v>
      </c>
      <c r="B335" s="96">
        <v>5.66</v>
      </c>
      <c r="C335" s="96">
        <v>5.66</v>
      </c>
      <c r="D335" s="96">
        <v>5.57</v>
      </c>
      <c r="E335" s="96">
        <v>5.61</v>
      </c>
      <c r="F335" s="96">
        <v>4.981415</v>
      </c>
      <c r="G335" s="96">
        <v>781290.0</v>
      </c>
      <c r="H335" s="2"/>
      <c r="I335" s="2">
        <f t="shared" si="1"/>
        <v>5.635</v>
      </c>
      <c r="J335" s="97">
        <f t="shared" si="2"/>
        <v>43281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>
      <c r="A336" s="104">
        <v>43032.0</v>
      </c>
      <c r="B336" s="96">
        <v>5.62</v>
      </c>
      <c r="C336" s="96">
        <v>5.65</v>
      </c>
      <c r="D336" s="96">
        <v>5.51</v>
      </c>
      <c r="E336" s="96">
        <v>5.53</v>
      </c>
      <c r="F336" s="96">
        <v>4.910379</v>
      </c>
      <c r="G336" s="96">
        <v>801378.0</v>
      </c>
      <c r="H336" s="2"/>
      <c r="I336" s="2">
        <f t="shared" si="1"/>
        <v>5.575</v>
      </c>
      <c r="J336" s="97">
        <f t="shared" si="2"/>
        <v>43281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>
      <c r="A337" s="104">
        <v>43033.0</v>
      </c>
      <c r="B337" s="96">
        <v>5.52</v>
      </c>
      <c r="C337" s="96">
        <v>5.52</v>
      </c>
      <c r="D337" s="96">
        <v>5.38</v>
      </c>
      <c r="E337" s="96">
        <v>5.48</v>
      </c>
      <c r="F337" s="96">
        <v>4.865981</v>
      </c>
      <c r="G337" s="96">
        <v>1269193.0</v>
      </c>
      <c r="H337" s="2"/>
      <c r="I337" s="2">
        <f t="shared" si="1"/>
        <v>5.5</v>
      </c>
      <c r="J337" s="97">
        <f t="shared" si="2"/>
        <v>43281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>
      <c r="A338" s="104">
        <v>43034.0</v>
      </c>
      <c r="B338" s="96">
        <v>5.48</v>
      </c>
      <c r="C338" s="96">
        <v>5.49</v>
      </c>
      <c r="D338" s="96">
        <v>5.38</v>
      </c>
      <c r="E338" s="96">
        <v>5.46</v>
      </c>
      <c r="F338" s="96">
        <v>4.848222</v>
      </c>
      <c r="G338" s="96">
        <v>1330227.0</v>
      </c>
      <c r="H338" s="2"/>
      <c r="I338" s="2">
        <f t="shared" si="1"/>
        <v>5.47</v>
      </c>
      <c r="J338" s="97">
        <f t="shared" si="2"/>
        <v>43281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>
      <c r="A339" s="104">
        <v>43035.0</v>
      </c>
      <c r="B339" s="96">
        <v>5.46</v>
      </c>
      <c r="C339" s="96">
        <v>5.46</v>
      </c>
      <c r="D339" s="96">
        <v>5.33</v>
      </c>
      <c r="E339" s="96">
        <v>5.37</v>
      </c>
      <c r="F339" s="96">
        <v>4.768306</v>
      </c>
      <c r="G339" s="96">
        <v>1685573.0</v>
      </c>
      <c r="H339" s="2"/>
      <c r="I339" s="2">
        <f t="shared" si="1"/>
        <v>5.415</v>
      </c>
      <c r="J339" s="97">
        <f t="shared" si="2"/>
        <v>43281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>
      <c r="A340" s="104">
        <v>43038.0</v>
      </c>
      <c r="B340" s="96">
        <v>5.41</v>
      </c>
      <c r="C340" s="96">
        <v>5.46</v>
      </c>
      <c r="D340" s="96">
        <v>5.39</v>
      </c>
      <c r="E340" s="96">
        <v>5.4</v>
      </c>
      <c r="F340" s="96">
        <v>4.794945</v>
      </c>
      <c r="G340" s="96">
        <v>759403.0</v>
      </c>
      <c r="H340" s="2"/>
      <c r="I340" s="2">
        <f t="shared" si="1"/>
        <v>5.405</v>
      </c>
      <c r="J340" s="97">
        <f t="shared" si="2"/>
        <v>43281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>
      <c r="A341" s="104">
        <v>43039.0</v>
      </c>
      <c r="B341" s="96">
        <v>5.39</v>
      </c>
      <c r="C341" s="96">
        <v>5.46</v>
      </c>
      <c r="D341" s="96">
        <v>5.36</v>
      </c>
      <c r="E341" s="96">
        <v>5.44</v>
      </c>
      <c r="F341" s="96">
        <v>4.830463</v>
      </c>
      <c r="G341" s="96">
        <v>560945.0</v>
      </c>
      <c r="H341" s="2"/>
      <c r="I341" s="2">
        <f t="shared" si="1"/>
        <v>5.415</v>
      </c>
      <c r="J341" s="97">
        <f t="shared" si="2"/>
        <v>43281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>
      <c r="A342" s="104">
        <v>43040.0</v>
      </c>
      <c r="B342" s="96">
        <v>5.45</v>
      </c>
      <c r="C342" s="96">
        <v>5.53</v>
      </c>
      <c r="D342" s="96">
        <v>5.43</v>
      </c>
      <c r="E342" s="96">
        <v>5.48</v>
      </c>
      <c r="F342" s="96">
        <v>4.865981</v>
      </c>
      <c r="G342" s="96">
        <v>978311.0</v>
      </c>
      <c r="H342" s="2"/>
      <c r="I342" s="2">
        <f t="shared" si="1"/>
        <v>5.465</v>
      </c>
      <c r="J342" s="97">
        <f t="shared" si="2"/>
        <v>43281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>
      <c r="A343" s="104">
        <v>43041.0</v>
      </c>
      <c r="B343" s="96">
        <v>5.5</v>
      </c>
      <c r="C343" s="96">
        <v>5.62</v>
      </c>
      <c r="D343" s="96">
        <v>5.49</v>
      </c>
      <c r="E343" s="96">
        <v>5.6</v>
      </c>
      <c r="F343" s="96">
        <v>4.972536</v>
      </c>
      <c r="G343" s="96">
        <v>1474262.0</v>
      </c>
      <c r="H343" s="2"/>
      <c r="I343" s="2">
        <f t="shared" si="1"/>
        <v>5.55</v>
      </c>
      <c r="J343" s="97">
        <f t="shared" si="2"/>
        <v>43281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>
      <c r="A344" s="104">
        <v>43042.0</v>
      </c>
      <c r="B344" s="96">
        <v>5.63</v>
      </c>
      <c r="C344" s="96">
        <v>5.68</v>
      </c>
      <c r="D344" s="96">
        <v>5.54</v>
      </c>
      <c r="E344" s="96">
        <v>5.56</v>
      </c>
      <c r="F344" s="96">
        <v>4.937018</v>
      </c>
      <c r="G344" s="96">
        <v>5543087.0</v>
      </c>
      <c r="H344" s="2"/>
      <c r="I344" s="2">
        <f t="shared" si="1"/>
        <v>5.595</v>
      </c>
      <c r="J344" s="97">
        <f t="shared" si="2"/>
        <v>43281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>
      <c r="A345" s="104">
        <v>43045.0</v>
      </c>
      <c r="B345" s="96">
        <v>5.6</v>
      </c>
      <c r="C345" s="96">
        <v>5.64</v>
      </c>
      <c r="D345" s="96">
        <v>5.57</v>
      </c>
      <c r="E345" s="96">
        <v>5.59</v>
      </c>
      <c r="F345" s="96">
        <v>4.963656</v>
      </c>
      <c r="G345" s="96">
        <v>799057.0</v>
      </c>
      <c r="H345" s="2"/>
      <c r="I345" s="2">
        <f t="shared" si="1"/>
        <v>5.595</v>
      </c>
      <c r="J345" s="97">
        <f t="shared" si="2"/>
        <v>43281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>
      <c r="A346" s="104">
        <v>43046.0</v>
      </c>
      <c r="B346" s="96">
        <v>5.61</v>
      </c>
      <c r="C346" s="96">
        <v>5.635</v>
      </c>
      <c r="D346" s="96">
        <v>5.56</v>
      </c>
      <c r="E346" s="96">
        <v>5.61</v>
      </c>
      <c r="F346" s="96">
        <v>4.981415</v>
      </c>
      <c r="G346" s="96">
        <v>725400.0</v>
      </c>
      <c r="H346" s="2"/>
      <c r="I346" s="2">
        <f t="shared" si="1"/>
        <v>5.61</v>
      </c>
      <c r="J346" s="97">
        <f t="shared" si="2"/>
        <v>43281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>
      <c r="A347" s="104">
        <v>43047.0</v>
      </c>
      <c r="B347" s="96">
        <v>5.61</v>
      </c>
      <c r="C347" s="96">
        <v>5.64</v>
      </c>
      <c r="D347" s="96">
        <v>5.56</v>
      </c>
      <c r="E347" s="96">
        <v>5.56</v>
      </c>
      <c r="F347" s="96">
        <v>4.937018</v>
      </c>
      <c r="G347" s="96">
        <v>761332.0</v>
      </c>
      <c r="H347" s="2"/>
      <c r="I347" s="2">
        <f t="shared" si="1"/>
        <v>5.585</v>
      </c>
      <c r="J347" s="97">
        <f t="shared" si="2"/>
        <v>43281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>
      <c r="A348" s="104">
        <v>43048.0</v>
      </c>
      <c r="B348" s="96">
        <v>5.61</v>
      </c>
      <c r="C348" s="96">
        <v>5.68</v>
      </c>
      <c r="D348" s="96">
        <v>5.6</v>
      </c>
      <c r="E348" s="96">
        <v>5.65</v>
      </c>
      <c r="F348" s="96">
        <v>5.016933</v>
      </c>
      <c r="G348" s="96">
        <v>1280507.0</v>
      </c>
      <c r="H348" s="2"/>
      <c r="I348" s="2">
        <f t="shared" si="1"/>
        <v>5.63</v>
      </c>
      <c r="J348" s="97">
        <f t="shared" si="2"/>
        <v>43281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>
      <c r="A349" s="104">
        <v>43049.0</v>
      </c>
      <c r="B349" s="96">
        <v>5.66</v>
      </c>
      <c r="C349" s="96">
        <v>5.72</v>
      </c>
      <c r="D349" s="96">
        <v>5.64</v>
      </c>
      <c r="E349" s="96">
        <v>5.7</v>
      </c>
      <c r="F349" s="96">
        <v>5.061331</v>
      </c>
      <c r="G349" s="96">
        <v>606389.0</v>
      </c>
      <c r="H349" s="2"/>
      <c r="I349" s="2">
        <f t="shared" si="1"/>
        <v>5.68</v>
      </c>
      <c r="J349" s="97">
        <f t="shared" si="2"/>
        <v>43281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>
      <c r="A350" s="104">
        <v>43052.0</v>
      </c>
      <c r="B350" s="96">
        <v>5.72</v>
      </c>
      <c r="C350" s="96">
        <v>5.73</v>
      </c>
      <c r="D350" s="96">
        <v>5.65</v>
      </c>
      <c r="E350" s="96">
        <v>5.7</v>
      </c>
      <c r="F350" s="96">
        <v>5.061331</v>
      </c>
      <c r="G350" s="96">
        <v>684406.0</v>
      </c>
      <c r="H350" s="2"/>
      <c r="I350" s="2">
        <f t="shared" si="1"/>
        <v>5.71</v>
      </c>
      <c r="J350" s="97">
        <f t="shared" si="2"/>
        <v>43281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>
      <c r="A351" s="104">
        <v>43053.0</v>
      </c>
      <c r="B351" s="96">
        <v>5.68</v>
      </c>
      <c r="C351" s="96">
        <v>5.7</v>
      </c>
      <c r="D351" s="96">
        <v>5.62</v>
      </c>
      <c r="E351" s="96">
        <v>5.67</v>
      </c>
      <c r="F351" s="96">
        <v>5.034692</v>
      </c>
      <c r="G351" s="96">
        <v>631814.0</v>
      </c>
      <c r="H351" s="2"/>
      <c r="I351" s="2">
        <f t="shared" si="1"/>
        <v>5.675</v>
      </c>
      <c r="J351" s="97">
        <f t="shared" si="2"/>
        <v>43281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>
      <c r="A352" s="104">
        <v>43054.0</v>
      </c>
      <c r="B352" s="96">
        <v>5.65</v>
      </c>
      <c r="C352" s="96">
        <v>5.71</v>
      </c>
      <c r="D352" s="96">
        <v>5.65</v>
      </c>
      <c r="E352" s="96">
        <v>5.69</v>
      </c>
      <c r="F352" s="96">
        <v>5.052452</v>
      </c>
      <c r="G352" s="96">
        <v>752228.0</v>
      </c>
      <c r="H352" s="2"/>
      <c r="I352" s="2">
        <f t="shared" si="1"/>
        <v>5.67</v>
      </c>
      <c r="J352" s="97">
        <f t="shared" si="2"/>
        <v>43281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>
      <c r="A353" s="104">
        <v>43055.0</v>
      </c>
      <c r="B353" s="96">
        <v>5.65</v>
      </c>
      <c r="C353" s="96">
        <v>5.71</v>
      </c>
      <c r="D353" s="96">
        <v>5.62</v>
      </c>
      <c r="E353" s="96">
        <v>5.7</v>
      </c>
      <c r="F353" s="96">
        <v>5.061331</v>
      </c>
      <c r="G353" s="96">
        <v>613467.0</v>
      </c>
      <c r="H353" s="2"/>
      <c r="I353" s="2">
        <f t="shared" si="1"/>
        <v>5.675</v>
      </c>
      <c r="J353" s="97">
        <f t="shared" si="2"/>
        <v>43281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>
      <c r="A354" s="104">
        <v>43056.0</v>
      </c>
      <c r="B354" s="96">
        <v>5.7</v>
      </c>
      <c r="C354" s="96">
        <v>5.71</v>
      </c>
      <c r="D354" s="96">
        <v>5.66</v>
      </c>
      <c r="E354" s="96">
        <v>5.67</v>
      </c>
      <c r="F354" s="96">
        <v>5.034692</v>
      </c>
      <c r="G354" s="96">
        <v>783297.0</v>
      </c>
      <c r="H354" s="2"/>
      <c r="I354" s="2">
        <f t="shared" si="1"/>
        <v>5.685</v>
      </c>
      <c r="J354" s="97">
        <f t="shared" si="2"/>
        <v>43281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>
      <c r="A355" s="104">
        <v>43059.0</v>
      </c>
      <c r="B355" s="96">
        <v>5.65</v>
      </c>
      <c r="C355" s="96">
        <v>5.7</v>
      </c>
      <c r="D355" s="96">
        <v>5.64</v>
      </c>
      <c r="E355" s="96">
        <v>5.7</v>
      </c>
      <c r="F355" s="96">
        <v>5.061331</v>
      </c>
      <c r="G355" s="96">
        <v>1436921.0</v>
      </c>
      <c r="H355" s="2"/>
      <c r="I355" s="2">
        <f t="shared" si="1"/>
        <v>5.675</v>
      </c>
      <c r="J355" s="97">
        <f t="shared" si="2"/>
        <v>43281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>
      <c r="A356" s="104">
        <v>43060.0</v>
      </c>
      <c r="B356" s="96">
        <v>5.7</v>
      </c>
      <c r="C356" s="96">
        <v>5.88</v>
      </c>
      <c r="D356" s="96">
        <v>5.69</v>
      </c>
      <c r="E356" s="96">
        <v>5.83</v>
      </c>
      <c r="F356" s="96">
        <v>5.176764</v>
      </c>
      <c r="G356" s="96">
        <v>2150817.0</v>
      </c>
      <c r="H356" s="2"/>
      <c r="I356" s="2">
        <f t="shared" si="1"/>
        <v>5.765</v>
      </c>
      <c r="J356" s="97">
        <f t="shared" si="2"/>
        <v>43281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>
      <c r="A357" s="104">
        <v>43061.0</v>
      </c>
      <c r="B357" s="96">
        <v>5.85</v>
      </c>
      <c r="C357" s="96">
        <v>5.905</v>
      </c>
      <c r="D357" s="96">
        <v>5.79</v>
      </c>
      <c r="E357" s="96">
        <v>5.87</v>
      </c>
      <c r="F357" s="96">
        <v>5.212283</v>
      </c>
      <c r="G357" s="96">
        <v>985552.0</v>
      </c>
      <c r="H357" s="2"/>
      <c r="I357" s="2">
        <f t="shared" si="1"/>
        <v>5.86</v>
      </c>
      <c r="J357" s="97">
        <f t="shared" si="2"/>
        <v>43281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>
      <c r="A358" s="104">
        <v>43062.0</v>
      </c>
      <c r="B358" s="96">
        <v>5.89</v>
      </c>
      <c r="C358" s="96">
        <v>5.93</v>
      </c>
      <c r="D358" s="96">
        <v>5.88</v>
      </c>
      <c r="E358" s="96">
        <v>5.89</v>
      </c>
      <c r="F358" s="96">
        <v>5.230042</v>
      </c>
      <c r="G358" s="96">
        <v>705626.0</v>
      </c>
      <c r="H358" s="2"/>
      <c r="I358" s="2">
        <f t="shared" si="1"/>
        <v>5.89</v>
      </c>
      <c r="J358" s="97">
        <f t="shared" si="2"/>
        <v>43281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>
      <c r="A359" s="104">
        <v>43063.0</v>
      </c>
      <c r="B359" s="96">
        <v>5.9</v>
      </c>
      <c r="C359" s="96">
        <v>5.9</v>
      </c>
      <c r="D359" s="96">
        <v>5.78</v>
      </c>
      <c r="E359" s="96">
        <v>5.9</v>
      </c>
      <c r="F359" s="96">
        <v>5.238922</v>
      </c>
      <c r="G359" s="96">
        <v>729545.0</v>
      </c>
      <c r="H359" s="2"/>
      <c r="I359" s="2">
        <f t="shared" si="1"/>
        <v>5.9</v>
      </c>
      <c r="J359" s="97">
        <f t="shared" si="2"/>
        <v>43281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>
      <c r="A360" s="104">
        <v>43066.0</v>
      </c>
      <c r="B360" s="96">
        <v>5.85</v>
      </c>
      <c r="C360" s="96">
        <v>5.905</v>
      </c>
      <c r="D360" s="96">
        <v>5.84</v>
      </c>
      <c r="E360" s="96">
        <v>5.9</v>
      </c>
      <c r="F360" s="96">
        <v>5.238922</v>
      </c>
      <c r="G360" s="96">
        <v>1002897.0</v>
      </c>
      <c r="H360" s="2"/>
      <c r="I360" s="2">
        <f t="shared" si="1"/>
        <v>5.875</v>
      </c>
      <c r="J360" s="97">
        <f t="shared" si="2"/>
        <v>43281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>
      <c r="A361" s="104">
        <v>43067.0</v>
      </c>
      <c r="B361" s="96">
        <v>5.9</v>
      </c>
      <c r="C361" s="96">
        <v>5.91</v>
      </c>
      <c r="D361" s="96">
        <v>5.86</v>
      </c>
      <c r="E361" s="96">
        <v>5.88</v>
      </c>
      <c r="F361" s="96">
        <v>5.221162</v>
      </c>
      <c r="G361" s="96">
        <v>794554.0</v>
      </c>
      <c r="H361" s="2"/>
      <c r="I361" s="2">
        <f t="shared" si="1"/>
        <v>5.89</v>
      </c>
      <c r="J361" s="97">
        <f t="shared" si="2"/>
        <v>43281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>
      <c r="A362" s="104">
        <v>43068.0</v>
      </c>
      <c r="B362" s="96">
        <v>5.9</v>
      </c>
      <c r="C362" s="96">
        <v>5.9</v>
      </c>
      <c r="D362" s="96">
        <v>5.875</v>
      </c>
      <c r="E362" s="96">
        <v>5.89</v>
      </c>
      <c r="F362" s="96">
        <v>5.230042</v>
      </c>
      <c r="G362" s="96">
        <v>1587126.0</v>
      </c>
      <c r="H362" s="2"/>
      <c r="I362" s="2">
        <f t="shared" si="1"/>
        <v>5.895</v>
      </c>
      <c r="J362" s="97">
        <f t="shared" si="2"/>
        <v>43281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>
      <c r="A363" s="104">
        <v>43069.0</v>
      </c>
      <c r="B363" s="96">
        <v>5.86</v>
      </c>
      <c r="C363" s="96">
        <v>5.945</v>
      </c>
      <c r="D363" s="96">
        <v>5.83</v>
      </c>
      <c r="E363" s="96">
        <v>5.9</v>
      </c>
      <c r="F363" s="96">
        <v>5.238922</v>
      </c>
      <c r="G363" s="96">
        <v>1335066.0</v>
      </c>
      <c r="H363" s="2"/>
      <c r="I363" s="2">
        <f t="shared" si="1"/>
        <v>5.88</v>
      </c>
      <c r="J363" s="97">
        <f t="shared" si="2"/>
        <v>43281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>
      <c r="A364" s="104">
        <v>43070.0</v>
      </c>
      <c r="B364" s="96">
        <v>5.92</v>
      </c>
      <c r="C364" s="96">
        <v>5.95</v>
      </c>
      <c r="D364" s="96">
        <v>5.72</v>
      </c>
      <c r="E364" s="96">
        <v>5.72</v>
      </c>
      <c r="F364" s="96">
        <v>5.079091</v>
      </c>
      <c r="G364" s="96">
        <v>1980239.0</v>
      </c>
      <c r="H364" s="2"/>
      <c r="I364" s="2">
        <f t="shared" si="1"/>
        <v>5.82</v>
      </c>
      <c r="J364" s="97">
        <f t="shared" si="2"/>
        <v>43281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>
      <c r="A365" s="104">
        <v>43073.0</v>
      </c>
      <c r="B365" s="96">
        <v>5.73</v>
      </c>
      <c r="C365" s="96">
        <v>5.79</v>
      </c>
      <c r="D365" s="96">
        <v>5.55</v>
      </c>
      <c r="E365" s="96">
        <v>5.57</v>
      </c>
      <c r="F365" s="96">
        <v>4.945898</v>
      </c>
      <c r="G365" s="96">
        <v>1644774.0</v>
      </c>
      <c r="H365" s="2"/>
      <c r="I365" s="2">
        <f t="shared" si="1"/>
        <v>5.65</v>
      </c>
      <c r="J365" s="97">
        <f t="shared" si="2"/>
        <v>43281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>
      <c r="A366" s="104">
        <v>43074.0</v>
      </c>
      <c r="B366" s="96">
        <v>5.55</v>
      </c>
      <c r="C366" s="96">
        <v>5.57</v>
      </c>
      <c r="D366" s="96">
        <v>5.465</v>
      </c>
      <c r="E366" s="96">
        <v>5.47</v>
      </c>
      <c r="F366" s="96">
        <v>4.857101</v>
      </c>
      <c r="G366" s="96">
        <v>1280191.0</v>
      </c>
      <c r="H366" s="2"/>
      <c r="I366" s="2">
        <f t="shared" si="1"/>
        <v>5.51</v>
      </c>
      <c r="J366" s="97">
        <f t="shared" si="2"/>
        <v>43281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>
      <c r="A367" s="104">
        <v>43075.0</v>
      </c>
      <c r="B367" s="96">
        <v>5.47</v>
      </c>
      <c r="C367" s="96">
        <v>5.61</v>
      </c>
      <c r="D367" s="96">
        <v>5.47</v>
      </c>
      <c r="E367" s="96">
        <v>5.52</v>
      </c>
      <c r="F367" s="96">
        <v>4.901499</v>
      </c>
      <c r="G367" s="96">
        <v>4629946.0</v>
      </c>
      <c r="H367" s="2"/>
      <c r="I367" s="2">
        <f t="shared" si="1"/>
        <v>5.495</v>
      </c>
      <c r="J367" s="97">
        <f t="shared" si="2"/>
        <v>43281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>
      <c r="A368" s="104">
        <v>43076.0</v>
      </c>
      <c r="B368" s="96">
        <v>5.52</v>
      </c>
      <c r="C368" s="96">
        <v>5.61</v>
      </c>
      <c r="D368" s="96">
        <v>5.52</v>
      </c>
      <c r="E368" s="96">
        <v>5.56</v>
      </c>
      <c r="F368" s="96">
        <v>4.937018</v>
      </c>
      <c r="G368" s="96">
        <v>793911.0</v>
      </c>
      <c r="H368" s="2"/>
      <c r="I368" s="2">
        <f t="shared" si="1"/>
        <v>5.54</v>
      </c>
      <c r="J368" s="97">
        <f t="shared" si="2"/>
        <v>43281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>
      <c r="A369" s="104">
        <v>43077.0</v>
      </c>
      <c r="B369" s="96">
        <v>5.56</v>
      </c>
      <c r="C369" s="96">
        <v>5.58</v>
      </c>
      <c r="D369" s="96">
        <v>5.49</v>
      </c>
      <c r="E369" s="96">
        <v>5.55</v>
      </c>
      <c r="F369" s="96">
        <v>4.928138</v>
      </c>
      <c r="G369" s="96">
        <v>1365666.0</v>
      </c>
      <c r="H369" s="2"/>
      <c r="I369" s="2">
        <f t="shared" si="1"/>
        <v>5.555</v>
      </c>
      <c r="J369" s="97">
        <f t="shared" si="2"/>
        <v>43281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>
      <c r="A370" s="104">
        <v>43080.0</v>
      </c>
      <c r="B370" s="96">
        <v>5.56</v>
      </c>
      <c r="C370" s="96">
        <v>5.6</v>
      </c>
      <c r="D370" s="96">
        <v>5.53</v>
      </c>
      <c r="E370" s="96">
        <v>5.56</v>
      </c>
      <c r="F370" s="96">
        <v>4.937018</v>
      </c>
      <c r="G370" s="96">
        <v>1028889.0</v>
      </c>
      <c r="H370" s="2"/>
      <c r="I370" s="2">
        <f t="shared" si="1"/>
        <v>5.56</v>
      </c>
      <c r="J370" s="97">
        <f t="shared" si="2"/>
        <v>43281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>
      <c r="A371" s="104">
        <v>43081.0</v>
      </c>
      <c r="B371" s="96">
        <v>5.55</v>
      </c>
      <c r="C371" s="96">
        <v>5.58</v>
      </c>
      <c r="D371" s="96">
        <v>5.515</v>
      </c>
      <c r="E371" s="96">
        <v>5.55</v>
      </c>
      <c r="F371" s="96">
        <v>4.928138</v>
      </c>
      <c r="G371" s="96">
        <v>1326315.0</v>
      </c>
      <c r="H371" s="2"/>
      <c r="I371" s="2">
        <f t="shared" si="1"/>
        <v>5.55</v>
      </c>
      <c r="J371" s="97">
        <f t="shared" si="2"/>
        <v>43281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>
      <c r="A372" s="104">
        <v>43082.0</v>
      </c>
      <c r="B372" s="96">
        <v>5.56</v>
      </c>
      <c r="C372" s="96">
        <v>5.56</v>
      </c>
      <c r="D372" s="96">
        <v>5.49</v>
      </c>
      <c r="E372" s="96">
        <v>5.53</v>
      </c>
      <c r="F372" s="96">
        <v>4.910379</v>
      </c>
      <c r="G372" s="96">
        <v>760123.0</v>
      </c>
      <c r="H372" s="2"/>
      <c r="I372" s="2">
        <f t="shared" si="1"/>
        <v>5.545</v>
      </c>
      <c r="J372" s="97">
        <f t="shared" si="2"/>
        <v>43281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>
      <c r="A373" s="104">
        <v>43083.0</v>
      </c>
      <c r="B373" s="96">
        <v>5.58</v>
      </c>
      <c r="C373" s="96">
        <v>5.61</v>
      </c>
      <c r="D373" s="96">
        <v>5.5</v>
      </c>
      <c r="E373" s="96">
        <v>5.59</v>
      </c>
      <c r="F373" s="96">
        <v>4.963656</v>
      </c>
      <c r="G373" s="96">
        <v>1681209.0</v>
      </c>
      <c r="H373" s="2"/>
      <c r="I373" s="2">
        <f t="shared" si="1"/>
        <v>5.585</v>
      </c>
      <c r="J373" s="97">
        <f t="shared" si="2"/>
        <v>43281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>
      <c r="A374" s="104">
        <v>43084.0</v>
      </c>
      <c r="B374" s="96">
        <v>5.6</v>
      </c>
      <c r="C374" s="96">
        <v>5.61</v>
      </c>
      <c r="D374" s="96">
        <v>5.53</v>
      </c>
      <c r="E374" s="96">
        <v>5.59</v>
      </c>
      <c r="F374" s="96">
        <v>4.963656</v>
      </c>
      <c r="G374" s="96">
        <v>1646518.0</v>
      </c>
      <c r="H374" s="2"/>
      <c r="I374" s="2">
        <f t="shared" si="1"/>
        <v>5.595</v>
      </c>
      <c r="J374" s="97">
        <f t="shared" si="2"/>
        <v>43281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>
      <c r="A375" s="104">
        <v>43087.0</v>
      </c>
      <c r="B375" s="96">
        <v>5.58</v>
      </c>
      <c r="C375" s="96">
        <v>5.6</v>
      </c>
      <c r="D375" s="96">
        <v>5.54</v>
      </c>
      <c r="E375" s="96">
        <v>5.59</v>
      </c>
      <c r="F375" s="96">
        <v>4.963656</v>
      </c>
      <c r="G375" s="96">
        <v>957394.0</v>
      </c>
      <c r="H375" s="2"/>
      <c r="I375" s="2">
        <f t="shared" si="1"/>
        <v>5.585</v>
      </c>
      <c r="J375" s="97">
        <f t="shared" si="2"/>
        <v>43281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>
      <c r="A376" s="104">
        <v>43088.0</v>
      </c>
      <c r="B376" s="96">
        <v>5.62</v>
      </c>
      <c r="C376" s="96">
        <v>5.65</v>
      </c>
      <c r="D376" s="96">
        <v>5.58</v>
      </c>
      <c r="E376" s="96">
        <v>5.58</v>
      </c>
      <c r="F376" s="96">
        <v>4.954776</v>
      </c>
      <c r="G376" s="96">
        <v>1003649.0</v>
      </c>
      <c r="H376" s="2"/>
      <c r="I376" s="2">
        <f t="shared" si="1"/>
        <v>5.6</v>
      </c>
      <c r="J376" s="97">
        <f t="shared" si="2"/>
        <v>43281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>
      <c r="A377" s="104">
        <v>43089.0</v>
      </c>
      <c r="B377" s="96">
        <v>5.57</v>
      </c>
      <c r="C377" s="96">
        <v>5.595</v>
      </c>
      <c r="D377" s="96">
        <v>5.55</v>
      </c>
      <c r="E377" s="96">
        <v>5.56</v>
      </c>
      <c r="F377" s="96">
        <v>4.937018</v>
      </c>
      <c r="G377" s="96">
        <v>932584.0</v>
      </c>
      <c r="H377" s="2"/>
      <c r="I377" s="2">
        <f t="shared" si="1"/>
        <v>5.565</v>
      </c>
      <c r="J377" s="97">
        <f t="shared" si="2"/>
        <v>43281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>
      <c r="A378" s="104">
        <v>43090.0</v>
      </c>
      <c r="B378" s="96">
        <v>5.6</v>
      </c>
      <c r="C378" s="96">
        <v>5.65</v>
      </c>
      <c r="D378" s="96">
        <v>5.57</v>
      </c>
      <c r="E378" s="96">
        <v>5.61</v>
      </c>
      <c r="F378" s="96">
        <v>4.981415</v>
      </c>
      <c r="G378" s="96">
        <v>1157856.0</v>
      </c>
      <c r="H378" s="2"/>
      <c r="I378" s="2">
        <f t="shared" si="1"/>
        <v>5.605</v>
      </c>
      <c r="J378" s="97">
        <f t="shared" si="2"/>
        <v>43281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>
      <c r="A379" s="104">
        <v>43091.0</v>
      </c>
      <c r="B379" s="96">
        <v>5.65</v>
      </c>
      <c r="C379" s="96">
        <v>5.73</v>
      </c>
      <c r="D379" s="96">
        <v>5.63</v>
      </c>
      <c r="E379" s="96">
        <v>5.69</v>
      </c>
      <c r="F379" s="96">
        <v>5.052452</v>
      </c>
      <c r="G379" s="96">
        <v>1008072.0</v>
      </c>
      <c r="H379" s="2"/>
      <c r="I379" s="2">
        <f t="shared" si="1"/>
        <v>5.67</v>
      </c>
      <c r="J379" s="97">
        <f t="shared" si="2"/>
        <v>43281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>
      <c r="A380" s="104">
        <v>43096.0</v>
      </c>
      <c r="B380" s="96">
        <v>5.72</v>
      </c>
      <c r="C380" s="96">
        <v>5.77</v>
      </c>
      <c r="D380" s="96">
        <v>5.68</v>
      </c>
      <c r="E380" s="96">
        <v>5.68</v>
      </c>
      <c r="F380" s="96">
        <v>5.043571</v>
      </c>
      <c r="G380" s="96">
        <v>345136.0</v>
      </c>
      <c r="H380" s="2"/>
      <c r="I380" s="2">
        <f t="shared" si="1"/>
        <v>5.7</v>
      </c>
      <c r="J380" s="97">
        <f t="shared" si="2"/>
        <v>43281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>
      <c r="A381" s="104">
        <v>43097.0</v>
      </c>
      <c r="B381" s="96">
        <v>5.7</v>
      </c>
      <c r="C381" s="96">
        <v>5.7</v>
      </c>
      <c r="D381" s="96">
        <v>5.65</v>
      </c>
      <c r="E381" s="96">
        <v>5.7</v>
      </c>
      <c r="F381" s="96">
        <v>5.061331</v>
      </c>
      <c r="G381" s="96">
        <v>331108.0</v>
      </c>
      <c r="H381" s="2"/>
      <c r="I381" s="2">
        <f t="shared" si="1"/>
        <v>5.7</v>
      </c>
      <c r="J381" s="97">
        <f t="shared" si="2"/>
        <v>43281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>
      <c r="A382" s="104">
        <v>43098.0</v>
      </c>
      <c r="B382" s="96">
        <v>5.7</v>
      </c>
      <c r="C382" s="96">
        <v>5.7</v>
      </c>
      <c r="D382" s="96">
        <v>5.62</v>
      </c>
      <c r="E382" s="96">
        <v>5.65</v>
      </c>
      <c r="F382" s="96">
        <v>5.016933</v>
      </c>
      <c r="G382" s="96">
        <v>456884.0</v>
      </c>
      <c r="H382" s="2"/>
      <c r="I382" s="2">
        <f t="shared" si="1"/>
        <v>5.675</v>
      </c>
      <c r="J382" s="97">
        <f t="shared" si="2"/>
        <v>43281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>
      <c r="A383" s="104">
        <v>43102.0</v>
      </c>
      <c r="B383" s="96">
        <v>5.65</v>
      </c>
      <c r="C383" s="96">
        <v>5.66</v>
      </c>
      <c r="D383" s="96">
        <v>5.6</v>
      </c>
      <c r="E383" s="96">
        <v>5.64</v>
      </c>
      <c r="F383" s="96">
        <v>5.008054</v>
      </c>
      <c r="G383" s="96">
        <v>544117.0</v>
      </c>
      <c r="H383" s="2"/>
      <c r="I383" s="2">
        <f t="shared" si="1"/>
        <v>5.645</v>
      </c>
      <c r="J383" s="97">
        <f t="shared" si="2"/>
        <v>43281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>
      <c r="A384" s="104">
        <v>43103.0</v>
      </c>
      <c r="B384" s="96">
        <v>5.63</v>
      </c>
      <c r="C384" s="96">
        <v>5.67</v>
      </c>
      <c r="D384" s="96">
        <v>5.61</v>
      </c>
      <c r="E384" s="96">
        <v>5.65</v>
      </c>
      <c r="F384" s="96">
        <v>5.016933</v>
      </c>
      <c r="G384" s="96">
        <v>536405.0</v>
      </c>
      <c r="H384" s="2"/>
      <c r="I384" s="2">
        <f t="shared" si="1"/>
        <v>5.64</v>
      </c>
      <c r="J384" s="97">
        <f t="shared" si="2"/>
        <v>43281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>
      <c r="A385" s="104">
        <v>43104.0</v>
      </c>
      <c r="B385" s="96">
        <v>5.66</v>
      </c>
      <c r="C385" s="96">
        <v>5.7</v>
      </c>
      <c r="D385" s="96">
        <v>5.63</v>
      </c>
      <c r="E385" s="96">
        <v>5.69</v>
      </c>
      <c r="F385" s="96">
        <v>5.052452</v>
      </c>
      <c r="G385" s="96">
        <v>561044.0</v>
      </c>
      <c r="H385" s="2"/>
      <c r="I385" s="2">
        <f t="shared" si="1"/>
        <v>5.675</v>
      </c>
      <c r="J385" s="97">
        <f t="shared" si="2"/>
        <v>43281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>
      <c r="A386" s="104">
        <v>43105.0</v>
      </c>
      <c r="B386" s="96">
        <v>5.69</v>
      </c>
      <c r="C386" s="96">
        <v>5.75</v>
      </c>
      <c r="D386" s="96">
        <v>5.67</v>
      </c>
      <c r="E386" s="96">
        <v>5.72</v>
      </c>
      <c r="F386" s="96">
        <v>5.079091</v>
      </c>
      <c r="G386" s="96">
        <v>712189.0</v>
      </c>
      <c r="H386" s="2"/>
      <c r="I386" s="2">
        <f t="shared" si="1"/>
        <v>5.705</v>
      </c>
      <c r="J386" s="97">
        <f t="shared" si="2"/>
        <v>43281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>
      <c r="A387" s="104">
        <v>43108.0</v>
      </c>
      <c r="B387" s="96">
        <v>5.7</v>
      </c>
      <c r="C387" s="96">
        <v>5.75</v>
      </c>
      <c r="D387" s="96">
        <v>5.69</v>
      </c>
      <c r="E387" s="96">
        <v>5.73</v>
      </c>
      <c r="F387" s="96">
        <v>5.087969</v>
      </c>
      <c r="G387" s="96">
        <v>420601.0</v>
      </c>
      <c r="H387" s="2"/>
      <c r="I387" s="2">
        <f t="shared" si="1"/>
        <v>5.715</v>
      </c>
      <c r="J387" s="97">
        <f t="shared" si="2"/>
        <v>43281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>
      <c r="A388" s="104">
        <v>43109.0</v>
      </c>
      <c r="B388" s="96">
        <v>5.75</v>
      </c>
      <c r="C388" s="96">
        <v>5.76</v>
      </c>
      <c r="D388" s="96">
        <v>5.68</v>
      </c>
      <c r="E388" s="96">
        <v>5.72</v>
      </c>
      <c r="F388" s="96">
        <v>5.079091</v>
      </c>
      <c r="G388" s="96">
        <v>489379.0</v>
      </c>
      <c r="H388" s="2"/>
      <c r="I388" s="2">
        <f t="shared" si="1"/>
        <v>5.735</v>
      </c>
      <c r="J388" s="97">
        <f t="shared" si="2"/>
        <v>43281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>
      <c r="A389" s="104">
        <v>43110.0</v>
      </c>
      <c r="B389" s="96">
        <v>5.77</v>
      </c>
      <c r="C389" s="96">
        <v>5.77</v>
      </c>
      <c r="D389" s="96">
        <v>5.69</v>
      </c>
      <c r="E389" s="96">
        <v>5.71</v>
      </c>
      <c r="F389" s="96">
        <v>5.07021</v>
      </c>
      <c r="G389" s="96">
        <v>736621.0</v>
      </c>
      <c r="H389" s="2"/>
      <c r="I389" s="2">
        <f t="shared" si="1"/>
        <v>5.74</v>
      </c>
      <c r="J389" s="97">
        <f t="shared" si="2"/>
        <v>43281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>
      <c r="A390" s="104">
        <v>43111.0</v>
      </c>
      <c r="B390" s="96">
        <v>5.69</v>
      </c>
      <c r="C390" s="96">
        <v>5.71</v>
      </c>
      <c r="D390" s="96">
        <v>5.56</v>
      </c>
      <c r="E390" s="96">
        <v>5.62</v>
      </c>
      <c r="F390" s="96">
        <v>4.990295</v>
      </c>
      <c r="G390" s="96">
        <v>878937.0</v>
      </c>
      <c r="H390" s="2"/>
      <c r="I390" s="2">
        <f t="shared" si="1"/>
        <v>5.655</v>
      </c>
      <c r="J390" s="97">
        <f t="shared" si="2"/>
        <v>43281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>
      <c r="A391" s="104">
        <v>43112.0</v>
      </c>
      <c r="B391" s="96">
        <v>5.68</v>
      </c>
      <c r="C391" s="96">
        <v>5.68</v>
      </c>
      <c r="D391" s="96">
        <v>5.58</v>
      </c>
      <c r="E391" s="96">
        <v>5.59</v>
      </c>
      <c r="F391" s="96">
        <v>4.963656</v>
      </c>
      <c r="G391" s="96">
        <v>632535.0</v>
      </c>
      <c r="H391" s="2"/>
      <c r="I391" s="2">
        <f t="shared" si="1"/>
        <v>5.635</v>
      </c>
      <c r="J391" s="97">
        <f t="shared" si="2"/>
        <v>43281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>
      <c r="A392" s="104">
        <v>43115.0</v>
      </c>
      <c r="B392" s="96">
        <v>5.6</v>
      </c>
      <c r="C392" s="96">
        <v>5.67</v>
      </c>
      <c r="D392" s="96">
        <v>5.57</v>
      </c>
      <c r="E392" s="96">
        <v>5.63</v>
      </c>
      <c r="F392" s="96">
        <v>4.999174</v>
      </c>
      <c r="G392" s="96">
        <v>609422.0</v>
      </c>
      <c r="H392" s="2"/>
      <c r="I392" s="2">
        <f t="shared" si="1"/>
        <v>5.615</v>
      </c>
      <c r="J392" s="97">
        <f t="shared" si="2"/>
        <v>43281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>
      <c r="A393" s="104">
        <v>43116.0</v>
      </c>
      <c r="B393" s="96">
        <v>5.64</v>
      </c>
      <c r="C393" s="96">
        <v>5.67</v>
      </c>
      <c r="D393" s="96">
        <v>5.59</v>
      </c>
      <c r="E393" s="96">
        <v>5.65</v>
      </c>
      <c r="F393" s="96">
        <v>5.016933</v>
      </c>
      <c r="G393" s="96">
        <v>608875.0</v>
      </c>
      <c r="H393" s="2"/>
      <c r="I393" s="2">
        <f t="shared" si="1"/>
        <v>5.645</v>
      </c>
      <c r="J393" s="97">
        <f t="shared" si="2"/>
        <v>43281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>
      <c r="A394" s="104">
        <v>43117.0</v>
      </c>
      <c r="B394" s="96">
        <v>5.64</v>
      </c>
      <c r="C394" s="96">
        <v>5.7</v>
      </c>
      <c r="D394" s="96">
        <v>5.62</v>
      </c>
      <c r="E394" s="96">
        <v>5.67</v>
      </c>
      <c r="F394" s="96">
        <v>5.034692</v>
      </c>
      <c r="G394" s="96">
        <v>540121.0</v>
      </c>
      <c r="H394" s="2"/>
      <c r="I394" s="2">
        <f t="shared" si="1"/>
        <v>5.655</v>
      </c>
      <c r="J394" s="97">
        <f t="shared" si="2"/>
        <v>43281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>
      <c r="A395" s="104">
        <v>43118.0</v>
      </c>
      <c r="B395" s="96">
        <v>5.67</v>
      </c>
      <c r="C395" s="96">
        <v>5.68</v>
      </c>
      <c r="D395" s="96">
        <v>5.61</v>
      </c>
      <c r="E395" s="96">
        <v>5.65</v>
      </c>
      <c r="F395" s="96">
        <v>5.016933</v>
      </c>
      <c r="G395" s="96">
        <v>504208.0</v>
      </c>
      <c r="H395" s="2"/>
      <c r="I395" s="2">
        <f t="shared" si="1"/>
        <v>5.66</v>
      </c>
      <c r="J395" s="97">
        <f t="shared" si="2"/>
        <v>43281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>
      <c r="A396" s="104">
        <v>43119.0</v>
      </c>
      <c r="B396" s="96">
        <v>5.66</v>
      </c>
      <c r="C396" s="96">
        <v>5.72</v>
      </c>
      <c r="D396" s="96">
        <v>5.62</v>
      </c>
      <c r="E396" s="96">
        <v>5.69</v>
      </c>
      <c r="F396" s="96">
        <v>5.052452</v>
      </c>
      <c r="G396" s="96">
        <v>633337.0</v>
      </c>
      <c r="H396" s="2"/>
      <c r="I396" s="2">
        <f t="shared" si="1"/>
        <v>5.675</v>
      </c>
      <c r="J396" s="97">
        <f t="shared" si="2"/>
        <v>43281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>
      <c r="A397" s="104">
        <v>43122.0</v>
      </c>
      <c r="B397" s="96">
        <v>5.7</v>
      </c>
      <c r="C397" s="96">
        <v>5.77</v>
      </c>
      <c r="D397" s="96">
        <v>5.63</v>
      </c>
      <c r="E397" s="96">
        <v>5.64</v>
      </c>
      <c r="F397" s="96">
        <v>5.008054</v>
      </c>
      <c r="G397" s="96">
        <v>830370.0</v>
      </c>
      <c r="H397" s="2"/>
      <c r="I397" s="2">
        <f t="shared" si="1"/>
        <v>5.67</v>
      </c>
      <c r="J397" s="97">
        <f t="shared" si="2"/>
        <v>43281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>
      <c r="A398" s="104">
        <v>43123.0</v>
      </c>
      <c r="B398" s="96">
        <v>5.7</v>
      </c>
      <c r="C398" s="96">
        <v>5.76</v>
      </c>
      <c r="D398" s="96">
        <v>5.66</v>
      </c>
      <c r="E398" s="96">
        <v>5.75</v>
      </c>
      <c r="F398" s="96">
        <v>5.105728</v>
      </c>
      <c r="G398" s="96">
        <v>629962.0</v>
      </c>
      <c r="H398" s="2"/>
      <c r="I398" s="2">
        <f t="shared" si="1"/>
        <v>5.725</v>
      </c>
      <c r="J398" s="97">
        <f t="shared" si="2"/>
        <v>43281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>
      <c r="A399" s="104">
        <v>43124.0</v>
      </c>
      <c r="B399" s="96">
        <v>5.79</v>
      </c>
      <c r="C399" s="96">
        <v>5.85</v>
      </c>
      <c r="D399" s="96">
        <v>5.71</v>
      </c>
      <c r="E399" s="96">
        <v>5.73</v>
      </c>
      <c r="F399" s="96">
        <v>5.087969</v>
      </c>
      <c r="G399" s="96">
        <v>630980.0</v>
      </c>
      <c r="H399" s="2"/>
      <c r="I399" s="2">
        <f t="shared" si="1"/>
        <v>5.76</v>
      </c>
      <c r="J399" s="97">
        <f t="shared" si="2"/>
        <v>43281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>
      <c r="A400" s="104">
        <v>43125.0</v>
      </c>
      <c r="B400" s="96">
        <v>5.72</v>
      </c>
      <c r="C400" s="96">
        <v>5.76</v>
      </c>
      <c r="D400" s="96">
        <v>5.65</v>
      </c>
      <c r="E400" s="96">
        <v>5.75</v>
      </c>
      <c r="F400" s="96">
        <v>5.105728</v>
      </c>
      <c r="G400" s="96">
        <v>707789.0</v>
      </c>
      <c r="H400" s="2"/>
      <c r="I400" s="2">
        <f t="shared" si="1"/>
        <v>5.735</v>
      </c>
      <c r="J400" s="97">
        <f t="shared" si="2"/>
        <v>43281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>
      <c r="A401" s="104">
        <v>43129.0</v>
      </c>
      <c r="B401" s="96">
        <v>5.8</v>
      </c>
      <c r="C401" s="96">
        <v>5.9</v>
      </c>
      <c r="D401" s="96">
        <v>5.76</v>
      </c>
      <c r="E401" s="96">
        <v>5.87</v>
      </c>
      <c r="F401" s="96">
        <v>5.212283</v>
      </c>
      <c r="G401" s="96">
        <v>1776509.0</v>
      </c>
      <c r="H401" s="2"/>
      <c r="I401" s="2">
        <f t="shared" si="1"/>
        <v>5.835</v>
      </c>
      <c r="J401" s="97">
        <f t="shared" si="2"/>
        <v>43281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>
      <c r="A402" s="104">
        <v>43130.0</v>
      </c>
      <c r="B402" s="96">
        <v>5.84</v>
      </c>
      <c r="C402" s="96">
        <v>5.88</v>
      </c>
      <c r="D402" s="96">
        <v>5.825</v>
      </c>
      <c r="E402" s="96">
        <v>5.83</v>
      </c>
      <c r="F402" s="96">
        <v>5.176764</v>
      </c>
      <c r="G402" s="96">
        <v>1057853.0</v>
      </c>
      <c r="H402" s="2"/>
      <c r="I402" s="2">
        <f t="shared" si="1"/>
        <v>5.835</v>
      </c>
      <c r="J402" s="97">
        <f t="shared" si="2"/>
        <v>43281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>
      <c r="A403" s="104">
        <v>43131.0</v>
      </c>
      <c r="B403" s="96">
        <v>5.8</v>
      </c>
      <c r="C403" s="96">
        <v>5.88</v>
      </c>
      <c r="D403" s="96">
        <v>5.74</v>
      </c>
      <c r="E403" s="96">
        <v>5.84</v>
      </c>
      <c r="F403" s="96">
        <v>5.185645</v>
      </c>
      <c r="G403" s="96">
        <v>728274.0</v>
      </c>
      <c r="H403" s="2"/>
      <c r="I403" s="2">
        <f t="shared" si="1"/>
        <v>5.82</v>
      </c>
      <c r="J403" s="97">
        <f t="shared" si="2"/>
        <v>43281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>
      <c r="A404" s="104">
        <v>43132.0</v>
      </c>
      <c r="B404" s="96">
        <v>5.84</v>
      </c>
      <c r="C404" s="96">
        <v>5.91</v>
      </c>
      <c r="D404" s="96">
        <v>5.78</v>
      </c>
      <c r="E404" s="96">
        <v>5.9</v>
      </c>
      <c r="F404" s="96">
        <v>5.238922</v>
      </c>
      <c r="G404" s="96">
        <v>794793.0</v>
      </c>
      <c r="H404" s="2"/>
      <c r="I404" s="2">
        <f t="shared" si="1"/>
        <v>5.87</v>
      </c>
      <c r="J404" s="97">
        <f t="shared" si="2"/>
        <v>43281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>
      <c r="A405" s="104">
        <v>43133.0</v>
      </c>
      <c r="B405" s="96">
        <v>5.87</v>
      </c>
      <c r="C405" s="96">
        <v>5.91</v>
      </c>
      <c r="D405" s="96">
        <v>5.85</v>
      </c>
      <c r="E405" s="96">
        <v>5.88</v>
      </c>
      <c r="F405" s="96">
        <v>5.221162</v>
      </c>
      <c r="G405" s="96">
        <v>808358.0</v>
      </c>
      <c r="H405" s="2"/>
      <c r="I405" s="2">
        <f t="shared" si="1"/>
        <v>5.875</v>
      </c>
      <c r="J405" s="97">
        <f t="shared" si="2"/>
        <v>43281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>
      <c r="A406" s="104">
        <v>43136.0</v>
      </c>
      <c r="B406" s="96">
        <v>5.8</v>
      </c>
      <c r="C406" s="96">
        <v>5.85</v>
      </c>
      <c r="D406" s="96">
        <v>5.77</v>
      </c>
      <c r="E406" s="96">
        <v>5.78</v>
      </c>
      <c r="F406" s="96">
        <v>5.132367</v>
      </c>
      <c r="G406" s="96">
        <v>1318793.0</v>
      </c>
      <c r="H406" s="2"/>
      <c r="I406" s="2">
        <f t="shared" si="1"/>
        <v>5.79</v>
      </c>
      <c r="J406" s="97">
        <f t="shared" si="2"/>
        <v>43281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>
      <c r="A407" s="104">
        <v>43137.0</v>
      </c>
      <c r="B407" s="96">
        <v>5.7</v>
      </c>
      <c r="C407" s="96">
        <v>5.72</v>
      </c>
      <c r="D407" s="96">
        <v>5.56</v>
      </c>
      <c r="E407" s="96">
        <v>5.63</v>
      </c>
      <c r="F407" s="96">
        <v>4.999174</v>
      </c>
      <c r="G407" s="96">
        <v>1261241.0</v>
      </c>
      <c r="H407" s="2"/>
      <c r="I407" s="2">
        <f t="shared" si="1"/>
        <v>5.665</v>
      </c>
      <c r="J407" s="97">
        <f t="shared" si="2"/>
        <v>43281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>
      <c r="A408" s="104">
        <v>43138.0</v>
      </c>
      <c r="B408" s="96">
        <v>5.71</v>
      </c>
      <c r="C408" s="96">
        <v>5.77</v>
      </c>
      <c r="D408" s="96">
        <v>5.67</v>
      </c>
      <c r="E408" s="96">
        <v>5.73</v>
      </c>
      <c r="F408" s="96">
        <v>5.087969</v>
      </c>
      <c r="G408" s="96">
        <v>645738.0</v>
      </c>
      <c r="H408" s="2"/>
      <c r="I408" s="2">
        <f t="shared" si="1"/>
        <v>5.72</v>
      </c>
      <c r="J408" s="97">
        <f t="shared" si="2"/>
        <v>43281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>
      <c r="A409" s="104">
        <v>43139.0</v>
      </c>
      <c r="B409" s="96">
        <v>5.69</v>
      </c>
      <c r="C409" s="96">
        <v>5.745</v>
      </c>
      <c r="D409" s="96">
        <v>5.66</v>
      </c>
      <c r="E409" s="96">
        <v>5.74</v>
      </c>
      <c r="F409" s="96">
        <v>5.096849</v>
      </c>
      <c r="G409" s="96">
        <v>454804.0</v>
      </c>
      <c r="H409" s="2"/>
      <c r="I409" s="2">
        <f t="shared" si="1"/>
        <v>5.715</v>
      </c>
      <c r="J409" s="97">
        <f t="shared" si="2"/>
        <v>43281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>
      <c r="A410" s="104">
        <v>43140.0</v>
      </c>
      <c r="B410" s="96">
        <v>5.6</v>
      </c>
      <c r="C410" s="96">
        <v>5.67</v>
      </c>
      <c r="D410" s="96">
        <v>5.55</v>
      </c>
      <c r="E410" s="96">
        <v>5.6</v>
      </c>
      <c r="F410" s="96">
        <v>4.972536</v>
      </c>
      <c r="G410" s="96">
        <v>951588.0</v>
      </c>
      <c r="H410" s="2"/>
      <c r="I410" s="2">
        <f t="shared" si="1"/>
        <v>5.6</v>
      </c>
      <c r="J410" s="97">
        <f t="shared" si="2"/>
        <v>43281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>
      <c r="A411" s="104">
        <v>43143.0</v>
      </c>
      <c r="B411" s="96">
        <v>5.61</v>
      </c>
      <c r="C411" s="96">
        <v>5.68</v>
      </c>
      <c r="D411" s="96">
        <v>5.6</v>
      </c>
      <c r="E411" s="96">
        <v>5.64</v>
      </c>
      <c r="F411" s="96">
        <v>5.008054</v>
      </c>
      <c r="G411" s="96">
        <v>666875.0</v>
      </c>
      <c r="H411" s="2"/>
      <c r="I411" s="2">
        <f t="shared" si="1"/>
        <v>5.625</v>
      </c>
      <c r="J411" s="97">
        <f t="shared" si="2"/>
        <v>43281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>
      <c r="A412" s="104">
        <v>43144.0</v>
      </c>
      <c r="B412" s="96">
        <v>5.66</v>
      </c>
      <c r="C412" s="96">
        <v>5.755</v>
      </c>
      <c r="D412" s="96">
        <v>5.62</v>
      </c>
      <c r="E412" s="96">
        <v>5.73</v>
      </c>
      <c r="F412" s="96">
        <v>5.087969</v>
      </c>
      <c r="G412" s="96">
        <v>928356.0</v>
      </c>
      <c r="H412" s="2"/>
      <c r="I412" s="2">
        <f t="shared" si="1"/>
        <v>5.695</v>
      </c>
      <c r="J412" s="97">
        <f t="shared" si="2"/>
        <v>43281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>
      <c r="A413" s="104">
        <v>43145.0</v>
      </c>
      <c r="B413" s="96">
        <v>5.72</v>
      </c>
      <c r="C413" s="96">
        <v>5.75</v>
      </c>
      <c r="D413" s="96">
        <v>5.65</v>
      </c>
      <c r="E413" s="96">
        <v>5.65</v>
      </c>
      <c r="F413" s="96">
        <v>5.016933</v>
      </c>
      <c r="G413" s="96">
        <v>902598.0</v>
      </c>
      <c r="H413" s="2"/>
      <c r="I413" s="2">
        <f t="shared" si="1"/>
        <v>5.685</v>
      </c>
      <c r="J413" s="97">
        <f t="shared" si="2"/>
        <v>43281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>
      <c r="A414" s="104">
        <v>43146.0</v>
      </c>
      <c r="B414" s="96">
        <v>5.66</v>
      </c>
      <c r="C414" s="96">
        <v>5.72</v>
      </c>
      <c r="D414" s="96">
        <v>5.66</v>
      </c>
      <c r="E414" s="96">
        <v>5.7</v>
      </c>
      <c r="F414" s="96">
        <v>5.061331</v>
      </c>
      <c r="G414" s="96">
        <v>621439.0</v>
      </c>
      <c r="H414" s="2"/>
      <c r="I414" s="2">
        <f t="shared" si="1"/>
        <v>5.68</v>
      </c>
      <c r="J414" s="97">
        <f t="shared" si="2"/>
        <v>43281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>
      <c r="A415" s="104">
        <v>43147.0</v>
      </c>
      <c r="B415" s="96">
        <v>5.7</v>
      </c>
      <c r="C415" s="96">
        <v>5.775</v>
      </c>
      <c r="D415" s="96">
        <v>5.68</v>
      </c>
      <c r="E415" s="96">
        <v>5.69</v>
      </c>
      <c r="F415" s="96">
        <v>5.052452</v>
      </c>
      <c r="G415" s="96">
        <v>939015.0</v>
      </c>
      <c r="H415" s="2"/>
      <c r="I415" s="2">
        <f t="shared" si="1"/>
        <v>5.695</v>
      </c>
      <c r="J415" s="97">
        <f t="shared" si="2"/>
        <v>43281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>
      <c r="A416" s="104">
        <v>43150.0</v>
      </c>
      <c r="B416" s="96">
        <v>5.69</v>
      </c>
      <c r="C416" s="96">
        <v>5.74</v>
      </c>
      <c r="D416" s="96">
        <v>5.66</v>
      </c>
      <c r="E416" s="96">
        <v>5.67</v>
      </c>
      <c r="F416" s="96">
        <v>5.034692</v>
      </c>
      <c r="G416" s="96">
        <v>1955716.0</v>
      </c>
      <c r="H416" s="2"/>
      <c r="I416" s="2">
        <f t="shared" si="1"/>
        <v>5.68</v>
      </c>
      <c r="J416" s="97">
        <f t="shared" si="2"/>
        <v>43281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>
      <c r="A417" s="104">
        <v>43151.0</v>
      </c>
      <c r="B417" s="96">
        <v>5.85</v>
      </c>
      <c r="C417" s="96">
        <v>5.97</v>
      </c>
      <c r="D417" s="96">
        <v>5.42</v>
      </c>
      <c r="E417" s="96">
        <v>5.6</v>
      </c>
      <c r="F417" s="96">
        <v>4.972536</v>
      </c>
      <c r="G417" s="96">
        <v>4194862.0</v>
      </c>
      <c r="H417" s="2"/>
      <c r="I417" s="2">
        <f t="shared" si="1"/>
        <v>5.725</v>
      </c>
      <c r="J417" s="97">
        <f t="shared" si="2"/>
        <v>43281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>
      <c r="A418" s="104">
        <v>43152.0</v>
      </c>
      <c r="B418" s="96">
        <v>5.57</v>
      </c>
      <c r="C418" s="96">
        <v>5.61</v>
      </c>
      <c r="D418" s="96">
        <v>5.53</v>
      </c>
      <c r="E418" s="96">
        <v>5.57</v>
      </c>
      <c r="F418" s="96">
        <v>4.945898</v>
      </c>
      <c r="G418" s="96">
        <v>4516300.0</v>
      </c>
      <c r="H418" s="2"/>
      <c r="I418" s="2">
        <f t="shared" si="1"/>
        <v>5.57</v>
      </c>
      <c r="J418" s="97">
        <f t="shared" si="2"/>
        <v>43281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>
      <c r="A419" s="104">
        <v>43153.0</v>
      </c>
      <c r="B419" s="96">
        <v>5.57</v>
      </c>
      <c r="C419" s="96">
        <v>5.76</v>
      </c>
      <c r="D419" s="96">
        <v>5.56</v>
      </c>
      <c r="E419" s="96">
        <v>5.74</v>
      </c>
      <c r="F419" s="96">
        <v>5.096849</v>
      </c>
      <c r="G419" s="96">
        <v>1114861.0</v>
      </c>
      <c r="H419" s="2"/>
      <c r="I419" s="2">
        <f t="shared" si="1"/>
        <v>5.655</v>
      </c>
      <c r="J419" s="97">
        <f t="shared" si="2"/>
        <v>43281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>
      <c r="A420" s="104">
        <v>43154.0</v>
      </c>
      <c r="B420" s="96">
        <v>5.76</v>
      </c>
      <c r="C420" s="96">
        <v>5.87</v>
      </c>
      <c r="D420" s="96">
        <v>5.75</v>
      </c>
      <c r="E420" s="96">
        <v>5.86</v>
      </c>
      <c r="F420" s="96">
        <v>5.203404</v>
      </c>
      <c r="G420" s="96">
        <v>971560.0</v>
      </c>
      <c r="H420" s="2"/>
      <c r="I420" s="2">
        <f t="shared" si="1"/>
        <v>5.81</v>
      </c>
      <c r="J420" s="97">
        <f t="shared" si="2"/>
        <v>43281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>
      <c r="A421" s="104">
        <v>43157.0</v>
      </c>
      <c r="B421" s="96">
        <v>5.89</v>
      </c>
      <c r="C421" s="96">
        <v>5.93</v>
      </c>
      <c r="D421" s="96">
        <v>5.83</v>
      </c>
      <c r="E421" s="96">
        <v>5.83</v>
      </c>
      <c r="F421" s="96">
        <v>5.176764</v>
      </c>
      <c r="G421" s="96">
        <v>1705507.0</v>
      </c>
      <c r="H421" s="2"/>
      <c r="I421" s="2">
        <f t="shared" si="1"/>
        <v>5.86</v>
      </c>
      <c r="J421" s="97">
        <f t="shared" si="2"/>
        <v>43281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>
      <c r="A422" s="104">
        <v>43158.0</v>
      </c>
      <c r="B422" s="96">
        <v>5.87</v>
      </c>
      <c r="C422" s="96">
        <v>5.94</v>
      </c>
      <c r="D422" s="96">
        <v>5.86</v>
      </c>
      <c r="E422" s="96">
        <v>5.93</v>
      </c>
      <c r="F422" s="96">
        <v>5.26556</v>
      </c>
      <c r="G422" s="96">
        <v>1357049.0</v>
      </c>
      <c r="H422" s="2"/>
      <c r="I422" s="2">
        <f t="shared" si="1"/>
        <v>5.9</v>
      </c>
      <c r="J422" s="97">
        <f t="shared" si="2"/>
        <v>43281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>
      <c r="A423" s="104">
        <v>43159.0</v>
      </c>
      <c r="B423" s="96">
        <v>5.96</v>
      </c>
      <c r="C423" s="96">
        <v>5.96</v>
      </c>
      <c r="D423" s="96">
        <v>5.75</v>
      </c>
      <c r="E423" s="96">
        <v>5.75</v>
      </c>
      <c r="F423" s="96">
        <v>5.105728</v>
      </c>
      <c r="G423" s="96">
        <v>1607797.0</v>
      </c>
      <c r="H423" s="2"/>
      <c r="I423" s="2">
        <f t="shared" si="1"/>
        <v>5.855</v>
      </c>
      <c r="J423" s="97">
        <f t="shared" si="2"/>
        <v>43281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>
      <c r="A424" s="104">
        <v>43160.0</v>
      </c>
      <c r="B424" s="96">
        <v>5.76</v>
      </c>
      <c r="C424" s="96">
        <v>5.85</v>
      </c>
      <c r="D424" s="96">
        <v>5.69</v>
      </c>
      <c r="E424" s="96">
        <v>5.85</v>
      </c>
      <c r="F424" s="96">
        <v>5.194523</v>
      </c>
      <c r="G424" s="96">
        <v>1085008.0</v>
      </c>
      <c r="H424" s="2"/>
      <c r="I424" s="2">
        <f t="shared" si="1"/>
        <v>5.805</v>
      </c>
      <c r="J424" s="97">
        <f t="shared" si="2"/>
        <v>43281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>
      <c r="A425" s="104">
        <v>43161.0</v>
      </c>
      <c r="B425" s="96">
        <v>5.82</v>
      </c>
      <c r="C425" s="96">
        <v>5.83</v>
      </c>
      <c r="D425" s="96">
        <v>5.76</v>
      </c>
      <c r="E425" s="96">
        <v>5.8</v>
      </c>
      <c r="F425" s="96">
        <v>5.150126</v>
      </c>
      <c r="G425" s="96">
        <v>786176.0</v>
      </c>
      <c r="H425" s="2"/>
      <c r="I425" s="2">
        <f t="shared" si="1"/>
        <v>5.81</v>
      </c>
      <c r="J425" s="97">
        <f t="shared" si="2"/>
        <v>43281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>
      <c r="A426" s="104">
        <v>43164.0</v>
      </c>
      <c r="B426" s="96">
        <v>5.78</v>
      </c>
      <c r="C426" s="96">
        <v>5.82</v>
      </c>
      <c r="D426" s="96">
        <v>5.72</v>
      </c>
      <c r="E426" s="96">
        <v>5.74</v>
      </c>
      <c r="F426" s="96">
        <v>5.096849</v>
      </c>
      <c r="G426" s="96">
        <v>604693.0</v>
      </c>
      <c r="H426" s="2"/>
      <c r="I426" s="2">
        <f t="shared" si="1"/>
        <v>5.76</v>
      </c>
      <c r="J426" s="97">
        <f t="shared" si="2"/>
        <v>43281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>
      <c r="A427" s="104">
        <v>43165.0</v>
      </c>
      <c r="B427" s="96">
        <v>5.75</v>
      </c>
      <c r="C427" s="96">
        <v>5.8</v>
      </c>
      <c r="D427" s="96">
        <v>5.64</v>
      </c>
      <c r="E427" s="96">
        <v>5.69</v>
      </c>
      <c r="F427" s="96">
        <v>5.052452</v>
      </c>
      <c r="G427" s="96">
        <v>1031839.0</v>
      </c>
      <c r="H427" s="2"/>
      <c r="I427" s="2">
        <f t="shared" si="1"/>
        <v>5.72</v>
      </c>
      <c r="J427" s="97">
        <f t="shared" si="2"/>
        <v>43281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>
      <c r="A428" s="104">
        <v>43166.0</v>
      </c>
      <c r="B428" s="96">
        <v>5.68</v>
      </c>
      <c r="C428" s="96">
        <v>5.79</v>
      </c>
      <c r="D428" s="96">
        <v>5.66</v>
      </c>
      <c r="E428" s="96">
        <v>5.76</v>
      </c>
      <c r="F428" s="96">
        <v>5.114609</v>
      </c>
      <c r="G428" s="96">
        <v>693174.0</v>
      </c>
      <c r="H428" s="2"/>
      <c r="I428" s="2">
        <f t="shared" si="1"/>
        <v>5.72</v>
      </c>
      <c r="J428" s="97">
        <f t="shared" si="2"/>
        <v>43281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>
      <c r="A429" s="104">
        <v>43167.0</v>
      </c>
      <c r="B429" s="96">
        <v>5.75</v>
      </c>
      <c r="C429" s="96">
        <v>5.85</v>
      </c>
      <c r="D429" s="96">
        <v>5.75</v>
      </c>
      <c r="E429" s="96">
        <v>5.8</v>
      </c>
      <c r="F429" s="96">
        <v>5.150126</v>
      </c>
      <c r="G429" s="96">
        <v>728503.0</v>
      </c>
      <c r="H429" s="2"/>
      <c r="I429" s="2">
        <f t="shared" si="1"/>
        <v>5.775</v>
      </c>
      <c r="J429" s="97">
        <f t="shared" si="2"/>
        <v>43281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>
      <c r="A430" s="104">
        <v>43168.0</v>
      </c>
      <c r="B430" s="96">
        <v>5.8</v>
      </c>
      <c r="C430" s="96">
        <v>5.895</v>
      </c>
      <c r="D430" s="96">
        <v>5.78</v>
      </c>
      <c r="E430" s="96">
        <v>5.88</v>
      </c>
      <c r="F430" s="96">
        <v>5.221162</v>
      </c>
      <c r="G430" s="96">
        <v>899334.0</v>
      </c>
      <c r="H430" s="2"/>
      <c r="I430" s="2">
        <f t="shared" si="1"/>
        <v>5.84</v>
      </c>
      <c r="J430" s="97">
        <f t="shared" si="2"/>
        <v>43281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>
      <c r="A431" s="104">
        <v>43171.0</v>
      </c>
      <c r="B431" s="96">
        <v>5.9</v>
      </c>
      <c r="C431" s="96">
        <v>5.95</v>
      </c>
      <c r="D431" s="96">
        <v>5.85</v>
      </c>
      <c r="E431" s="96">
        <v>5.86</v>
      </c>
      <c r="F431" s="96">
        <v>5.203404</v>
      </c>
      <c r="G431" s="96">
        <v>545495.0</v>
      </c>
      <c r="H431" s="2"/>
      <c r="I431" s="2">
        <f t="shared" si="1"/>
        <v>5.88</v>
      </c>
      <c r="J431" s="97">
        <f t="shared" si="2"/>
        <v>43281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>
      <c r="A432" s="104">
        <v>43172.0</v>
      </c>
      <c r="B432" s="96">
        <v>5.86</v>
      </c>
      <c r="C432" s="96">
        <v>5.89</v>
      </c>
      <c r="D432" s="96">
        <v>5.84</v>
      </c>
      <c r="E432" s="96">
        <v>5.87</v>
      </c>
      <c r="F432" s="96">
        <v>5.212283</v>
      </c>
      <c r="G432" s="96">
        <v>872577.0</v>
      </c>
      <c r="H432" s="2"/>
      <c r="I432" s="2">
        <f t="shared" si="1"/>
        <v>5.865</v>
      </c>
      <c r="J432" s="97">
        <f t="shared" si="2"/>
        <v>43281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>
      <c r="A433" s="104">
        <v>43173.0</v>
      </c>
      <c r="B433" s="96">
        <v>5.84</v>
      </c>
      <c r="C433" s="96">
        <v>5.95</v>
      </c>
      <c r="D433" s="96">
        <v>5.83</v>
      </c>
      <c r="E433" s="96">
        <v>5.91</v>
      </c>
      <c r="F433" s="96">
        <v>5.2478</v>
      </c>
      <c r="G433" s="96">
        <v>1670866.0</v>
      </c>
      <c r="H433" s="2"/>
      <c r="I433" s="2">
        <f t="shared" si="1"/>
        <v>5.875</v>
      </c>
      <c r="J433" s="97">
        <f t="shared" si="2"/>
        <v>43281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>
      <c r="A434" s="104">
        <v>43174.0</v>
      </c>
      <c r="B434" s="96">
        <v>5.87</v>
      </c>
      <c r="C434" s="96">
        <v>5.915</v>
      </c>
      <c r="D434" s="96">
        <v>5.83</v>
      </c>
      <c r="E434" s="96">
        <v>5.87</v>
      </c>
      <c r="F434" s="96">
        <v>5.274759</v>
      </c>
      <c r="G434" s="96">
        <v>706896.0</v>
      </c>
      <c r="H434" s="2"/>
      <c r="I434" s="2">
        <f t="shared" si="1"/>
        <v>5.87</v>
      </c>
      <c r="J434" s="97">
        <f t="shared" si="2"/>
        <v>43281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>
      <c r="A435" s="104">
        <v>43175.0</v>
      </c>
      <c r="B435" s="96">
        <v>5.86</v>
      </c>
      <c r="C435" s="96">
        <v>5.87</v>
      </c>
      <c r="D435" s="96">
        <v>5.82</v>
      </c>
      <c r="E435" s="96">
        <v>5.87</v>
      </c>
      <c r="F435" s="96">
        <v>5.274759</v>
      </c>
      <c r="G435" s="96">
        <v>1468604.0</v>
      </c>
      <c r="H435" s="2"/>
      <c r="I435" s="2">
        <f t="shared" si="1"/>
        <v>5.865</v>
      </c>
      <c r="J435" s="97">
        <f t="shared" si="2"/>
        <v>43281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>
      <c r="A436" s="104">
        <v>43178.0</v>
      </c>
      <c r="B436" s="96">
        <v>5.89</v>
      </c>
      <c r="C436" s="96">
        <v>5.94</v>
      </c>
      <c r="D436" s="96">
        <v>5.84</v>
      </c>
      <c r="E436" s="96">
        <v>5.88</v>
      </c>
      <c r="F436" s="96">
        <v>5.283745</v>
      </c>
      <c r="G436" s="96">
        <v>863810.0</v>
      </c>
      <c r="H436" s="2"/>
      <c r="I436" s="2">
        <f t="shared" si="1"/>
        <v>5.885</v>
      </c>
      <c r="J436" s="97">
        <f t="shared" si="2"/>
        <v>43281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>
      <c r="A437" s="104">
        <v>43179.0</v>
      </c>
      <c r="B437" s="96">
        <v>5.9</v>
      </c>
      <c r="C437" s="96">
        <v>5.95</v>
      </c>
      <c r="D437" s="96">
        <v>5.87</v>
      </c>
      <c r="E437" s="96">
        <v>5.93</v>
      </c>
      <c r="F437" s="96">
        <v>5.328674</v>
      </c>
      <c r="G437" s="96">
        <v>919480.0</v>
      </c>
      <c r="H437" s="2"/>
      <c r="I437" s="2">
        <f t="shared" si="1"/>
        <v>5.915</v>
      </c>
      <c r="J437" s="97">
        <f t="shared" si="2"/>
        <v>43281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>
      <c r="A438" s="104">
        <v>43180.0</v>
      </c>
      <c r="B438" s="96">
        <v>5.95</v>
      </c>
      <c r="C438" s="96">
        <v>6.0</v>
      </c>
      <c r="D438" s="96">
        <v>5.82</v>
      </c>
      <c r="E438" s="96">
        <v>5.84</v>
      </c>
      <c r="F438" s="96">
        <v>5.247801</v>
      </c>
      <c r="G438" s="96">
        <v>783460.0</v>
      </c>
      <c r="H438" s="2"/>
      <c r="I438" s="2">
        <f t="shared" si="1"/>
        <v>5.895</v>
      </c>
      <c r="J438" s="97">
        <f t="shared" si="2"/>
        <v>43281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>
      <c r="A439" s="104">
        <v>43181.0</v>
      </c>
      <c r="B439" s="96">
        <v>5.84</v>
      </c>
      <c r="C439" s="96">
        <v>5.84</v>
      </c>
      <c r="D439" s="96">
        <v>5.75</v>
      </c>
      <c r="E439" s="96">
        <v>5.79</v>
      </c>
      <c r="F439" s="96">
        <v>5.202872</v>
      </c>
      <c r="G439" s="96">
        <v>426514.0</v>
      </c>
      <c r="H439" s="2"/>
      <c r="I439" s="2">
        <f t="shared" si="1"/>
        <v>5.815</v>
      </c>
      <c r="J439" s="97">
        <f t="shared" si="2"/>
        <v>43281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>
      <c r="A440" s="104">
        <v>43182.0</v>
      </c>
      <c r="B440" s="96">
        <v>5.71</v>
      </c>
      <c r="C440" s="96">
        <v>5.72</v>
      </c>
      <c r="D440" s="96">
        <v>5.62</v>
      </c>
      <c r="E440" s="96">
        <v>5.62</v>
      </c>
      <c r="F440" s="96">
        <v>5.050109</v>
      </c>
      <c r="G440" s="96">
        <v>1534387.0</v>
      </c>
      <c r="H440" s="2"/>
      <c r="I440" s="2">
        <f t="shared" si="1"/>
        <v>5.665</v>
      </c>
      <c r="J440" s="97">
        <f t="shared" si="2"/>
        <v>43281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>
      <c r="A441" s="104">
        <v>43185.0</v>
      </c>
      <c r="B441" s="96">
        <v>5.59</v>
      </c>
      <c r="C441" s="96">
        <v>5.65</v>
      </c>
      <c r="D441" s="96">
        <v>5.51</v>
      </c>
      <c r="E441" s="96">
        <v>5.62</v>
      </c>
      <c r="F441" s="96">
        <v>5.050109</v>
      </c>
      <c r="G441" s="96">
        <v>2820721.0</v>
      </c>
      <c r="H441" s="2"/>
      <c r="I441" s="2">
        <f t="shared" si="1"/>
        <v>5.605</v>
      </c>
      <c r="J441" s="97">
        <f t="shared" si="2"/>
        <v>43281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>
      <c r="A442" s="104">
        <v>43186.0</v>
      </c>
      <c r="B442" s="96">
        <v>5.68</v>
      </c>
      <c r="C442" s="96">
        <v>5.805</v>
      </c>
      <c r="D442" s="96">
        <v>5.68</v>
      </c>
      <c r="E442" s="96">
        <v>5.79</v>
      </c>
      <c r="F442" s="96">
        <v>5.202872</v>
      </c>
      <c r="G442" s="96">
        <v>815904.0</v>
      </c>
      <c r="H442" s="2"/>
      <c r="I442" s="2">
        <f t="shared" si="1"/>
        <v>5.735</v>
      </c>
      <c r="J442" s="97">
        <f t="shared" si="2"/>
        <v>43281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>
      <c r="A443" s="104">
        <v>43187.0</v>
      </c>
      <c r="B443" s="96">
        <v>5.64</v>
      </c>
      <c r="C443" s="96">
        <v>5.74</v>
      </c>
      <c r="D443" s="96">
        <v>5.63</v>
      </c>
      <c r="E443" s="96">
        <v>5.71</v>
      </c>
      <c r="F443" s="96">
        <v>5.130983</v>
      </c>
      <c r="G443" s="96">
        <v>771509.0</v>
      </c>
      <c r="H443" s="2"/>
      <c r="I443" s="2">
        <f t="shared" si="1"/>
        <v>5.675</v>
      </c>
      <c r="J443" s="97">
        <f t="shared" si="2"/>
        <v>43281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>
      <c r="A444" s="104">
        <v>43188.0</v>
      </c>
      <c r="B444" s="96">
        <v>5.7</v>
      </c>
      <c r="C444" s="96">
        <v>5.77</v>
      </c>
      <c r="D444" s="96">
        <v>5.67</v>
      </c>
      <c r="E444" s="96">
        <v>5.68</v>
      </c>
      <c r="F444" s="96">
        <v>5.104026</v>
      </c>
      <c r="G444" s="96">
        <v>561862.0</v>
      </c>
      <c r="H444" s="2"/>
      <c r="I444" s="2">
        <f t="shared" si="1"/>
        <v>5.69</v>
      </c>
      <c r="J444" s="97">
        <f t="shared" si="2"/>
        <v>43281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>
      <c r="A445" s="104">
        <v>43193.0</v>
      </c>
      <c r="B445" s="96">
        <v>5.62</v>
      </c>
      <c r="C445" s="96">
        <v>5.66</v>
      </c>
      <c r="D445" s="96">
        <v>5.57</v>
      </c>
      <c r="E445" s="96">
        <v>5.58</v>
      </c>
      <c r="F445" s="96">
        <v>5.014165</v>
      </c>
      <c r="G445" s="96">
        <v>685074.0</v>
      </c>
      <c r="H445" s="2"/>
      <c r="I445" s="2">
        <f t="shared" si="1"/>
        <v>5.6</v>
      </c>
      <c r="J445" s="97">
        <f t="shared" si="2"/>
        <v>43281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>
      <c r="A446" s="104">
        <v>43194.0</v>
      </c>
      <c r="B446" s="96">
        <v>5.58</v>
      </c>
      <c r="C446" s="96">
        <v>5.62</v>
      </c>
      <c r="D446" s="96">
        <v>5.51</v>
      </c>
      <c r="E446" s="96">
        <v>5.6</v>
      </c>
      <c r="F446" s="96">
        <v>5.032138</v>
      </c>
      <c r="G446" s="96">
        <v>836022.0</v>
      </c>
      <c r="H446" s="2"/>
      <c r="I446" s="2">
        <f t="shared" si="1"/>
        <v>5.59</v>
      </c>
      <c r="J446" s="97">
        <f t="shared" si="2"/>
        <v>43281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>
      <c r="A447" s="104">
        <v>43195.0</v>
      </c>
      <c r="B447" s="96">
        <v>5.6</v>
      </c>
      <c r="C447" s="96">
        <v>5.66</v>
      </c>
      <c r="D447" s="96">
        <v>5.55</v>
      </c>
      <c r="E447" s="96">
        <v>5.59</v>
      </c>
      <c r="F447" s="96">
        <v>5.023151</v>
      </c>
      <c r="G447" s="96">
        <v>1017590.0</v>
      </c>
      <c r="H447" s="2"/>
      <c r="I447" s="2">
        <f t="shared" si="1"/>
        <v>5.595</v>
      </c>
      <c r="J447" s="97">
        <f t="shared" si="2"/>
        <v>43281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>
      <c r="A448" s="104">
        <v>43196.0</v>
      </c>
      <c r="B448" s="96">
        <v>5.59</v>
      </c>
      <c r="C448" s="96">
        <v>5.66</v>
      </c>
      <c r="D448" s="96">
        <v>5.56</v>
      </c>
      <c r="E448" s="96">
        <v>5.66</v>
      </c>
      <c r="F448" s="96">
        <v>5.086054</v>
      </c>
      <c r="G448" s="96">
        <v>776721.0</v>
      </c>
      <c r="H448" s="2"/>
      <c r="I448" s="2">
        <f t="shared" si="1"/>
        <v>5.625</v>
      </c>
      <c r="J448" s="97">
        <f t="shared" si="2"/>
        <v>43281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>
      <c r="A449" s="104">
        <v>43199.0</v>
      </c>
      <c r="B449" s="96">
        <v>5.66</v>
      </c>
      <c r="C449" s="96">
        <v>5.67</v>
      </c>
      <c r="D449" s="96">
        <v>5.6</v>
      </c>
      <c r="E449" s="96">
        <v>5.65</v>
      </c>
      <c r="F449" s="96">
        <v>5.077067</v>
      </c>
      <c r="G449" s="96">
        <v>388176.0</v>
      </c>
      <c r="H449" s="2"/>
      <c r="I449" s="2">
        <f t="shared" si="1"/>
        <v>5.655</v>
      </c>
      <c r="J449" s="97">
        <f t="shared" si="2"/>
        <v>43281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>
      <c r="A450" s="104">
        <v>43200.0</v>
      </c>
      <c r="B450" s="96">
        <v>5.65</v>
      </c>
      <c r="C450" s="96">
        <v>5.69</v>
      </c>
      <c r="D450" s="96">
        <v>5.61</v>
      </c>
      <c r="E450" s="96">
        <v>5.66</v>
      </c>
      <c r="F450" s="96">
        <v>5.086054</v>
      </c>
      <c r="G450" s="96">
        <v>316739.0</v>
      </c>
      <c r="H450" s="2"/>
      <c r="I450" s="2">
        <f t="shared" si="1"/>
        <v>5.655</v>
      </c>
      <c r="J450" s="97">
        <f t="shared" si="2"/>
        <v>43281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>
      <c r="A451" s="104">
        <v>43201.0</v>
      </c>
      <c r="B451" s="96">
        <v>5.65</v>
      </c>
      <c r="C451" s="96">
        <v>5.69</v>
      </c>
      <c r="D451" s="96">
        <v>5.63</v>
      </c>
      <c r="E451" s="96">
        <v>5.64</v>
      </c>
      <c r="F451" s="96">
        <v>5.068082</v>
      </c>
      <c r="G451" s="96">
        <v>393417.0</v>
      </c>
      <c r="H451" s="2"/>
      <c r="I451" s="2">
        <f t="shared" si="1"/>
        <v>5.645</v>
      </c>
      <c r="J451" s="97">
        <f t="shared" si="2"/>
        <v>43281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>
      <c r="A452" s="104">
        <v>43202.0</v>
      </c>
      <c r="B452" s="96">
        <v>5.62</v>
      </c>
      <c r="C452" s="96">
        <v>5.65</v>
      </c>
      <c r="D452" s="96">
        <v>5.56</v>
      </c>
      <c r="E452" s="96">
        <v>5.63</v>
      </c>
      <c r="F452" s="96">
        <v>5.059096</v>
      </c>
      <c r="G452" s="96">
        <v>570997.0</v>
      </c>
      <c r="H452" s="2"/>
      <c r="I452" s="2">
        <f t="shared" si="1"/>
        <v>5.625</v>
      </c>
      <c r="J452" s="97">
        <f t="shared" si="2"/>
        <v>43281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>
      <c r="A453" s="104">
        <v>43203.0</v>
      </c>
      <c r="B453" s="96">
        <v>5.64</v>
      </c>
      <c r="C453" s="96">
        <v>5.73</v>
      </c>
      <c r="D453" s="96">
        <v>5.64</v>
      </c>
      <c r="E453" s="96">
        <v>5.71</v>
      </c>
      <c r="F453" s="96">
        <v>5.130983</v>
      </c>
      <c r="G453" s="96">
        <v>616953.0</v>
      </c>
      <c r="H453" s="2"/>
      <c r="I453" s="2">
        <f t="shared" si="1"/>
        <v>5.675</v>
      </c>
      <c r="J453" s="97">
        <f t="shared" si="2"/>
        <v>43281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>
      <c r="A454" s="104">
        <v>43206.0</v>
      </c>
      <c r="B454" s="96">
        <v>5.73</v>
      </c>
      <c r="C454" s="96">
        <v>5.78</v>
      </c>
      <c r="D454" s="96">
        <v>5.7</v>
      </c>
      <c r="E454" s="96">
        <v>5.76</v>
      </c>
      <c r="F454" s="96">
        <v>5.175914</v>
      </c>
      <c r="G454" s="96">
        <v>403559.0</v>
      </c>
      <c r="H454" s="2"/>
      <c r="I454" s="2">
        <f t="shared" si="1"/>
        <v>5.745</v>
      </c>
      <c r="J454" s="97">
        <f t="shared" si="2"/>
        <v>43281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>
      <c r="A455" s="104">
        <v>43207.0</v>
      </c>
      <c r="B455" s="96">
        <v>5.79</v>
      </c>
      <c r="C455" s="96">
        <v>5.84</v>
      </c>
      <c r="D455" s="96">
        <v>5.77</v>
      </c>
      <c r="E455" s="96">
        <v>5.79</v>
      </c>
      <c r="F455" s="96">
        <v>5.202872</v>
      </c>
      <c r="G455" s="96">
        <v>477345.0</v>
      </c>
      <c r="H455" s="2"/>
      <c r="I455" s="2">
        <f t="shared" si="1"/>
        <v>5.79</v>
      </c>
      <c r="J455" s="97">
        <f t="shared" si="2"/>
        <v>43281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>
      <c r="A456" s="104">
        <v>43208.0</v>
      </c>
      <c r="B456" s="96">
        <v>5.81</v>
      </c>
      <c r="C456" s="96">
        <v>5.845</v>
      </c>
      <c r="D456" s="96">
        <v>5.76</v>
      </c>
      <c r="E456" s="96">
        <v>5.84</v>
      </c>
      <c r="F456" s="96">
        <v>5.247801</v>
      </c>
      <c r="G456" s="96">
        <v>461875.0</v>
      </c>
      <c r="H456" s="2"/>
      <c r="I456" s="2">
        <f t="shared" si="1"/>
        <v>5.825</v>
      </c>
      <c r="J456" s="97">
        <f t="shared" si="2"/>
        <v>43281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>
      <c r="A457" s="104">
        <v>43209.0</v>
      </c>
      <c r="B457" s="96">
        <v>5.8</v>
      </c>
      <c r="C457" s="96">
        <v>5.84</v>
      </c>
      <c r="D457" s="96">
        <v>5.74</v>
      </c>
      <c r="E457" s="96">
        <v>5.8</v>
      </c>
      <c r="F457" s="96">
        <v>5.211857</v>
      </c>
      <c r="G457" s="96">
        <v>666666.0</v>
      </c>
      <c r="H457" s="2"/>
      <c r="I457" s="2">
        <f t="shared" si="1"/>
        <v>5.8</v>
      </c>
      <c r="J457" s="97">
        <f t="shared" si="2"/>
        <v>43281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>
      <c r="A458" s="104">
        <v>43210.0</v>
      </c>
      <c r="B458" s="96">
        <v>5.76</v>
      </c>
      <c r="C458" s="96">
        <v>5.805</v>
      </c>
      <c r="D458" s="96">
        <v>5.74</v>
      </c>
      <c r="E458" s="96">
        <v>5.75</v>
      </c>
      <c r="F458" s="96">
        <v>5.166927</v>
      </c>
      <c r="G458" s="96">
        <v>478478.0</v>
      </c>
      <c r="H458" s="2"/>
      <c r="I458" s="2">
        <f t="shared" si="1"/>
        <v>5.755</v>
      </c>
      <c r="J458" s="97">
        <f t="shared" si="2"/>
        <v>43281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>
      <c r="A459" s="104">
        <v>43213.0</v>
      </c>
      <c r="B459" s="96">
        <v>5.79</v>
      </c>
      <c r="C459" s="96">
        <v>5.82</v>
      </c>
      <c r="D459" s="96">
        <v>5.76</v>
      </c>
      <c r="E459" s="96">
        <v>5.8</v>
      </c>
      <c r="F459" s="96">
        <v>5.211857</v>
      </c>
      <c r="G459" s="96">
        <v>299792.0</v>
      </c>
      <c r="H459" s="2"/>
      <c r="I459" s="2">
        <f t="shared" si="1"/>
        <v>5.795</v>
      </c>
      <c r="J459" s="97">
        <f t="shared" si="2"/>
        <v>43281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>
      <c r="A460" s="104">
        <v>43214.0</v>
      </c>
      <c r="B460" s="96">
        <v>5.83</v>
      </c>
      <c r="C460" s="96">
        <v>5.905</v>
      </c>
      <c r="D460" s="96">
        <v>5.82</v>
      </c>
      <c r="E460" s="96">
        <v>5.84</v>
      </c>
      <c r="F460" s="96">
        <v>5.247801</v>
      </c>
      <c r="G460" s="96">
        <v>770103.0</v>
      </c>
      <c r="H460" s="2"/>
      <c r="I460" s="2">
        <f t="shared" si="1"/>
        <v>5.835</v>
      </c>
      <c r="J460" s="97">
        <f t="shared" si="2"/>
        <v>43281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>
      <c r="A461" s="104">
        <v>43216.0</v>
      </c>
      <c r="B461" s="96">
        <v>5.84</v>
      </c>
      <c r="C461" s="96">
        <v>5.9</v>
      </c>
      <c r="D461" s="96">
        <v>5.8</v>
      </c>
      <c r="E461" s="96">
        <v>5.86</v>
      </c>
      <c r="F461" s="96">
        <v>5.265773</v>
      </c>
      <c r="G461" s="96">
        <v>620662.0</v>
      </c>
      <c r="H461" s="2"/>
      <c r="I461" s="2">
        <f t="shared" si="1"/>
        <v>5.85</v>
      </c>
      <c r="J461" s="97">
        <f t="shared" si="2"/>
        <v>43281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>
      <c r="A462" s="104">
        <v>43217.0</v>
      </c>
      <c r="B462" s="96">
        <v>5.9</v>
      </c>
      <c r="C462" s="96">
        <v>5.99</v>
      </c>
      <c r="D462" s="96">
        <v>5.86</v>
      </c>
      <c r="E462" s="96">
        <v>5.89</v>
      </c>
      <c r="F462" s="96">
        <v>5.29273</v>
      </c>
      <c r="G462" s="96">
        <v>917414.0</v>
      </c>
      <c r="H462" s="2"/>
      <c r="I462" s="2">
        <f t="shared" si="1"/>
        <v>5.895</v>
      </c>
      <c r="J462" s="97">
        <f t="shared" si="2"/>
        <v>43281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>
      <c r="A463" s="104">
        <v>43220.0</v>
      </c>
      <c r="B463" s="96">
        <v>5.95</v>
      </c>
      <c r="C463" s="96">
        <v>5.98</v>
      </c>
      <c r="D463" s="96">
        <v>5.89</v>
      </c>
      <c r="E463" s="96">
        <v>5.9</v>
      </c>
      <c r="F463" s="96">
        <v>5.301717</v>
      </c>
      <c r="G463" s="96">
        <v>609234.0</v>
      </c>
      <c r="H463" s="2"/>
      <c r="I463" s="2">
        <f t="shared" si="1"/>
        <v>5.925</v>
      </c>
      <c r="J463" s="97">
        <f t="shared" si="2"/>
        <v>43281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>
      <c r="A464" s="104">
        <v>43221.0</v>
      </c>
      <c r="B464" s="96">
        <v>5.9</v>
      </c>
      <c r="C464" s="96">
        <v>5.92</v>
      </c>
      <c r="D464" s="96">
        <v>5.88</v>
      </c>
      <c r="E464" s="96">
        <v>5.9</v>
      </c>
      <c r="F464" s="96">
        <v>5.301717</v>
      </c>
      <c r="G464" s="96">
        <v>435271.0</v>
      </c>
      <c r="H464" s="2"/>
      <c r="I464" s="2">
        <f t="shared" si="1"/>
        <v>5.9</v>
      </c>
      <c r="J464" s="97">
        <f t="shared" si="2"/>
        <v>43281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>
      <c r="A465" s="104">
        <v>43222.0</v>
      </c>
      <c r="B465" s="96">
        <v>5.9</v>
      </c>
      <c r="C465" s="96">
        <v>6.05</v>
      </c>
      <c r="D465" s="96">
        <v>5.89</v>
      </c>
      <c r="E465" s="96">
        <v>5.98</v>
      </c>
      <c r="F465" s="96">
        <v>5.373605</v>
      </c>
      <c r="G465" s="96">
        <v>1716058.0</v>
      </c>
      <c r="H465" s="2"/>
      <c r="I465" s="2">
        <f t="shared" si="1"/>
        <v>5.94</v>
      </c>
      <c r="J465" s="97">
        <f t="shared" si="2"/>
        <v>43281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>
      <c r="A466" s="104">
        <v>43223.0</v>
      </c>
      <c r="B466" s="96">
        <v>6.05</v>
      </c>
      <c r="C466" s="96">
        <v>6.375</v>
      </c>
      <c r="D466" s="96">
        <v>6.0</v>
      </c>
      <c r="E466" s="96">
        <v>6.32</v>
      </c>
      <c r="F466" s="96">
        <v>5.679127</v>
      </c>
      <c r="G466" s="96">
        <v>6021187.0</v>
      </c>
      <c r="H466" s="2"/>
      <c r="I466" s="2">
        <f t="shared" si="1"/>
        <v>6.185</v>
      </c>
      <c r="J466" s="97">
        <f t="shared" si="2"/>
        <v>43281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>
      <c r="A467" s="104">
        <v>43224.0</v>
      </c>
      <c r="B467" s="96">
        <v>6.36</v>
      </c>
      <c r="C467" s="96">
        <v>6.41</v>
      </c>
      <c r="D467" s="96">
        <v>6.25</v>
      </c>
      <c r="E467" s="96">
        <v>6.27</v>
      </c>
      <c r="F467" s="96">
        <v>5.634198</v>
      </c>
      <c r="G467" s="96">
        <v>2847317.0</v>
      </c>
      <c r="H467" s="2"/>
      <c r="I467" s="2">
        <f t="shared" si="1"/>
        <v>6.315</v>
      </c>
      <c r="J467" s="97">
        <f t="shared" si="2"/>
        <v>43281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>
      <c r="A468" s="104">
        <v>43227.0</v>
      </c>
      <c r="B468" s="96">
        <v>6.31</v>
      </c>
      <c r="C468" s="96">
        <v>6.39</v>
      </c>
      <c r="D468" s="96">
        <v>6.25</v>
      </c>
      <c r="E468" s="96">
        <v>6.27</v>
      </c>
      <c r="F468" s="96">
        <v>5.634198</v>
      </c>
      <c r="G468" s="96">
        <v>1376254.0</v>
      </c>
      <c r="H468" s="2"/>
      <c r="I468" s="2">
        <f t="shared" si="1"/>
        <v>6.29</v>
      </c>
      <c r="J468" s="97">
        <f t="shared" si="2"/>
        <v>43281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>
      <c r="A469" s="104">
        <v>43228.0</v>
      </c>
      <c r="B469" s="96">
        <v>6.29</v>
      </c>
      <c r="C469" s="96">
        <v>6.33</v>
      </c>
      <c r="D469" s="96">
        <v>6.24</v>
      </c>
      <c r="E469" s="96">
        <v>6.27</v>
      </c>
      <c r="F469" s="96">
        <v>5.634198</v>
      </c>
      <c r="G469" s="96">
        <v>712501.0</v>
      </c>
      <c r="H469" s="2"/>
      <c r="I469" s="2">
        <f t="shared" si="1"/>
        <v>6.28</v>
      </c>
      <c r="J469" s="97">
        <f t="shared" si="2"/>
        <v>43281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>
      <c r="A470" s="104">
        <v>43229.0</v>
      </c>
      <c r="B470" s="96">
        <v>6.26</v>
      </c>
      <c r="C470" s="96">
        <v>6.265</v>
      </c>
      <c r="D470" s="96">
        <v>6.2</v>
      </c>
      <c r="E470" s="96">
        <v>6.22</v>
      </c>
      <c r="F470" s="96">
        <v>5.589268</v>
      </c>
      <c r="G470" s="96">
        <v>1070572.0</v>
      </c>
      <c r="H470" s="2"/>
      <c r="I470" s="2">
        <f t="shared" si="1"/>
        <v>6.24</v>
      </c>
      <c r="J470" s="97">
        <f t="shared" si="2"/>
        <v>43281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>
      <c r="A471" s="104">
        <v>43230.0</v>
      </c>
      <c r="B471" s="96">
        <v>6.25</v>
      </c>
      <c r="C471" s="96">
        <v>6.29</v>
      </c>
      <c r="D471" s="96">
        <v>6.22</v>
      </c>
      <c r="E471" s="96">
        <v>6.23</v>
      </c>
      <c r="F471" s="96">
        <v>5.598254</v>
      </c>
      <c r="G471" s="96">
        <v>1287594.0</v>
      </c>
      <c r="H471" s="2"/>
      <c r="I471" s="2">
        <f t="shared" si="1"/>
        <v>6.24</v>
      </c>
      <c r="J471" s="97">
        <f t="shared" si="2"/>
        <v>43281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>
      <c r="A472" s="104">
        <v>43231.0</v>
      </c>
      <c r="B472" s="96">
        <v>6.25</v>
      </c>
      <c r="C472" s="96">
        <v>6.29</v>
      </c>
      <c r="D472" s="96">
        <v>6.23</v>
      </c>
      <c r="E472" s="96">
        <v>6.28</v>
      </c>
      <c r="F472" s="96">
        <v>5.643183</v>
      </c>
      <c r="G472" s="96">
        <v>739306.0</v>
      </c>
      <c r="H472" s="2"/>
      <c r="I472" s="2">
        <f t="shared" si="1"/>
        <v>6.265</v>
      </c>
      <c r="J472" s="97">
        <f t="shared" si="2"/>
        <v>43281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>
      <c r="A473" s="104">
        <v>43234.0</v>
      </c>
      <c r="B473" s="96">
        <v>6.3</v>
      </c>
      <c r="C473" s="96">
        <v>6.37</v>
      </c>
      <c r="D473" s="96">
        <v>6.28</v>
      </c>
      <c r="E473" s="96">
        <v>6.32</v>
      </c>
      <c r="F473" s="96">
        <v>5.679127</v>
      </c>
      <c r="G473" s="96">
        <v>2660289.0</v>
      </c>
      <c r="H473" s="2"/>
      <c r="I473" s="2">
        <f t="shared" si="1"/>
        <v>6.31</v>
      </c>
      <c r="J473" s="97">
        <f t="shared" si="2"/>
        <v>43281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>
      <c r="A474" s="104">
        <v>43235.0</v>
      </c>
      <c r="B474" s="96">
        <v>6.32</v>
      </c>
      <c r="C474" s="96">
        <v>6.38</v>
      </c>
      <c r="D474" s="96">
        <v>6.32</v>
      </c>
      <c r="E474" s="96">
        <v>6.33</v>
      </c>
      <c r="F474" s="96">
        <v>5.688112</v>
      </c>
      <c r="G474" s="96">
        <v>874091.0</v>
      </c>
      <c r="H474" s="2"/>
      <c r="I474" s="2">
        <f t="shared" si="1"/>
        <v>6.325</v>
      </c>
      <c r="J474" s="97">
        <f t="shared" si="2"/>
        <v>43281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>
      <c r="A475" s="104">
        <v>43236.0</v>
      </c>
      <c r="B475" s="96">
        <v>6.32</v>
      </c>
      <c r="C475" s="96">
        <v>6.54</v>
      </c>
      <c r="D475" s="96">
        <v>6.31</v>
      </c>
      <c r="E475" s="96">
        <v>6.53</v>
      </c>
      <c r="F475" s="96">
        <v>5.867833</v>
      </c>
      <c r="G475" s="96">
        <v>1432106.0</v>
      </c>
      <c r="H475" s="2"/>
      <c r="I475" s="2">
        <f t="shared" si="1"/>
        <v>6.425</v>
      </c>
      <c r="J475" s="97">
        <f t="shared" si="2"/>
        <v>43281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>
      <c r="A476" s="104">
        <v>43237.0</v>
      </c>
      <c r="B476" s="96">
        <v>6.53</v>
      </c>
      <c r="C476" s="96">
        <v>6.55</v>
      </c>
      <c r="D476" s="96">
        <v>6.455</v>
      </c>
      <c r="E476" s="96">
        <v>6.52</v>
      </c>
      <c r="F476" s="96">
        <v>5.858846</v>
      </c>
      <c r="G476" s="96">
        <v>1248086.0</v>
      </c>
      <c r="H476" s="2"/>
      <c r="I476" s="2">
        <f t="shared" si="1"/>
        <v>6.525</v>
      </c>
      <c r="J476" s="97">
        <f t="shared" si="2"/>
        <v>43281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>
      <c r="A477" s="104">
        <v>43238.0</v>
      </c>
      <c r="B477" s="96">
        <v>6.52</v>
      </c>
      <c r="C477" s="96">
        <v>6.555</v>
      </c>
      <c r="D477" s="96">
        <v>6.5</v>
      </c>
      <c r="E477" s="96">
        <v>6.5</v>
      </c>
      <c r="F477" s="96">
        <v>5.840874</v>
      </c>
      <c r="G477" s="96">
        <v>410233.0</v>
      </c>
      <c r="H477" s="2"/>
      <c r="I477" s="2">
        <f t="shared" si="1"/>
        <v>6.51</v>
      </c>
      <c r="J477" s="97">
        <f t="shared" si="2"/>
        <v>43281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>
      <c r="A478" s="104">
        <v>43241.0</v>
      </c>
      <c r="B478" s="96">
        <v>6.48</v>
      </c>
      <c r="C478" s="96">
        <v>6.555</v>
      </c>
      <c r="D478" s="96">
        <v>6.47</v>
      </c>
      <c r="E478" s="96">
        <v>6.53</v>
      </c>
      <c r="F478" s="96">
        <v>5.867833</v>
      </c>
      <c r="G478" s="96">
        <v>444009.0</v>
      </c>
      <c r="H478" s="2"/>
      <c r="I478" s="2">
        <f t="shared" si="1"/>
        <v>6.505</v>
      </c>
      <c r="J478" s="97">
        <f t="shared" si="2"/>
        <v>43281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>
      <c r="A479" s="104">
        <v>43242.0</v>
      </c>
      <c r="B479" s="96">
        <v>6.54</v>
      </c>
      <c r="C479" s="96">
        <v>6.545</v>
      </c>
      <c r="D479" s="96">
        <v>6.5</v>
      </c>
      <c r="E479" s="96">
        <v>6.53</v>
      </c>
      <c r="F479" s="96">
        <v>5.867833</v>
      </c>
      <c r="G479" s="96">
        <v>618209.0</v>
      </c>
      <c r="H479" s="2"/>
      <c r="I479" s="2">
        <f t="shared" si="1"/>
        <v>6.535</v>
      </c>
      <c r="J479" s="97">
        <f t="shared" si="2"/>
        <v>43281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>
      <c r="A480" s="104">
        <v>43243.0</v>
      </c>
      <c r="B480" s="96">
        <v>6.55</v>
      </c>
      <c r="C480" s="96">
        <v>6.64</v>
      </c>
      <c r="D480" s="96">
        <v>6.5</v>
      </c>
      <c r="E480" s="96">
        <v>6.54</v>
      </c>
      <c r="F480" s="96">
        <v>5.876818</v>
      </c>
      <c r="G480" s="96">
        <v>758803.0</v>
      </c>
      <c r="H480" s="2"/>
      <c r="I480" s="2">
        <f t="shared" si="1"/>
        <v>6.545</v>
      </c>
      <c r="J480" s="97">
        <f t="shared" si="2"/>
        <v>43281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>
      <c r="A481" s="104">
        <v>43244.0</v>
      </c>
      <c r="B481" s="96">
        <v>6.52</v>
      </c>
      <c r="C481" s="96">
        <v>6.53</v>
      </c>
      <c r="D481" s="96">
        <v>6.43</v>
      </c>
      <c r="E481" s="96">
        <v>6.47</v>
      </c>
      <c r="F481" s="96">
        <v>5.813916</v>
      </c>
      <c r="G481" s="96">
        <v>943401.0</v>
      </c>
      <c r="H481" s="2"/>
      <c r="I481" s="2">
        <f t="shared" si="1"/>
        <v>6.495</v>
      </c>
      <c r="J481" s="97">
        <f t="shared" si="2"/>
        <v>43281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>
      <c r="A482" s="104">
        <v>43245.0</v>
      </c>
      <c r="B482" s="96">
        <v>6.47</v>
      </c>
      <c r="C482" s="96">
        <v>6.59</v>
      </c>
      <c r="D482" s="96">
        <v>6.46</v>
      </c>
      <c r="E482" s="96">
        <v>6.58</v>
      </c>
      <c r="F482" s="96">
        <v>5.912763</v>
      </c>
      <c r="G482" s="96">
        <v>471959.0</v>
      </c>
      <c r="H482" s="2"/>
      <c r="I482" s="2">
        <f t="shared" si="1"/>
        <v>6.525</v>
      </c>
      <c r="J482" s="97">
        <f t="shared" si="2"/>
        <v>43281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>
      <c r="A483" s="104">
        <v>43248.0</v>
      </c>
      <c r="B483" s="96">
        <v>6.59</v>
      </c>
      <c r="C483" s="96">
        <v>6.675</v>
      </c>
      <c r="D483" s="96">
        <v>6.59</v>
      </c>
      <c r="E483" s="96">
        <v>6.63</v>
      </c>
      <c r="F483" s="96">
        <v>5.957692</v>
      </c>
      <c r="G483" s="96">
        <v>592878.0</v>
      </c>
      <c r="H483" s="2"/>
      <c r="I483" s="2">
        <f t="shared" si="1"/>
        <v>6.61</v>
      </c>
      <c r="J483" s="97">
        <f t="shared" si="2"/>
        <v>43281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>
      <c r="A484" s="104">
        <v>43249.0</v>
      </c>
      <c r="B484" s="96">
        <v>6.61</v>
      </c>
      <c r="C484" s="96">
        <v>6.68</v>
      </c>
      <c r="D484" s="96">
        <v>6.6</v>
      </c>
      <c r="E484" s="96">
        <v>6.63</v>
      </c>
      <c r="F484" s="96">
        <v>5.957692</v>
      </c>
      <c r="G484" s="96">
        <v>898121.0</v>
      </c>
      <c r="H484" s="2"/>
      <c r="I484" s="2">
        <f t="shared" si="1"/>
        <v>6.62</v>
      </c>
      <c r="J484" s="97">
        <f t="shared" si="2"/>
        <v>43281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>
      <c r="A485" s="104">
        <v>43250.0</v>
      </c>
      <c r="B485" s="96">
        <v>6.59</v>
      </c>
      <c r="C485" s="96">
        <v>6.65</v>
      </c>
      <c r="D485" s="96">
        <v>6.57</v>
      </c>
      <c r="E485" s="96">
        <v>6.62</v>
      </c>
      <c r="F485" s="96">
        <v>5.948706</v>
      </c>
      <c r="G485" s="96">
        <v>898604.0</v>
      </c>
      <c r="H485" s="2"/>
      <c r="I485" s="2">
        <f t="shared" si="1"/>
        <v>6.605</v>
      </c>
      <c r="J485" s="97">
        <f t="shared" si="2"/>
        <v>43281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>
      <c r="A486" s="104">
        <v>43251.0</v>
      </c>
      <c r="B486" s="96">
        <v>6.63</v>
      </c>
      <c r="C486" s="96">
        <v>6.7</v>
      </c>
      <c r="D486" s="96">
        <v>6.62</v>
      </c>
      <c r="E486" s="96">
        <v>6.7</v>
      </c>
      <c r="F486" s="96">
        <v>6.020593</v>
      </c>
      <c r="G486" s="96">
        <v>1228370.0</v>
      </c>
      <c r="H486" s="2"/>
      <c r="I486" s="2">
        <f t="shared" si="1"/>
        <v>6.665</v>
      </c>
      <c r="J486" s="97">
        <f t="shared" si="2"/>
        <v>43281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>
      <c r="A487" s="104">
        <v>43252.0</v>
      </c>
      <c r="B487" s="96">
        <v>6.65</v>
      </c>
      <c r="C487" s="96">
        <v>6.72</v>
      </c>
      <c r="D487" s="96">
        <v>6.62</v>
      </c>
      <c r="E487" s="96">
        <v>6.65</v>
      </c>
      <c r="F487" s="96">
        <v>5.975664</v>
      </c>
      <c r="G487" s="96">
        <v>466566.0</v>
      </c>
      <c r="H487" s="2"/>
      <c r="I487" s="2">
        <f t="shared" si="1"/>
        <v>6.65</v>
      </c>
      <c r="J487" s="97">
        <f t="shared" si="2"/>
        <v>43281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>
      <c r="A488" s="104">
        <v>43255.0</v>
      </c>
      <c r="B488" s="96">
        <v>6.71</v>
      </c>
      <c r="C488" s="96">
        <v>6.74</v>
      </c>
      <c r="D488" s="96">
        <v>6.66</v>
      </c>
      <c r="E488" s="96">
        <v>6.74</v>
      </c>
      <c r="F488" s="96">
        <v>6.056537</v>
      </c>
      <c r="G488" s="96">
        <v>689575.0</v>
      </c>
      <c r="H488" s="2"/>
      <c r="I488" s="2">
        <f t="shared" si="1"/>
        <v>6.725</v>
      </c>
      <c r="J488" s="97">
        <f t="shared" si="2"/>
        <v>43281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>
      <c r="A489" s="104">
        <v>43256.0</v>
      </c>
      <c r="B489" s="96">
        <v>6.72</v>
      </c>
      <c r="C489" s="96">
        <v>6.74</v>
      </c>
      <c r="D489" s="96">
        <v>6.66</v>
      </c>
      <c r="E489" s="96">
        <v>6.68</v>
      </c>
      <c r="F489" s="96">
        <v>6.002622</v>
      </c>
      <c r="G489" s="96">
        <v>946326.0</v>
      </c>
      <c r="H489" s="2"/>
      <c r="I489" s="2">
        <f t="shared" si="1"/>
        <v>6.7</v>
      </c>
      <c r="J489" s="97">
        <f t="shared" si="2"/>
        <v>43281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>
      <c r="A490" s="104">
        <v>43257.0</v>
      </c>
      <c r="B490" s="96">
        <v>6.67</v>
      </c>
      <c r="C490" s="96">
        <v>6.73</v>
      </c>
      <c r="D490" s="96">
        <v>6.67</v>
      </c>
      <c r="E490" s="96">
        <v>6.73</v>
      </c>
      <c r="F490" s="96">
        <v>6.047552</v>
      </c>
      <c r="G490" s="96">
        <v>892569.0</v>
      </c>
      <c r="H490" s="2"/>
      <c r="I490" s="2">
        <f t="shared" si="1"/>
        <v>6.7</v>
      </c>
      <c r="J490" s="97">
        <f t="shared" si="2"/>
        <v>43281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>
      <c r="A491" s="104">
        <v>43258.0</v>
      </c>
      <c r="B491" s="96">
        <v>6.7</v>
      </c>
      <c r="C491" s="96">
        <v>6.855</v>
      </c>
      <c r="D491" s="96">
        <v>6.66</v>
      </c>
      <c r="E491" s="96">
        <v>6.8</v>
      </c>
      <c r="F491" s="96">
        <v>6.110454</v>
      </c>
      <c r="G491" s="96">
        <v>1465526.0</v>
      </c>
      <c r="H491" s="2"/>
      <c r="I491" s="2">
        <f t="shared" si="1"/>
        <v>6.75</v>
      </c>
      <c r="J491" s="97">
        <f t="shared" si="2"/>
        <v>43281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>
      <c r="A492" s="104">
        <v>43259.0</v>
      </c>
      <c r="B492" s="96">
        <v>6.82</v>
      </c>
      <c r="C492" s="96">
        <v>6.88</v>
      </c>
      <c r="D492" s="96">
        <v>6.79</v>
      </c>
      <c r="E492" s="96">
        <v>6.81</v>
      </c>
      <c r="F492" s="96">
        <v>6.119439</v>
      </c>
      <c r="G492" s="96">
        <v>605799.0</v>
      </c>
      <c r="H492" s="2"/>
      <c r="I492" s="2">
        <f t="shared" si="1"/>
        <v>6.815</v>
      </c>
      <c r="J492" s="97">
        <f t="shared" si="2"/>
        <v>43281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>
      <c r="A493" s="104">
        <v>43263.0</v>
      </c>
      <c r="B493" s="96">
        <v>6.88</v>
      </c>
      <c r="C493" s="96">
        <v>6.93</v>
      </c>
      <c r="D493" s="96">
        <v>6.82</v>
      </c>
      <c r="E493" s="96">
        <v>6.88</v>
      </c>
      <c r="F493" s="96">
        <v>6.182341</v>
      </c>
      <c r="G493" s="96">
        <v>1166117.0</v>
      </c>
      <c r="H493" s="2"/>
      <c r="I493" s="2">
        <f t="shared" si="1"/>
        <v>6.88</v>
      </c>
      <c r="J493" s="97">
        <f t="shared" si="2"/>
        <v>43281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>
      <c r="A494" s="104">
        <v>43264.0</v>
      </c>
      <c r="B494" s="96">
        <v>6.85</v>
      </c>
      <c r="C494" s="96">
        <v>6.88</v>
      </c>
      <c r="D494" s="96">
        <v>6.755</v>
      </c>
      <c r="E494" s="96">
        <v>6.78</v>
      </c>
      <c r="F494" s="96">
        <v>6.092481</v>
      </c>
      <c r="G494" s="96">
        <v>432016.0</v>
      </c>
      <c r="H494" s="2"/>
      <c r="I494" s="2">
        <f t="shared" si="1"/>
        <v>6.815</v>
      </c>
      <c r="J494" s="97">
        <f t="shared" si="2"/>
        <v>43281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>
      <c r="A495" s="104">
        <v>43265.0</v>
      </c>
      <c r="B495" s="96">
        <v>6.76</v>
      </c>
      <c r="C495" s="96">
        <v>6.85</v>
      </c>
      <c r="D495" s="96">
        <v>6.75</v>
      </c>
      <c r="E495" s="96">
        <v>6.83</v>
      </c>
      <c r="F495" s="96">
        <v>6.137411</v>
      </c>
      <c r="G495" s="96">
        <v>665594.0</v>
      </c>
      <c r="H495" s="2"/>
      <c r="I495" s="2">
        <f t="shared" si="1"/>
        <v>6.795</v>
      </c>
      <c r="J495" s="97">
        <f t="shared" si="2"/>
        <v>43281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>
      <c r="A496" s="104">
        <v>43266.0</v>
      </c>
      <c r="B496" s="96">
        <v>6.85</v>
      </c>
      <c r="C496" s="96">
        <v>6.88</v>
      </c>
      <c r="D496" s="96">
        <v>6.8</v>
      </c>
      <c r="E496" s="96">
        <v>6.84</v>
      </c>
      <c r="F496" s="96">
        <v>6.146398</v>
      </c>
      <c r="G496" s="96">
        <v>644402.0</v>
      </c>
      <c r="H496" s="2"/>
      <c r="I496" s="2">
        <f t="shared" si="1"/>
        <v>6.845</v>
      </c>
      <c r="J496" s="97">
        <f t="shared" si="2"/>
        <v>43281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>
      <c r="A497" s="104">
        <v>43269.0</v>
      </c>
      <c r="B497" s="96">
        <v>6.74</v>
      </c>
      <c r="C497" s="96">
        <v>6.76</v>
      </c>
      <c r="D497" s="96">
        <v>6.57</v>
      </c>
      <c r="E497" s="96">
        <v>6.75</v>
      </c>
      <c r="F497" s="96">
        <v>6.065524</v>
      </c>
      <c r="G497" s="96">
        <v>877339.0</v>
      </c>
      <c r="H497" s="2"/>
      <c r="I497" s="2">
        <f t="shared" si="1"/>
        <v>6.745</v>
      </c>
      <c r="J497" s="97">
        <f t="shared" si="2"/>
        <v>43281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>
      <c r="A498" s="104">
        <v>43270.0</v>
      </c>
      <c r="B498" s="96">
        <v>6.75</v>
      </c>
      <c r="C498" s="96">
        <v>6.76</v>
      </c>
      <c r="D498" s="96">
        <v>6.65</v>
      </c>
      <c r="E498" s="96">
        <v>6.68</v>
      </c>
      <c r="F498" s="96">
        <v>6.002622</v>
      </c>
      <c r="G498" s="96">
        <v>697822.0</v>
      </c>
      <c r="H498" s="2"/>
      <c r="I498" s="2">
        <f t="shared" si="1"/>
        <v>6.715</v>
      </c>
      <c r="J498" s="97">
        <f t="shared" si="2"/>
        <v>43281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>
      <c r="A499" s="104">
        <v>43271.0</v>
      </c>
      <c r="B499" s="96">
        <v>6.68</v>
      </c>
      <c r="C499" s="96">
        <v>6.75</v>
      </c>
      <c r="D499" s="96">
        <v>6.64</v>
      </c>
      <c r="E499" s="96">
        <v>6.68</v>
      </c>
      <c r="F499" s="96">
        <v>6.002622</v>
      </c>
      <c r="G499" s="96">
        <v>731551.0</v>
      </c>
      <c r="H499" s="2"/>
      <c r="I499" s="2">
        <f t="shared" si="1"/>
        <v>6.68</v>
      </c>
      <c r="J499" s="97">
        <f t="shared" si="2"/>
        <v>43281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>
      <c r="A500" s="104">
        <v>43272.0</v>
      </c>
      <c r="B500" s="96">
        <v>6.75</v>
      </c>
      <c r="C500" s="96">
        <v>6.89</v>
      </c>
      <c r="D500" s="96">
        <v>6.69</v>
      </c>
      <c r="E500" s="96">
        <v>6.82</v>
      </c>
      <c r="F500" s="96">
        <v>6.128425</v>
      </c>
      <c r="G500" s="96">
        <v>1683714.0</v>
      </c>
      <c r="H500" s="2"/>
      <c r="I500" s="2">
        <f t="shared" si="1"/>
        <v>6.785</v>
      </c>
      <c r="J500" s="97">
        <f t="shared" si="2"/>
        <v>43281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>
      <c r="A501" s="104">
        <v>43273.0</v>
      </c>
      <c r="B501" s="96">
        <v>6.78</v>
      </c>
      <c r="C501" s="96">
        <v>6.84</v>
      </c>
      <c r="D501" s="96">
        <v>6.725</v>
      </c>
      <c r="E501" s="96">
        <v>6.73</v>
      </c>
      <c r="F501" s="96">
        <v>6.047552</v>
      </c>
      <c r="G501" s="96">
        <v>495877.0</v>
      </c>
      <c r="H501" s="2"/>
      <c r="I501" s="2">
        <f t="shared" si="1"/>
        <v>6.755</v>
      </c>
      <c r="J501" s="97">
        <f t="shared" si="2"/>
        <v>43281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>
      <c r="A502" s="104">
        <v>43276.0</v>
      </c>
      <c r="B502" s="96">
        <v>6.79</v>
      </c>
      <c r="C502" s="96">
        <v>6.825</v>
      </c>
      <c r="D502" s="96">
        <v>6.75</v>
      </c>
      <c r="E502" s="96">
        <v>6.77</v>
      </c>
      <c r="F502" s="96">
        <v>6.083495</v>
      </c>
      <c r="G502" s="96">
        <v>360717.0</v>
      </c>
      <c r="H502" s="2"/>
      <c r="I502" s="2">
        <f t="shared" si="1"/>
        <v>6.78</v>
      </c>
      <c r="J502" s="97">
        <f t="shared" si="2"/>
        <v>43281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>
      <c r="A503" s="104">
        <v>43277.0</v>
      </c>
      <c r="B503" s="96">
        <v>6.68</v>
      </c>
      <c r="C503" s="96">
        <v>6.72</v>
      </c>
      <c r="D503" s="96">
        <v>6.66</v>
      </c>
      <c r="E503" s="96">
        <v>6.71</v>
      </c>
      <c r="F503" s="96">
        <v>6.02958</v>
      </c>
      <c r="G503" s="96">
        <v>498932.0</v>
      </c>
      <c r="H503" s="2"/>
      <c r="I503" s="2">
        <f t="shared" si="1"/>
        <v>6.695</v>
      </c>
      <c r="J503" s="97">
        <f t="shared" si="2"/>
        <v>43281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>
      <c r="A504" s="104">
        <v>43278.0</v>
      </c>
      <c r="B504" s="96">
        <v>6.71</v>
      </c>
      <c r="C504" s="96">
        <v>6.8</v>
      </c>
      <c r="D504" s="96">
        <v>6.68</v>
      </c>
      <c r="E504" s="96">
        <v>6.75</v>
      </c>
      <c r="F504" s="96">
        <v>6.065524</v>
      </c>
      <c r="G504" s="96">
        <v>405786.0</v>
      </c>
      <c r="H504" s="2"/>
      <c r="I504" s="2">
        <f t="shared" si="1"/>
        <v>6.73</v>
      </c>
      <c r="J504" s="97">
        <f t="shared" si="2"/>
        <v>43281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>
      <c r="A505" s="104">
        <v>43279.0</v>
      </c>
      <c r="B505" s="96">
        <v>6.73</v>
      </c>
      <c r="C505" s="96">
        <v>6.78</v>
      </c>
      <c r="D505" s="96">
        <v>6.66</v>
      </c>
      <c r="E505" s="96">
        <v>6.67</v>
      </c>
      <c r="F505" s="96">
        <v>5.993636</v>
      </c>
      <c r="G505" s="96">
        <v>453610.0</v>
      </c>
      <c r="H505" s="2"/>
      <c r="I505" s="2">
        <f t="shared" si="1"/>
        <v>6.7</v>
      </c>
      <c r="J505" s="97">
        <f t="shared" si="2"/>
        <v>43281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>
      <c r="A506" s="104">
        <v>43280.0</v>
      </c>
      <c r="B506" s="96">
        <v>6.67</v>
      </c>
      <c r="C506" s="96">
        <v>6.7</v>
      </c>
      <c r="D506" s="96">
        <v>6.54</v>
      </c>
      <c r="E506" s="96">
        <v>6.55</v>
      </c>
      <c r="F506" s="96">
        <v>5.885805</v>
      </c>
      <c r="G506" s="96">
        <v>763773.0</v>
      </c>
      <c r="H506" s="2"/>
      <c r="I506" s="2">
        <f t="shared" si="1"/>
        <v>6.61</v>
      </c>
      <c r="J506" s="97">
        <f t="shared" si="2"/>
        <v>43281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>
      <c r="A507" s="104">
        <v>43283.0</v>
      </c>
      <c r="B507" s="96">
        <v>6.59</v>
      </c>
      <c r="C507" s="96">
        <v>6.68</v>
      </c>
      <c r="D507" s="96">
        <v>6.59</v>
      </c>
      <c r="E507" s="96">
        <v>6.61</v>
      </c>
      <c r="F507" s="96">
        <v>5.93972</v>
      </c>
      <c r="G507" s="96">
        <v>834220.0</v>
      </c>
      <c r="H507" s="2"/>
      <c r="I507" s="2">
        <f t="shared" si="1"/>
        <v>6.6</v>
      </c>
      <c r="J507" s="97">
        <f t="shared" si="2"/>
        <v>43646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>
      <c r="A508" s="104">
        <v>43284.0</v>
      </c>
      <c r="B508" s="96">
        <v>6.65</v>
      </c>
      <c r="C508" s="96">
        <v>6.74</v>
      </c>
      <c r="D508" s="96">
        <v>6.61</v>
      </c>
      <c r="E508" s="96">
        <v>6.64</v>
      </c>
      <c r="F508" s="96">
        <v>5.966678</v>
      </c>
      <c r="G508" s="96">
        <v>749982.0</v>
      </c>
      <c r="H508" s="2"/>
      <c r="I508" s="2">
        <f t="shared" si="1"/>
        <v>6.645</v>
      </c>
      <c r="J508" s="97">
        <f t="shared" si="2"/>
        <v>43646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>
      <c r="A509" s="104">
        <v>43285.0</v>
      </c>
      <c r="B509" s="96">
        <v>6.67</v>
      </c>
      <c r="C509" s="96">
        <v>6.79</v>
      </c>
      <c r="D509" s="96">
        <v>6.63</v>
      </c>
      <c r="E509" s="96">
        <v>6.66</v>
      </c>
      <c r="F509" s="96">
        <v>5.98465</v>
      </c>
      <c r="G509" s="96">
        <v>510513.0</v>
      </c>
      <c r="H509" s="2"/>
      <c r="I509" s="2">
        <f t="shared" si="1"/>
        <v>6.665</v>
      </c>
      <c r="J509" s="97">
        <f t="shared" si="2"/>
        <v>43646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>
      <c r="A510" s="104">
        <v>43286.0</v>
      </c>
      <c r="B510" s="96">
        <v>6.69</v>
      </c>
      <c r="C510" s="96">
        <v>6.7</v>
      </c>
      <c r="D510" s="96">
        <v>6.52</v>
      </c>
      <c r="E510" s="96">
        <v>6.54</v>
      </c>
      <c r="F510" s="96">
        <v>5.876818</v>
      </c>
      <c r="G510" s="96">
        <v>867518.0</v>
      </c>
      <c r="H510" s="2"/>
      <c r="I510" s="2">
        <f t="shared" si="1"/>
        <v>6.615</v>
      </c>
      <c r="J510" s="97">
        <f t="shared" si="2"/>
        <v>43646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>
      <c r="A511" s="104">
        <v>43287.0</v>
      </c>
      <c r="B511" s="96">
        <v>6.55</v>
      </c>
      <c r="C511" s="96">
        <v>6.72</v>
      </c>
      <c r="D511" s="96">
        <v>6.55</v>
      </c>
      <c r="E511" s="96">
        <v>6.72</v>
      </c>
      <c r="F511" s="96">
        <v>6.038566</v>
      </c>
      <c r="G511" s="96">
        <v>674368.0</v>
      </c>
      <c r="H511" s="2"/>
      <c r="I511" s="2">
        <f t="shared" si="1"/>
        <v>6.635</v>
      </c>
      <c r="J511" s="97">
        <f t="shared" si="2"/>
        <v>43646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>
      <c r="A512" s="104">
        <v>43290.0</v>
      </c>
      <c r="B512" s="96">
        <v>6.76</v>
      </c>
      <c r="C512" s="96">
        <v>6.9</v>
      </c>
      <c r="D512" s="96">
        <v>6.71</v>
      </c>
      <c r="E512" s="96">
        <v>6.9</v>
      </c>
      <c r="F512" s="96">
        <v>6.200313</v>
      </c>
      <c r="G512" s="96">
        <v>701592.0</v>
      </c>
      <c r="H512" s="2"/>
      <c r="I512" s="2">
        <f t="shared" si="1"/>
        <v>6.83</v>
      </c>
      <c r="J512" s="97">
        <f t="shared" si="2"/>
        <v>43646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>
      <c r="A513" s="104">
        <v>43291.0</v>
      </c>
      <c r="B513" s="96">
        <v>6.92</v>
      </c>
      <c r="C513" s="96">
        <v>6.97</v>
      </c>
      <c r="D513" s="96">
        <v>6.85</v>
      </c>
      <c r="E513" s="96">
        <v>6.87</v>
      </c>
      <c r="F513" s="96">
        <v>6.173355</v>
      </c>
      <c r="G513" s="96">
        <v>1662227.0</v>
      </c>
      <c r="H513" s="2"/>
      <c r="I513" s="2">
        <f t="shared" si="1"/>
        <v>6.895</v>
      </c>
      <c r="J513" s="97">
        <f t="shared" si="2"/>
        <v>43646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>
      <c r="A514" s="104">
        <v>43292.0</v>
      </c>
      <c r="B514" s="96">
        <v>6.93</v>
      </c>
      <c r="C514" s="96">
        <v>6.96</v>
      </c>
      <c r="D514" s="96">
        <v>6.89</v>
      </c>
      <c r="E514" s="96">
        <v>6.9</v>
      </c>
      <c r="F514" s="96">
        <v>6.200313</v>
      </c>
      <c r="G514" s="96">
        <v>586663.0</v>
      </c>
      <c r="H514" s="2"/>
      <c r="I514" s="2">
        <f t="shared" si="1"/>
        <v>6.915</v>
      </c>
      <c r="J514" s="97">
        <f t="shared" si="2"/>
        <v>43646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>
      <c r="A515" s="104">
        <v>43293.0</v>
      </c>
      <c r="B515" s="96">
        <v>6.91</v>
      </c>
      <c r="C515" s="96">
        <v>7.05</v>
      </c>
      <c r="D515" s="96">
        <v>6.875</v>
      </c>
      <c r="E515" s="96">
        <v>6.93</v>
      </c>
      <c r="F515" s="96">
        <v>6.227271</v>
      </c>
      <c r="G515" s="96">
        <v>819910.0</v>
      </c>
      <c r="H515" s="2"/>
      <c r="I515" s="2">
        <f t="shared" si="1"/>
        <v>6.92</v>
      </c>
      <c r="J515" s="97">
        <f t="shared" si="2"/>
        <v>43646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>
      <c r="A516" s="104">
        <v>43294.0</v>
      </c>
      <c r="B516" s="96">
        <v>6.94</v>
      </c>
      <c r="C516" s="96">
        <v>6.96</v>
      </c>
      <c r="D516" s="96">
        <v>6.915</v>
      </c>
      <c r="E516" s="96">
        <v>6.92</v>
      </c>
      <c r="F516" s="96">
        <v>6.218285</v>
      </c>
      <c r="G516" s="96">
        <v>339454.0</v>
      </c>
      <c r="H516" s="2"/>
      <c r="I516" s="2">
        <f t="shared" si="1"/>
        <v>6.93</v>
      </c>
      <c r="J516" s="97">
        <f t="shared" si="2"/>
        <v>43646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>
      <c r="A517" s="104">
        <v>43297.0</v>
      </c>
      <c r="B517" s="96">
        <v>6.94</v>
      </c>
      <c r="C517" s="96">
        <v>7.045</v>
      </c>
      <c r="D517" s="96">
        <v>6.91</v>
      </c>
      <c r="E517" s="96">
        <v>6.93</v>
      </c>
      <c r="F517" s="96">
        <v>6.227271</v>
      </c>
      <c r="G517" s="96">
        <v>677551.0</v>
      </c>
      <c r="H517" s="2"/>
      <c r="I517" s="2">
        <f t="shared" si="1"/>
        <v>6.935</v>
      </c>
      <c r="J517" s="97">
        <f t="shared" si="2"/>
        <v>43646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>
      <c r="A518" s="104">
        <v>43298.0</v>
      </c>
      <c r="B518" s="96">
        <v>6.91</v>
      </c>
      <c r="C518" s="96">
        <v>6.95</v>
      </c>
      <c r="D518" s="96">
        <v>6.82</v>
      </c>
      <c r="E518" s="96">
        <v>6.94</v>
      </c>
      <c r="F518" s="96">
        <v>6.236256</v>
      </c>
      <c r="G518" s="96">
        <v>714416.0</v>
      </c>
      <c r="H518" s="2"/>
      <c r="I518" s="2">
        <f t="shared" si="1"/>
        <v>6.925</v>
      </c>
      <c r="J518" s="97">
        <f t="shared" si="2"/>
        <v>43646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>
      <c r="A519" s="104">
        <v>43299.0</v>
      </c>
      <c r="B519" s="96">
        <v>6.97</v>
      </c>
      <c r="C519" s="96">
        <v>7.01</v>
      </c>
      <c r="D519" s="96">
        <v>6.94</v>
      </c>
      <c r="E519" s="96">
        <v>6.98</v>
      </c>
      <c r="F519" s="96">
        <v>6.272201</v>
      </c>
      <c r="G519" s="96">
        <v>856727.0</v>
      </c>
      <c r="H519" s="2"/>
      <c r="I519" s="2">
        <f t="shared" si="1"/>
        <v>6.975</v>
      </c>
      <c r="J519" s="97">
        <f t="shared" si="2"/>
        <v>43646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>
      <c r="A520" s="104">
        <v>43300.0</v>
      </c>
      <c r="B520" s="96">
        <v>7.02</v>
      </c>
      <c r="C520" s="96">
        <v>7.07</v>
      </c>
      <c r="D520" s="96">
        <v>6.92</v>
      </c>
      <c r="E520" s="96">
        <v>6.98</v>
      </c>
      <c r="F520" s="96">
        <v>6.272201</v>
      </c>
      <c r="G520" s="96">
        <v>1321285.0</v>
      </c>
      <c r="H520" s="2"/>
      <c r="I520" s="2">
        <f t="shared" si="1"/>
        <v>7</v>
      </c>
      <c r="J520" s="97">
        <f t="shared" si="2"/>
        <v>43646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>
      <c r="A521" s="104">
        <v>43301.0</v>
      </c>
      <c r="B521" s="96">
        <v>7.06</v>
      </c>
      <c r="C521" s="96">
        <v>7.1</v>
      </c>
      <c r="D521" s="96">
        <v>7.0</v>
      </c>
      <c r="E521" s="96">
        <v>7.02</v>
      </c>
      <c r="F521" s="96">
        <v>6.308144</v>
      </c>
      <c r="G521" s="96">
        <v>1965585.0</v>
      </c>
      <c r="H521" s="2"/>
      <c r="I521" s="2">
        <f t="shared" si="1"/>
        <v>7.04</v>
      </c>
      <c r="J521" s="97">
        <f t="shared" si="2"/>
        <v>43646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>
      <c r="A522" s="104">
        <v>43304.0</v>
      </c>
      <c r="B522" s="96">
        <v>7.0</v>
      </c>
      <c r="C522" s="96">
        <v>7.02</v>
      </c>
      <c r="D522" s="96">
        <v>6.94</v>
      </c>
      <c r="E522" s="96">
        <v>6.97</v>
      </c>
      <c r="F522" s="96">
        <v>6.263215</v>
      </c>
      <c r="G522" s="96">
        <v>1045566.0</v>
      </c>
      <c r="H522" s="2"/>
      <c r="I522" s="2">
        <f t="shared" si="1"/>
        <v>6.985</v>
      </c>
      <c r="J522" s="97">
        <f t="shared" si="2"/>
        <v>43646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>
      <c r="A523" s="104">
        <v>43305.0</v>
      </c>
      <c r="B523" s="96">
        <v>6.99</v>
      </c>
      <c r="C523" s="96">
        <v>7.01</v>
      </c>
      <c r="D523" s="96">
        <v>6.94</v>
      </c>
      <c r="E523" s="96">
        <v>7.0</v>
      </c>
      <c r="F523" s="96">
        <v>6.290172</v>
      </c>
      <c r="G523" s="96">
        <v>896685.0</v>
      </c>
      <c r="H523" s="2"/>
      <c r="I523" s="2">
        <f t="shared" si="1"/>
        <v>6.995</v>
      </c>
      <c r="J523" s="97">
        <f t="shared" si="2"/>
        <v>43646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>
      <c r="A524" s="104">
        <v>43306.0</v>
      </c>
      <c r="B524" s="96">
        <v>6.96</v>
      </c>
      <c r="C524" s="96">
        <v>6.99</v>
      </c>
      <c r="D524" s="96">
        <v>6.9</v>
      </c>
      <c r="E524" s="96">
        <v>6.96</v>
      </c>
      <c r="F524" s="96">
        <v>6.254228</v>
      </c>
      <c r="G524" s="96">
        <v>962089.0</v>
      </c>
      <c r="H524" s="2"/>
      <c r="I524" s="2">
        <f t="shared" si="1"/>
        <v>6.96</v>
      </c>
      <c r="J524" s="97">
        <f t="shared" si="2"/>
        <v>43646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>
      <c r="A525" s="104">
        <v>43307.0</v>
      </c>
      <c r="B525" s="96">
        <v>6.95</v>
      </c>
      <c r="C525" s="96">
        <v>6.96</v>
      </c>
      <c r="D525" s="96">
        <v>6.87</v>
      </c>
      <c r="E525" s="96">
        <v>6.89</v>
      </c>
      <c r="F525" s="96">
        <v>6.191326</v>
      </c>
      <c r="G525" s="96">
        <v>1034487.0</v>
      </c>
      <c r="H525" s="2"/>
      <c r="I525" s="2">
        <f t="shared" si="1"/>
        <v>6.92</v>
      </c>
      <c r="J525" s="97">
        <f t="shared" si="2"/>
        <v>43646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>
      <c r="A526" s="104">
        <v>43308.0</v>
      </c>
      <c r="B526" s="96">
        <v>6.94</v>
      </c>
      <c r="C526" s="96">
        <v>7.06</v>
      </c>
      <c r="D526" s="96">
        <v>6.92</v>
      </c>
      <c r="E526" s="96">
        <v>7.02</v>
      </c>
      <c r="F526" s="96">
        <v>6.308144</v>
      </c>
      <c r="G526" s="96">
        <v>843384.0</v>
      </c>
      <c r="H526" s="2"/>
      <c r="I526" s="2">
        <f t="shared" si="1"/>
        <v>6.98</v>
      </c>
      <c r="J526" s="97">
        <f t="shared" si="2"/>
        <v>43646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>
      <c r="A527" s="104">
        <v>43311.0</v>
      </c>
      <c r="B527" s="96">
        <v>6.99</v>
      </c>
      <c r="C527" s="96">
        <v>7.03</v>
      </c>
      <c r="D527" s="96">
        <v>6.955</v>
      </c>
      <c r="E527" s="96">
        <v>7.0</v>
      </c>
      <c r="F527" s="96">
        <v>6.290172</v>
      </c>
      <c r="G527" s="96">
        <v>705590.0</v>
      </c>
      <c r="H527" s="2"/>
      <c r="I527" s="2">
        <f t="shared" si="1"/>
        <v>6.995</v>
      </c>
      <c r="J527" s="97">
        <f t="shared" si="2"/>
        <v>43646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>
      <c r="A528" s="104">
        <v>43312.0</v>
      </c>
      <c r="B528" s="96">
        <v>7.0</v>
      </c>
      <c r="C528" s="96">
        <v>7.04</v>
      </c>
      <c r="D528" s="96">
        <v>6.92</v>
      </c>
      <c r="E528" s="96">
        <v>6.98</v>
      </c>
      <c r="F528" s="96">
        <v>6.272201</v>
      </c>
      <c r="G528" s="96">
        <v>596796.0</v>
      </c>
      <c r="H528" s="2"/>
      <c r="I528" s="2">
        <f t="shared" si="1"/>
        <v>6.99</v>
      </c>
      <c r="J528" s="97">
        <f t="shared" si="2"/>
        <v>43646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>
      <c r="A529" s="104">
        <v>43313.0</v>
      </c>
      <c r="B529" s="96">
        <v>7.0</v>
      </c>
      <c r="C529" s="96">
        <v>7.01</v>
      </c>
      <c r="D529" s="96">
        <v>6.92</v>
      </c>
      <c r="E529" s="96">
        <v>6.94</v>
      </c>
      <c r="F529" s="96">
        <v>6.236256</v>
      </c>
      <c r="G529" s="96">
        <v>384524.0</v>
      </c>
      <c r="H529" s="2"/>
      <c r="I529" s="2">
        <f t="shared" si="1"/>
        <v>6.97</v>
      </c>
      <c r="J529" s="97">
        <f t="shared" si="2"/>
        <v>43646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>
      <c r="A530" s="104">
        <v>43314.0</v>
      </c>
      <c r="B530" s="96">
        <v>6.98</v>
      </c>
      <c r="C530" s="96">
        <v>6.98</v>
      </c>
      <c r="D530" s="96">
        <v>6.835</v>
      </c>
      <c r="E530" s="96">
        <v>6.9</v>
      </c>
      <c r="F530" s="96">
        <v>6.200313</v>
      </c>
      <c r="G530" s="96">
        <v>551307.0</v>
      </c>
      <c r="H530" s="2"/>
      <c r="I530" s="2">
        <f t="shared" si="1"/>
        <v>6.94</v>
      </c>
      <c r="J530" s="97">
        <f t="shared" si="2"/>
        <v>43646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>
      <c r="A531" s="104">
        <v>43315.0</v>
      </c>
      <c r="B531" s="96">
        <v>6.97</v>
      </c>
      <c r="C531" s="96">
        <v>7.04</v>
      </c>
      <c r="D531" s="96">
        <v>6.94</v>
      </c>
      <c r="E531" s="96">
        <v>7.0</v>
      </c>
      <c r="F531" s="96">
        <v>6.290172</v>
      </c>
      <c r="G531" s="96">
        <v>782120.0</v>
      </c>
      <c r="H531" s="2"/>
      <c r="I531" s="2">
        <f t="shared" si="1"/>
        <v>6.985</v>
      </c>
      <c r="J531" s="97">
        <f t="shared" si="2"/>
        <v>43646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>
      <c r="A532" s="104">
        <v>43318.0</v>
      </c>
      <c r="B532" s="96">
        <v>7.05</v>
      </c>
      <c r="C532" s="96">
        <v>7.09</v>
      </c>
      <c r="D532" s="96">
        <v>6.995</v>
      </c>
      <c r="E532" s="96">
        <v>7.04</v>
      </c>
      <c r="F532" s="96">
        <v>6.326117</v>
      </c>
      <c r="G532" s="96">
        <v>436299.0</v>
      </c>
      <c r="H532" s="2"/>
      <c r="I532" s="2">
        <f t="shared" si="1"/>
        <v>7.045</v>
      </c>
      <c r="J532" s="97">
        <f t="shared" si="2"/>
        <v>43646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>
      <c r="A533" s="104">
        <v>43319.0</v>
      </c>
      <c r="B533" s="96">
        <v>7.05</v>
      </c>
      <c r="C533" s="96">
        <v>7.08</v>
      </c>
      <c r="D533" s="96">
        <v>6.99</v>
      </c>
      <c r="E533" s="96">
        <v>7.02</v>
      </c>
      <c r="F533" s="96">
        <v>6.308144</v>
      </c>
      <c r="G533" s="96">
        <v>744900.0</v>
      </c>
      <c r="H533" s="2"/>
      <c r="I533" s="2">
        <f t="shared" si="1"/>
        <v>7.035</v>
      </c>
      <c r="J533" s="97">
        <f t="shared" si="2"/>
        <v>43646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>
      <c r="A534" s="104">
        <v>43320.0</v>
      </c>
      <c r="B534" s="96">
        <v>7.0</v>
      </c>
      <c r="C534" s="96">
        <v>7.04</v>
      </c>
      <c r="D534" s="96">
        <v>6.93</v>
      </c>
      <c r="E534" s="96">
        <v>6.98</v>
      </c>
      <c r="F534" s="96">
        <v>6.272201</v>
      </c>
      <c r="G534" s="96">
        <v>606798.0</v>
      </c>
      <c r="H534" s="2"/>
      <c r="I534" s="2">
        <f t="shared" si="1"/>
        <v>6.99</v>
      </c>
      <c r="J534" s="97">
        <f t="shared" si="2"/>
        <v>43646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>
      <c r="A535" s="104">
        <v>43321.0</v>
      </c>
      <c r="B535" s="96">
        <v>7.02</v>
      </c>
      <c r="C535" s="96">
        <v>7.13</v>
      </c>
      <c r="D535" s="96">
        <v>6.98</v>
      </c>
      <c r="E535" s="96">
        <v>7.1</v>
      </c>
      <c r="F535" s="96">
        <v>6.380033</v>
      </c>
      <c r="G535" s="96">
        <v>448212.0</v>
      </c>
      <c r="H535" s="2"/>
      <c r="I535" s="2">
        <f t="shared" si="1"/>
        <v>7.06</v>
      </c>
      <c r="J535" s="97">
        <f t="shared" si="2"/>
        <v>43646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>
      <c r="A536" s="104">
        <v>43322.0</v>
      </c>
      <c r="B536" s="96">
        <v>7.14</v>
      </c>
      <c r="C536" s="96">
        <v>7.21</v>
      </c>
      <c r="D536" s="96">
        <v>7.04</v>
      </c>
      <c r="E536" s="96">
        <v>7.04</v>
      </c>
      <c r="F536" s="96">
        <v>6.326117</v>
      </c>
      <c r="G536" s="96">
        <v>617377.0</v>
      </c>
      <c r="H536" s="2"/>
      <c r="I536" s="2">
        <f t="shared" si="1"/>
        <v>7.09</v>
      </c>
      <c r="J536" s="97">
        <f t="shared" si="2"/>
        <v>43646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>
      <c r="A537" s="104">
        <v>43325.0</v>
      </c>
      <c r="B537" s="96">
        <v>7.09</v>
      </c>
      <c r="C537" s="96">
        <v>7.1</v>
      </c>
      <c r="D537" s="96">
        <v>7.025</v>
      </c>
      <c r="E537" s="96">
        <v>7.04</v>
      </c>
      <c r="F537" s="96">
        <v>6.326117</v>
      </c>
      <c r="G537" s="96">
        <v>369578.0</v>
      </c>
      <c r="H537" s="2"/>
      <c r="I537" s="2">
        <f t="shared" si="1"/>
        <v>7.065</v>
      </c>
      <c r="J537" s="97">
        <f t="shared" si="2"/>
        <v>43646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>
      <c r="A538" s="104">
        <v>43326.0</v>
      </c>
      <c r="B538" s="96">
        <v>7.05</v>
      </c>
      <c r="C538" s="96">
        <v>7.22</v>
      </c>
      <c r="D538" s="96">
        <v>7.025</v>
      </c>
      <c r="E538" s="96">
        <v>7.19</v>
      </c>
      <c r="F538" s="96">
        <v>6.460906</v>
      </c>
      <c r="G538" s="96">
        <v>586193.0</v>
      </c>
      <c r="H538" s="2"/>
      <c r="I538" s="2">
        <f t="shared" si="1"/>
        <v>7.12</v>
      </c>
      <c r="J538" s="97">
        <f t="shared" si="2"/>
        <v>43646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>
      <c r="A539" s="104">
        <v>43327.0</v>
      </c>
      <c r="B539" s="96">
        <v>7.16</v>
      </c>
      <c r="C539" s="96">
        <v>7.19</v>
      </c>
      <c r="D539" s="96">
        <v>7.04</v>
      </c>
      <c r="E539" s="96">
        <v>7.14</v>
      </c>
      <c r="F539" s="96">
        <v>6.415977</v>
      </c>
      <c r="G539" s="96">
        <v>877332.0</v>
      </c>
      <c r="H539" s="2"/>
      <c r="I539" s="2">
        <f t="shared" si="1"/>
        <v>7.15</v>
      </c>
      <c r="J539" s="97">
        <f t="shared" si="2"/>
        <v>43646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>
      <c r="A540" s="104">
        <v>43328.0</v>
      </c>
      <c r="B540" s="96">
        <v>7.13</v>
      </c>
      <c r="C540" s="96">
        <v>7.13</v>
      </c>
      <c r="D540" s="96">
        <v>7.03</v>
      </c>
      <c r="E540" s="96">
        <v>7.1</v>
      </c>
      <c r="F540" s="96">
        <v>6.380033</v>
      </c>
      <c r="G540" s="96">
        <v>762260.0</v>
      </c>
      <c r="H540" s="2"/>
      <c r="I540" s="2">
        <f t="shared" si="1"/>
        <v>7.115</v>
      </c>
      <c r="J540" s="97">
        <f t="shared" si="2"/>
        <v>43646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>
      <c r="A541" s="104">
        <v>43329.0</v>
      </c>
      <c r="B541" s="96">
        <v>7.06</v>
      </c>
      <c r="C541" s="96">
        <v>7.19</v>
      </c>
      <c r="D541" s="96">
        <v>7.06</v>
      </c>
      <c r="E541" s="96">
        <v>7.12</v>
      </c>
      <c r="F541" s="96">
        <v>6.398005</v>
      </c>
      <c r="G541" s="96">
        <v>896789.0</v>
      </c>
      <c r="H541" s="2"/>
      <c r="I541" s="2">
        <f t="shared" si="1"/>
        <v>7.09</v>
      </c>
      <c r="J541" s="97">
        <f t="shared" si="2"/>
        <v>43646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>
      <c r="A542" s="104">
        <v>43332.0</v>
      </c>
      <c r="B542" s="96">
        <v>7.12</v>
      </c>
      <c r="C542" s="96">
        <v>7.24</v>
      </c>
      <c r="D542" s="96">
        <v>7.05</v>
      </c>
      <c r="E542" s="96">
        <v>7.06</v>
      </c>
      <c r="F542" s="96">
        <v>6.344089</v>
      </c>
      <c r="G542" s="96">
        <v>883086.0</v>
      </c>
      <c r="H542" s="2"/>
      <c r="I542" s="2">
        <f t="shared" si="1"/>
        <v>7.09</v>
      </c>
      <c r="J542" s="97">
        <f t="shared" si="2"/>
        <v>43646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>
      <c r="A543" s="104">
        <v>43333.0</v>
      </c>
      <c r="B543" s="96">
        <v>7.06</v>
      </c>
      <c r="C543" s="96">
        <v>7.16</v>
      </c>
      <c r="D543" s="96">
        <v>7.06</v>
      </c>
      <c r="E543" s="96">
        <v>7.14</v>
      </c>
      <c r="F543" s="96">
        <v>6.415977</v>
      </c>
      <c r="G543" s="96">
        <v>640782.0</v>
      </c>
      <c r="H543" s="2"/>
      <c r="I543" s="2">
        <f t="shared" si="1"/>
        <v>7.1</v>
      </c>
      <c r="J543" s="97">
        <f t="shared" si="2"/>
        <v>43646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>
      <c r="A544" s="104">
        <v>43334.0</v>
      </c>
      <c r="B544" s="96">
        <v>7.03</v>
      </c>
      <c r="C544" s="96">
        <v>7.14</v>
      </c>
      <c r="D544" s="96">
        <v>6.53</v>
      </c>
      <c r="E544" s="96">
        <v>6.85</v>
      </c>
      <c r="F544" s="96">
        <v>6.155383</v>
      </c>
      <c r="G544" s="96">
        <v>3807491.0</v>
      </c>
      <c r="H544" s="2"/>
      <c r="I544" s="2">
        <f t="shared" si="1"/>
        <v>6.94</v>
      </c>
      <c r="J544" s="97">
        <f t="shared" si="2"/>
        <v>43646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>
      <c r="A545" s="104">
        <v>43335.0</v>
      </c>
      <c r="B545" s="96">
        <v>6.85</v>
      </c>
      <c r="C545" s="96">
        <v>7.0</v>
      </c>
      <c r="D545" s="96">
        <v>6.76</v>
      </c>
      <c r="E545" s="96">
        <v>6.92</v>
      </c>
      <c r="F545" s="96">
        <v>6.218285</v>
      </c>
      <c r="G545" s="96">
        <v>2762732.0</v>
      </c>
      <c r="H545" s="2"/>
      <c r="I545" s="2">
        <f t="shared" si="1"/>
        <v>6.885</v>
      </c>
      <c r="J545" s="97">
        <f t="shared" si="2"/>
        <v>43646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>
      <c r="A546" s="104">
        <v>43336.0</v>
      </c>
      <c r="B546" s="96">
        <v>6.98</v>
      </c>
      <c r="C546" s="96">
        <v>7.11</v>
      </c>
      <c r="D546" s="96">
        <v>6.91</v>
      </c>
      <c r="E546" s="96">
        <v>7.07</v>
      </c>
      <c r="F546" s="96">
        <v>6.353074</v>
      </c>
      <c r="G546" s="96">
        <v>1556269.0</v>
      </c>
      <c r="H546" s="2"/>
      <c r="I546" s="2">
        <f t="shared" si="1"/>
        <v>7.025</v>
      </c>
      <c r="J546" s="97">
        <f t="shared" si="2"/>
        <v>43646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>
      <c r="A547" s="104">
        <v>43339.0</v>
      </c>
      <c r="B547" s="96">
        <v>7.13</v>
      </c>
      <c r="C547" s="96">
        <v>7.19</v>
      </c>
      <c r="D547" s="96">
        <v>6.99</v>
      </c>
      <c r="E547" s="96">
        <v>7.01</v>
      </c>
      <c r="F547" s="96">
        <v>6.299159</v>
      </c>
      <c r="G547" s="96">
        <v>729480.0</v>
      </c>
      <c r="H547" s="2"/>
      <c r="I547" s="2">
        <f t="shared" si="1"/>
        <v>7.07</v>
      </c>
      <c r="J547" s="97">
        <f t="shared" si="2"/>
        <v>43646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>
      <c r="A548" s="104">
        <v>43340.0</v>
      </c>
      <c r="B548" s="96">
        <v>7.07</v>
      </c>
      <c r="C548" s="96">
        <v>7.36</v>
      </c>
      <c r="D548" s="96">
        <v>7.07</v>
      </c>
      <c r="E548" s="96">
        <v>7.34</v>
      </c>
      <c r="F548" s="96">
        <v>6.595695</v>
      </c>
      <c r="G548" s="96">
        <v>1857707.0</v>
      </c>
      <c r="H548" s="2"/>
      <c r="I548" s="2">
        <f t="shared" si="1"/>
        <v>7.205</v>
      </c>
      <c r="J548" s="97">
        <f t="shared" si="2"/>
        <v>43646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>
      <c r="A549" s="104">
        <v>43341.0</v>
      </c>
      <c r="B549" s="96">
        <v>7.6</v>
      </c>
      <c r="C549" s="96">
        <v>7.61</v>
      </c>
      <c r="D549" s="96">
        <v>7.27</v>
      </c>
      <c r="E549" s="96">
        <v>7.28</v>
      </c>
      <c r="F549" s="96">
        <v>6.541779</v>
      </c>
      <c r="G549" s="96">
        <v>2093659.0</v>
      </c>
      <c r="H549" s="2"/>
      <c r="I549" s="2">
        <f t="shared" si="1"/>
        <v>7.44</v>
      </c>
      <c r="J549" s="97">
        <f t="shared" si="2"/>
        <v>43646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>
      <c r="A550" s="104">
        <v>43342.0</v>
      </c>
      <c r="B550" s="96">
        <v>7.23</v>
      </c>
      <c r="C550" s="96">
        <v>7.31</v>
      </c>
      <c r="D550" s="96">
        <v>7.23</v>
      </c>
      <c r="E550" s="96">
        <v>7.27</v>
      </c>
      <c r="F550" s="96">
        <v>6.60997</v>
      </c>
      <c r="G550" s="96">
        <v>1114056.0</v>
      </c>
      <c r="H550" s="2"/>
      <c r="I550" s="2">
        <f t="shared" si="1"/>
        <v>7.25</v>
      </c>
      <c r="J550" s="97">
        <f t="shared" si="2"/>
        <v>43646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>
      <c r="A551" s="104">
        <v>43343.0</v>
      </c>
      <c r="B551" s="96">
        <v>7.29</v>
      </c>
      <c r="C551" s="96">
        <v>7.47</v>
      </c>
      <c r="D551" s="96">
        <v>7.27</v>
      </c>
      <c r="E551" s="96">
        <v>7.44</v>
      </c>
      <c r="F551" s="96">
        <v>6.764536</v>
      </c>
      <c r="G551" s="96">
        <v>2008902.0</v>
      </c>
      <c r="H551" s="2"/>
      <c r="I551" s="2">
        <f t="shared" si="1"/>
        <v>7.365</v>
      </c>
      <c r="J551" s="97">
        <f t="shared" si="2"/>
        <v>43646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>
      <c r="A552" s="104">
        <v>43346.0</v>
      </c>
      <c r="B552" s="96">
        <v>7.53</v>
      </c>
      <c r="C552" s="96">
        <v>7.85</v>
      </c>
      <c r="D552" s="96">
        <v>7.5</v>
      </c>
      <c r="E552" s="96">
        <v>7.58</v>
      </c>
      <c r="F552" s="96">
        <v>6.891826</v>
      </c>
      <c r="G552" s="96">
        <v>2036883.0</v>
      </c>
      <c r="H552" s="2"/>
      <c r="I552" s="2">
        <f t="shared" si="1"/>
        <v>7.555</v>
      </c>
      <c r="J552" s="97">
        <f t="shared" si="2"/>
        <v>43646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>
      <c r="A553" s="104">
        <v>43347.0</v>
      </c>
      <c r="B553" s="96">
        <v>7.6</v>
      </c>
      <c r="C553" s="96">
        <v>7.63</v>
      </c>
      <c r="D553" s="96">
        <v>7.435</v>
      </c>
      <c r="E553" s="96">
        <v>7.62</v>
      </c>
      <c r="F553" s="96">
        <v>6.928195</v>
      </c>
      <c r="G553" s="96">
        <v>1080257.0</v>
      </c>
      <c r="H553" s="2"/>
      <c r="I553" s="2">
        <f t="shared" si="1"/>
        <v>7.61</v>
      </c>
      <c r="J553" s="97">
        <f t="shared" si="2"/>
        <v>43646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>
      <c r="A554" s="104">
        <v>43348.0</v>
      </c>
      <c r="B554" s="96">
        <v>7.62</v>
      </c>
      <c r="C554" s="96">
        <v>7.62</v>
      </c>
      <c r="D554" s="96">
        <v>7.315</v>
      </c>
      <c r="E554" s="96">
        <v>7.35</v>
      </c>
      <c r="F554" s="96">
        <v>6.682707</v>
      </c>
      <c r="G554" s="96">
        <v>998722.0</v>
      </c>
      <c r="H554" s="2"/>
      <c r="I554" s="2">
        <f t="shared" si="1"/>
        <v>7.485</v>
      </c>
      <c r="J554" s="97">
        <f t="shared" si="2"/>
        <v>43646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>
      <c r="A555" s="104">
        <v>43349.0</v>
      </c>
      <c r="B555" s="96">
        <v>7.31</v>
      </c>
      <c r="C555" s="96">
        <v>7.35</v>
      </c>
      <c r="D555" s="96">
        <v>7.21</v>
      </c>
      <c r="E555" s="96">
        <v>7.27</v>
      </c>
      <c r="F555" s="96">
        <v>6.60997</v>
      </c>
      <c r="G555" s="96">
        <v>1593510.0</v>
      </c>
      <c r="H555" s="2"/>
      <c r="I555" s="2">
        <f t="shared" si="1"/>
        <v>7.29</v>
      </c>
      <c r="J555" s="97">
        <f t="shared" si="2"/>
        <v>43646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>
      <c r="A556" s="104">
        <v>43350.0</v>
      </c>
      <c r="B556" s="96">
        <v>7.21</v>
      </c>
      <c r="C556" s="96">
        <v>7.25</v>
      </c>
      <c r="D556" s="96">
        <v>7.05</v>
      </c>
      <c r="E556" s="96">
        <v>7.25</v>
      </c>
      <c r="F556" s="96">
        <v>6.591786</v>
      </c>
      <c r="G556" s="96">
        <v>1242661.0</v>
      </c>
      <c r="H556" s="2"/>
      <c r="I556" s="2">
        <f t="shared" si="1"/>
        <v>7.23</v>
      </c>
      <c r="J556" s="97">
        <f t="shared" si="2"/>
        <v>43646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>
      <c r="A557" s="104">
        <v>43353.0</v>
      </c>
      <c r="B557" s="96">
        <v>7.2</v>
      </c>
      <c r="C557" s="96">
        <v>7.275</v>
      </c>
      <c r="D557" s="96">
        <v>7.095</v>
      </c>
      <c r="E557" s="96">
        <v>7.26</v>
      </c>
      <c r="F557" s="96">
        <v>6.600878</v>
      </c>
      <c r="G557" s="96">
        <v>1075337.0</v>
      </c>
      <c r="H557" s="2"/>
      <c r="I557" s="2">
        <f t="shared" si="1"/>
        <v>7.23</v>
      </c>
      <c r="J557" s="97">
        <f t="shared" si="2"/>
        <v>43646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>
      <c r="A558" s="104">
        <v>43354.0</v>
      </c>
      <c r="B558" s="96">
        <v>7.34</v>
      </c>
      <c r="C558" s="96">
        <v>7.685</v>
      </c>
      <c r="D558" s="96">
        <v>7.34</v>
      </c>
      <c r="E558" s="96">
        <v>7.42</v>
      </c>
      <c r="F558" s="96">
        <v>6.746352</v>
      </c>
      <c r="G558" s="96">
        <v>1398136.0</v>
      </c>
      <c r="H558" s="2"/>
      <c r="I558" s="2">
        <f t="shared" si="1"/>
        <v>7.38</v>
      </c>
      <c r="J558" s="97">
        <f t="shared" si="2"/>
        <v>43646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>
      <c r="A559" s="104">
        <v>43355.0</v>
      </c>
      <c r="B559" s="96">
        <v>7.38</v>
      </c>
      <c r="C559" s="96">
        <v>7.5</v>
      </c>
      <c r="D559" s="96">
        <v>7.3</v>
      </c>
      <c r="E559" s="96">
        <v>7.42</v>
      </c>
      <c r="F559" s="96">
        <v>6.746352</v>
      </c>
      <c r="G559" s="96">
        <v>1307594.0</v>
      </c>
      <c r="H559" s="2"/>
      <c r="I559" s="2">
        <f t="shared" si="1"/>
        <v>7.4</v>
      </c>
      <c r="J559" s="97">
        <f t="shared" si="2"/>
        <v>43646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>
      <c r="A560" s="104">
        <v>43356.0</v>
      </c>
      <c r="B560" s="96">
        <v>7.45</v>
      </c>
      <c r="C560" s="96">
        <v>7.49</v>
      </c>
      <c r="D560" s="96">
        <v>7.37</v>
      </c>
      <c r="E560" s="96">
        <v>7.4</v>
      </c>
      <c r="F560" s="96">
        <v>6.728168</v>
      </c>
      <c r="G560" s="96">
        <v>671301.0</v>
      </c>
      <c r="H560" s="2"/>
      <c r="I560" s="2">
        <f t="shared" si="1"/>
        <v>7.425</v>
      </c>
      <c r="J560" s="97">
        <f t="shared" si="2"/>
        <v>43646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>
      <c r="A561" s="104">
        <v>43357.0</v>
      </c>
      <c r="B561" s="96">
        <v>7.39</v>
      </c>
      <c r="C561" s="96">
        <v>7.49</v>
      </c>
      <c r="D561" s="96">
        <v>7.39</v>
      </c>
      <c r="E561" s="96">
        <v>7.43</v>
      </c>
      <c r="F561" s="96">
        <v>6.755445</v>
      </c>
      <c r="G561" s="96">
        <v>900326.0</v>
      </c>
      <c r="H561" s="2"/>
      <c r="I561" s="2">
        <f t="shared" si="1"/>
        <v>7.41</v>
      </c>
      <c r="J561" s="97">
        <f t="shared" si="2"/>
        <v>43646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>
      <c r="A562" s="104">
        <v>43360.0</v>
      </c>
      <c r="B562" s="96">
        <v>7.42</v>
      </c>
      <c r="C562" s="96">
        <v>7.52</v>
      </c>
      <c r="D562" s="96">
        <v>7.37</v>
      </c>
      <c r="E562" s="96">
        <v>7.42</v>
      </c>
      <c r="F562" s="96">
        <v>6.746352</v>
      </c>
      <c r="G562" s="96">
        <v>1329732.0</v>
      </c>
      <c r="H562" s="2"/>
      <c r="I562" s="2">
        <f t="shared" si="1"/>
        <v>7.42</v>
      </c>
      <c r="J562" s="97">
        <f t="shared" si="2"/>
        <v>43646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>
      <c r="A563" s="104">
        <v>43361.0</v>
      </c>
      <c r="B563" s="96">
        <v>7.4</v>
      </c>
      <c r="C563" s="96">
        <v>7.45</v>
      </c>
      <c r="D563" s="96">
        <v>7.29</v>
      </c>
      <c r="E563" s="96">
        <v>7.33</v>
      </c>
      <c r="F563" s="96">
        <v>6.664523</v>
      </c>
      <c r="G563" s="96">
        <v>1350116.0</v>
      </c>
      <c r="H563" s="2"/>
      <c r="I563" s="2">
        <f t="shared" si="1"/>
        <v>7.365</v>
      </c>
      <c r="J563" s="97">
        <f t="shared" si="2"/>
        <v>43646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>
      <c r="A564" s="104">
        <v>43362.0</v>
      </c>
      <c r="B564" s="96">
        <v>7.38</v>
      </c>
      <c r="C564" s="96">
        <v>7.43</v>
      </c>
      <c r="D564" s="96">
        <v>7.36</v>
      </c>
      <c r="E564" s="96">
        <v>7.38</v>
      </c>
      <c r="F564" s="96">
        <v>6.709984</v>
      </c>
      <c r="G564" s="96">
        <v>1340258.0</v>
      </c>
      <c r="H564" s="2"/>
      <c r="I564" s="2">
        <f t="shared" si="1"/>
        <v>7.38</v>
      </c>
      <c r="J564" s="97">
        <f t="shared" si="2"/>
        <v>43646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>
      <c r="A565" s="104">
        <v>43363.0</v>
      </c>
      <c r="B565" s="96">
        <v>7.35</v>
      </c>
      <c r="C565" s="96">
        <v>7.39</v>
      </c>
      <c r="D565" s="96">
        <v>7.24</v>
      </c>
      <c r="E565" s="96">
        <v>7.31</v>
      </c>
      <c r="F565" s="96">
        <v>6.646338</v>
      </c>
      <c r="G565" s="96">
        <v>1044222.0</v>
      </c>
      <c r="H565" s="2"/>
      <c r="I565" s="2">
        <f t="shared" si="1"/>
        <v>7.33</v>
      </c>
      <c r="J565" s="97">
        <f t="shared" si="2"/>
        <v>43646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>
      <c r="A566" s="104">
        <v>43364.0</v>
      </c>
      <c r="B566" s="96">
        <v>7.32</v>
      </c>
      <c r="C566" s="96">
        <v>7.39</v>
      </c>
      <c r="D566" s="96">
        <v>7.26</v>
      </c>
      <c r="E566" s="96">
        <v>7.33</v>
      </c>
      <c r="F566" s="96">
        <v>6.664523</v>
      </c>
      <c r="G566" s="96">
        <v>832403.0</v>
      </c>
      <c r="H566" s="2"/>
      <c r="I566" s="2">
        <f t="shared" si="1"/>
        <v>7.325</v>
      </c>
      <c r="J566" s="97">
        <f t="shared" si="2"/>
        <v>43646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>
      <c r="A567" s="104">
        <v>43367.0</v>
      </c>
      <c r="B567" s="96">
        <v>7.35</v>
      </c>
      <c r="C567" s="96">
        <v>7.4</v>
      </c>
      <c r="D567" s="96">
        <v>7.24</v>
      </c>
      <c r="E567" s="96">
        <v>7.39</v>
      </c>
      <c r="F567" s="96">
        <v>6.719076</v>
      </c>
      <c r="G567" s="96">
        <v>512514.0</v>
      </c>
      <c r="H567" s="2"/>
      <c r="I567" s="2">
        <f t="shared" si="1"/>
        <v>7.37</v>
      </c>
      <c r="J567" s="97">
        <f t="shared" si="2"/>
        <v>43646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>
      <c r="A568" s="104">
        <v>43368.0</v>
      </c>
      <c r="B568" s="96">
        <v>7.39</v>
      </c>
      <c r="C568" s="96">
        <v>7.41</v>
      </c>
      <c r="D568" s="96">
        <v>7.35</v>
      </c>
      <c r="E568" s="96">
        <v>7.36</v>
      </c>
      <c r="F568" s="96">
        <v>6.691799</v>
      </c>
      <c r="G568" s="96">
        <v>519314.0</v>
      </c>
      <c r="H568" s="2"/>
      <c r="I568" s="2">
        <f t="shared" si="1"/>
        <v>7.375</v>
      </c>
      <c r="J568" s="97">
        <f t="shared" si="2"/>
        <v>43646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>
      <c r="A569" s="104">
        <v>43369.0</v>
      </c>
      <c r="B569" s="96">
        <v>7.4</v>
      </c>
      <c r="C569" s="96">
        <v>7.54</v>
      </c>
      <c r="D569" s="96">
        <v>7.4</v>
      </c>
      <c r="E569" s="96">
        <v>7.48</v>
      </c>
      <c r="F569" s="96">
        <v>6.800905</v>
      </c>
      <c r="G569" s="96">
        <v>1031605.0</v>
      </c>
      <c r="H569" s="2"/>
      <c r="I569" s="2">
        <f t="shared" si="1"/>
        <v>7.44</v>
      </c>
      <c r="J569" s="97">
        <f t="shared" si="2"/>
        <v>43646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>
      <c r="A570" s="104">
        <v>43370.0</v>
      </c>
      <c r="B570" s="96">
        <v>7.53</v>
      </c>
      <c r="C570" s="96">
        <v>7.6</v>
      </c>
      <c r="D570" s="96">
        <v>7.49</v>
      </c>
      <c r="E570" s="96">
        <v>7.57</v>
      </c>
      <c r="F570" s="96">
        <v>6.882734</v>
      </c>
      <c r="G570" s="96">
        <v>611832.0</v>
      </c>
      <c r="H570" s="2"/>
      <c r="I570" s="2">
        <f t="shared" si="1"/>
        <v>7.55</v>
      </c>
      <c r="J570" s="97">
        <f t="shared" si="2"/>
        <v>43646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>
      <c r="A571" s="104">
        <v>43371.0</v>
      </c>
      <c r="B571" s="96">
        <v>7.57</v>
      </c>
      <c r="C571" s="96">
        <v>7.74</v>
      </c>
      <c r="D571" s="96">
        <v>7.56</v>
      </c>
      <c r="E571" s="96">
        <v>7.66</v>
      </c>
      <c r="F571" s="96">
        <v>6.964562</v>
      </c>
      <c r="G571" s="96">
        <v>1351967.0</v>
      </c>
      <c r="H571" s="2"/>
      <c r="I571" s="2">
        <f t="shared" si="1"/>
        <v>7.615</v>
      </c>
      <c r="J571" s="97">
        <f t="shared" si="2"/>
        <v>43646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>
      <c r="A572" s="104">
        <v>43374.0</v>
      </c>
      <c r="B572" s="96">
        <v>7.65</v>
      </c>
      <c r="C572" s="96">
        <v>7.675</v>
      </c>
      <c r="D572" s="96">
        <v>7.58</v>
      </c>
      <c r="E572" s="96">
        <v>7.65</v>
      </c>
      <c r="F572" s="96">
        <v>6.955471</v>
      </c>
      <c r="G572" s="96">
        <v>713827.0</v>
      </c>
      <c r="H572" s="2"/>
      <c r="I572" s="2">
        <f t="shared" si="1"/>
        <v>7.65</v>
      </c>
      <c r="J572" s="97">
        <f t="shared" si="2"/>
        <v>43646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>
      <c r="A573" s="104">
        <v>43375.0</v>
      </c>
      <c r="B573" s="96">
        <v>7.72</v>
      </c>
      <c r="C573" s="96">
        <v>7.72</v>
      </c>
      <c r="D573" s="96">
        <v>7.52</v>
      </c>
      <c r="E573" s="96">
        <v>7.55</v>
      </c>
      <c r="F573" s="96">
        <v>6.86455</v>
      </c>
      <c r="G573" s="96">
        <v>864064.0</v>
      </c>
      <c r="H573" s="2"/>
      <c r="I573" s="2">
        <f t="shared" si="1"/>
        <v>7.635</v>
      </c>
      <c r="J573" s="97">
        <f t="shared" si="2"/>
        <v>43646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>
      <c r="A574" s="104">
        <v>43376.0</v>
      </c>
      <c r="B574" s="96">
        <v>7.55</v>
      </c>
      <c r="C574" s="96">
        <v>7.63</v>
      </c>
      <c r="D574" s="96">
        <v>7.45</v>
      </c>
      <c r="E574" s="96">
        <v>7.61</v>
      </c>
      <c r="F574" s="96">
        <v>6.919103</v>
      </c>
      <c r="G574" s="96">
        <v>627540.0</v>
      </c>
      <c r="H574" s="2"/>
      <c r="I574" s="2">
        <f t="shared" si="1"/>
        <v>7.58</v>
      </c>
      <c r="J574" s="97">
        <f t="shared" si="2"/>
        <v>43646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>
      <c r="A575" s="104">
        <v>43377.0</v>
      </c>
      <c r="B575" s="96">
        <v>7.62</v>
      </c>
      <c r="C575" s="96">
        <v>7.75</v>
      </c>
      <c r="D575" s="96">
        <v>7.59</v>
      </c>
      <c r="E575" s="96">
        <v>7.6</v>
      </c>
      <c r="F575" s="96">
        <v>6.91001</v>
      </c>
      <c r="G575" s="96">
        <v>971555.0</v>
      </c>
      <c r="H575" s="2"/>
      <c r="I575" s="2">
        <f t="shared" si="1"/>
        <v>7.61</v>
      </c>
      <c r="J575" s="97">
        <f t="shared" si="2"/>
        <v>43646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>
      <c r="A576" s="104">
        <v>43378.0</v>
      </c>
      <c r="B576" s="96">
        <v>7.6</v>
      </c>
      <c r="C576" s="96">
        <v>7.65</v>
      </c>
      <c r="D576" s="96">
        <v>7.54</v>
      </c>
      <c r="E576" s="96">
        <v>7.56</v>
      </c>
      <c r="F576" s="96">
        <v>6.873642</v>
      </c>
      <c r="G576" s="96">
        <v>438950.0</v>
      </c>
      <c r="H576" s="2"/>
      <c r="I576" s="2">
        <f t="shared" si="1"/>
        <v>7.58</v>
      </c>
      <c r="J576" s="97">
        <f t="shared" si="2"/>
        <v>43646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>
      <c r="A577" s="104">
        <v>43381.0</v>
      </c>
      <c r="B577" s="96">
        <v>7.53</v>
      </c>
      <c r="C577" s="96">
        <v>7.59</v>
      </c>
      <c r="D577" s="96">
        <v>7.51</v>
      </c>
      <c r="E577" s="96">
        <v>7.51</v>
      </c>
      <c r="F577" s="96">
        <v>6.828182</v>
      </c>
      <c r="G577" s="96">
        <v>435003.0</v>
      </c>
      <c r="H577" s="2"/>
      <c r="I577" s="2">
        <f t="shared" si="1"/>
        <v>7.52</v>
      </c>
      <c r="J577" s="97">
        <f t="shared" si="2"/>
        <v>43646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>
      <c r="A578" s="104">
        <v>43382.0</v>
      </c>
      <c r="B578" s="96">
        <v>7.5</v>
      </c>
      <c r="C578" s="96">
        <v>7.53</v>
      </c>
      <c r="D578" s="96">
        <v>7.36</v>
      </c>
      <c r="E578" s="96">
        <v>7.37</v>
      </c>
      <c r="F578" s="96">
        <v>6.700891</v>
      </c>
      <c r="G578" s="96">
        <v>616396.0</v>
      </c>
      <c r="H578" s="2"/>
      <c r="I578" s="2">
        <f t="shared" si="1"/>
        <v>7.435</v>
      </c>
      <c r="J578" s="97">
        <f t="shared" si="2"/>
        <v>43646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>
      <c r="A579" s="104">
        <v>43383.0</v>
      </c>
      <c r="B579" s="96">
        <v>7.31</v>
      </c>
      <c r="C579" s="96">
        <v>7.38</v>
      </c>
      <c r="D579" s="96">
        <v>7.27</v>
      </c>
      <c r="E579" s="96">
        <v>7.3</v>
      </c>
      <c r="F579" s="96">
        <v>6.637247</v>
      </c>
      <c r="G579" s="96">
        <v>1246797.0</v>
      </c>
      <c r="H579" s="2"/>
      <c r="I579" s="2">
        <f t="shared" si="1"/>
        <v>7.305</v>
      </c>
      <c r="J579" s="97">
        <f t="shared" si="2"/>
        <v>43646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>
      <c r="A580" s="104">
        <v>43384.0</v>
      </c>
      <c r="B580" s="96">
        <v>7.01</v>
      </c>
      <c r="C580" s="96">
        <v>7.13</v>
      </c>
      <c r="D580" s="96">
        <v>6.81</v>
      </c>
      <c r="E580" s="96">
        <v>7.07</v>
      </c>
      <c r="F580" s="96">
        <v>6.428128</v>
      </c>
      <c r="G580" s="96">
        <v>1427898.0</v>
      </c>
      <c r="H580" s="2"/>
      <c r="I580" s="2">
        <f t="shared" si="1"/>
        <v>7.04</v>
      </c>
      <c r="J580" s="97">
        <f t="shared" si="2"/>
        <v>43646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>
      <c r="A581" s="104">
        <v>43385.0</v>
      </c>
      <c r="B581" s="96">
        <v>7.0</v>
      </c>
      <c r="C581" s="96">
        <v>7.21</v>
      </c>
      <c r="D581" s="96">
        <v>6.93</v>
      </c>
      <c r="E581" s="96">
        <v>7.17</v>
      </c>
      <c r="F581" s="96">
        <v>6.519049</v>
      </c>
      <c r="G581" s="96">
        <v>922418.0</v>
      </c>
      <c r="H581" s="2"/>
      <c r="I581" s="2">
        <f t="shared" si="1"/>
        <v>7.085</v>
      </c>
      <c r="J581" s="97">
        <f t="shared" si="2"/>
        <v>43646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>
      <c r="A582" s="104">
        <v>43388.0</v>
      </c>
      <c r="B582" s="96">
        <v>7.05</v>
      </c>
      <c r="C582" s="96">
        <v>7.15</v>
      </c>
      <c r="D582" s="96">
        <v>7.035</v>
      </c>
      <c r="E582" s="96">
        <v>7.09</v>
      </c>
      <c r="F582" s="96">
        <v>6.446312</v>
      </c>
      <c r="G582" s="96">
        <v>744774.0</v>
      </c>
      <c r="H582" s="2"/>
      <c r="I582" s="2">
        <f t="shared" si="1"/>
        <v>7.07</v>
      </c>
      <c r="J582" s="97">
        <f t="shared" si="2"/>
        <v>43646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>
      <c r="A583" s="104">
        <v>43389.0</v>
      </c>
      <c r="B583" s="96">
        <v>7.08</v>
      </c>
      <c r="C583" s="96">
        <v>7.13</v>
      </c>
      <c r="D583" s="96">
        <v>7.005</v>
      </c>
      <c r="E583" s="96">
        <v>7.13</v>
      </c>
      <c r="F583" s="96">
        <v>6.48268</v>
      </c>
      <c r="G583" s="96">
        <v>1125828.0</v>
      </c>
      <c r="H583" s="2"/>
      <c r="I583" s="2">
        <f t="shared" si="1"/>
        <v>7.105</v>
      </c>
      <c r="J583" s="97">
        <f t="shared" si="2"/>
        <v>43646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>
      <c r="A584" s="104">
        <v>43390.0</v>
      </c>
      <c r="B584" s="96">
        <v>7.1</v>
      </c>
      <c r="C584" s="96">
        <v>7.2</v>
      </c>
      <c r="D584" s="96">
        <v>7.09</v>
      </c>
      <c r="E584" s="96">
        <v>7.13</v>
      </c>
      <c r="F584" s="96">
        <v>6.48268</v>
      </c>
      <c r="G584" s="96">
        <v>1455093.0</v>
      </c>
      <c r="H584" s="2"/>
      <c r="I584" s="2">
        <f t="shared" si="1"/>
        <v>7.115</v>
      </c>
      <c r="J584" s="97">
        <f t="shared" si="2"/>
        <v>43646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>
      <c r="A585" s="104">
        <v>43391.0</v>
      </c>
      <c r="B585" s="96">
        <v>7.05</v>
      </c>
      <c r="C585" s="96">
        <v>7.16</v>
      </c>
      <c r="D585" s="96">
        <v>7.05</v>
      </c>
      <c r="E585" s="96">
        <v>7.1</v>
      </c>
      <c r="F585" s="96">
        <v>6.455405</v>
      </c>
      <c r="G585" s="96">
        <v>735809.0</v>
      </c>
      <c r="H585" s="2"/>
      <c r="I585" s="2">
        <f t="shared" si="1"/>
        <v>7.075</v>
      </c>
      <c r="J585" s="97">
        <f t="shared" si="2"/>
        <v>43646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>
      <c r="A586" s="104">
        <v>43392.0</v>
      </c>
      <c r="B586" s="96">
        <v>7.03</v>
      </c>
      <c r="C586" s="96">
        <v>7.09</v>
      </c>
      <c r="D586" s="96">
        <v>7.03</v>
      </c>
      <c r="E586" s="96">
        <v>7.05</v>
      </c>
      <c r="F586" s="96">
        <v>6.409944</v>
      </c>
      <c r="G586" s="96">
        <v>529677.0</v>
      </c>
      <c r="H586" s="2"/>
      <c r="I586" s="2">
        <f t="shared" si="1"/>
        <v>7.04</v>
      </c>
      <c r="J586" s="97">
        <f t="shared" si="2"/>
        <v>43646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>
      <c r="A587" s="104">
        <v>43395.0</v>
      </c>
      <c r="B587" s="96">
        <v>7.03</v>
      </c>
      <c r="C587" s="96">
        <v>7.07</v>
      </c>
      <c r="D587" s="96">
        <v>6.96</v>
      </c>
      <c r="E587" s="96">
        <v>6.98</v>
      </c>
      <c r="F587" s="96">
        <v>6.346299</v>
      </c>
      <c r="G587" s="96">
        <v>396867.0</v>
      </c>
      <c r="H587" s="2"/>
      <c r="I587" s="2">
        <f t="shared" si="1"/>
        <v>7.005</v>
      </c>
      <c r="J587" s="97">
        <f t="shared" si="2"/>
        <v>43646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>
      <c r="A588" s="104">
        <v>43396.0</v>
      </c>
      <c r="B588" s="96">
        <v>6.95</v>
      </c>
      <c r="C588" s="96">
        <v>6.97</v>
      </c>
      <c r="D588" s="96">
        <v>6.71</v>
      </c>
      <c r="E588" s="96">
        <v>6.72</v>
      </c>
      <c r="F588" s="96">
        <v>6.109904</v>
      </c>
      <c r="G588" s="96">
        <v>1575117.0</v>
      </c>
      <c r="H588" s="2"/>
      <c r="I588" s="2">
        <f t="shared" si="1"/>
        <v>6.835</v>
      </c>
      <c r="J588" s="97">
        <f t="shared" si="2"/>
        <v>43646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>
      <c r="A589" s="104">
        <v>43397.0</v>
      </c>
      <c r="B589" s="96">
        <v>6.62</v>
      </c>
      <c r="C589" s="96">
        <v>6.85</v>
      </c>
      <c r="D589" s="96">
        <v>6.61</v>
      </c>
      <c r="E589" s="96">
        <v>6.64</v>
      </c>
      <c r="F589" s="96">
        <v>6.037167</v>
      </c>
      <c r="G589" s="96">
        <v>1647033.0</v>
      </c>
      <c r="H589" s="2"/>
      <c r="I589" s="2">
        <f t="shared" si="1"/>
        <v>6.63</v>
      </c>
      <c r="J589" s="97">
        <f t="shared" si="2"/>
        <v>43646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>
      <c r="A590" s="104">
        <v>43398.0</v>
      </c>
      <c r="B590" s="96">
        <v>6.42</v>
      </c>
      <c r="C590" s="96">
        <v>6.6</v>
      </c>
      <c r="D590" s="96">
        <v>5.78</v>
      </c>
      <c r="E590" s="96">
        <v>6.34</v>
      </c>
      <c r="F590" s="96">
        <v>5.764403</v>
      </c>
      <c r="G590" s="96">
        <v>2527607.0</v>
      </c>
      <c r="H590" s="2"/>
      <c r="I590" s="2">
        <f t="shared" si="1"/>
        <v>6.38</v>
      </c>
      <c r="J590" s="97">
        <f t="shared" si="2"/>
        <v>43646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>
      <c r="A591" s="104">
        <v>43399.0</v>
      </c>
      <c r="B591" s="96">
        <v>6.37</v>
      </c>
      <c r="C591" s="96">
        <v>6.46</v>
      </c>
      <c r="D591" s="96">
        <v>6.25</v>
      </c>
      <c r="E591" s="96">
        <v>6.29</v>
      </c>
      <c r="F591" s="96">
        <v>5.718943</v>
      </c>
      <c r="G591" s="96">
        <v>1457658.0</v>
      </c>
      <c r="H591" s="2"/>
      <c r="I591" s="2">
        <f t="shared" si="1"/>
        <v>6.33</v>
      </c>
      <c r="J591" s="97">
        <f t="shared" si="2"/>
        <v>43646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>
      <c r="A592" s="104">
        <v>43402.0</v>
      </c>
      <c r="B592" s="96">
        <v>6.28</v>
      </c>
      <c r="C592" s="96">
        <v>6.55</v>
      </c>
      <c r="D592" s="96">
        <v>6.21</v>
      </c>
      <c r="E592" s="96">
        <v>6.53</v>
      </c>
      <c r="F592" s="96">
        <v>5.937154</v>
      </c>
      <c r="G592" s="96">
        <v>1342999.0</v>
      </c>
      <c r="H592" s="2"/>
      <c r="I592" s="2">
        <f t="shared" si="1"/>
        <v>6.405</v>
      </c>
      <c r="J592" s="97">
        <f t="shared" si="2"/>
        <v>43646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>
      <c r="A593" s="104">
        <v>43403.0</v>
      </c>
      <c r="B593" s="96">
        <v>6.43</v>
      </c>
      <c r="C593" s="96">
        <v>6.77</v>
      </c>
      <c r="D593" s="96">
        <v>6.42</v>
      </c>
      <c r="E593" s="96">
        <v>6.76</v>
      </c>
      <c r="F593" s="96">
        <v>6.146272</v>
      </c>
      <c r="G593" s="96">
        <v>1343043.0</v>
      </c>
      <c r="H593" s="2"/>
      <c r="I593" s="2">
        <f t="shared" si="1"/>
        <v>6.595</v>
      </c>
      <c r="J593" s="97">
        <f t="shared" si="2"/>
        <v>43646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>
      <c r="A594" s="104">
        <v>43404.0</v>
      </c>
      <c r="B594" s="96">
        <v>6.79</v>
      </c>
      <c r="C594" s="96">
        <v>6.85</v>
      </c>
      <c r="D594" s="96">
        <v>6.73</v>
      </c>
      <c r="E594" s="96">
        <v>6.83</v>
      </c>
      <c r="F594" s="96">
        <v>6.209917</v>
      </c>
      <c r="G594" s="96">
        <v>1154649.0</v>
      </c>
      <c r="H594" s="2"/>
      <c r="I594" s="2">
        <f t="shared" si="1"/>
        <v>6.81</v>
      </c>
      <c r="J594" s="97">
        <f t="shared" si="2"/>
        <v>43646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>
      <c r="A595" s="104">
        <v>43405.0</v>
      </c>
      <c r="B595" s="96">
        <v>6.85</v>
      </c>
      <c r="C595" s="96">
        <v>6.95</v>
      </c>
      <c r="D595" s="96">
        <v>6.76</v>
      </c>
      <c r="E595" s="96">
        <v>6.9</v>
      </c>
      <c r="F595" s="96">
        <v>6.273562</v>
      </c>
      <c r="G595" s="96">
        <v>1892287.0</v>
      </c>
      <c r="H595" s="2"/>
      <c r="I595" s="2">
        <f t="shared" si="1"/>
        <v>6.875</v>
      </c>
      <c r="J595" s="97">
        <f t="shared" si="2"/>
        <v>43646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>
      <c r="A596" s="104">
        <v>43406.0</v>
      </c>
      <c r="B596" s="96">
        <v>6.77</v>
      </c>
      <c r="C596" s="96">
        <v>6.9</v>
      </c>
      <c r="D596" s="96">
        <v>6.74</v>
      </c>
      <c r="E596" s="96">
        <v>6.88</v>
      </c>
      <c r="F596" s="96">
        <v>6.255378</v>
      </c>
      <c r="G596" s="96">
        <v>858888.0</v>
      </c>
      <c r="H596" s="2"/>
      <c r="I596" s="2">
        <f t="shared" si="1"/>
        <v>6.825</v>
      </c>
      <c r="J596" s="97">
        <f t="shared" si="2"/>
        <v>43646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>
      <c r="A597" s="104">
        <v>43409.0</v>
      </c>
      <c r="B597" s="96">
        <v>6.78</v>
      </c>
      <c r="C597" s="96">
        <v>6.97</v>
      </c>
      <c r="D597" s="96">
        <v>6.78</v>
      </c>
      <c r="E597" s="96">
        <v>6.81</v>
      </c>
      <c r="F597" s="96">
        <v>6.191732</v>
      </c>
      <c r="G597" s="96">
        <v>413020.0</v>
      </c>
      <c r="H597" s="2"/>
      <c r="I597" s="2">
        <f t="shared" si="1"/>
        <v>6.795</v>
      </c>
      <c r="J597" s="97">
        <f t="shared" si="2"/>
        <v>43646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>
      <c r="A598" s="104">
        <v>43410.0</v>
      </c>
      <c r="B598" s="96">
        <v>6.79</v>
      </c>
      <c r="C598" s="96">
        <v>6.86</v>
      </c>
      <c r="D598" s="96">
        <v>6.75</v>
      </c>
      <c r="E598" s="96">
        <v>6.85</v>
      </c>
      <c r="F598" s="96">
        <v>6.228101</v>
      </c>
      <c r="G598" s="96">
        <v>310738.0</v>
      </c>
      <c r="H598" s="2"/>
      <c r="I598" s="2">
        <f t="shared" si="1"/>
        <v>6.82</v>
      </c>
      <c r="J598" s="97">
        <f t="shared" si="2"/>
        <v>43646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>
      <c r="A599" s="104">
        <v>43411.0</v>
      </c>
      <c r="B599" s="96">
        <v>6.83</v>
      </c>
      <c r="C599" s="96">
        <v>6.89</v>
      </c>
      <c r="D599" s="96">
        <v>6.79</v>
      </c>
      <c r="E599" s="96">
        <v>6.88</v>
      </c>
      <c r="F599" s="96">
        <v>6.255378</v>
      </c>
      <c r="G599" s="96">
        <v>759461.0</v>
      </c>
      <c r="H599" s="2"/>
      <c r="I599" s="2">
        <f t="shared" si="1"/>
        <v>6.855</v>
      </c>
      <c r="J599" s="97">
        <f t="shared" si="2"/>
        <v>43646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>
      <c r="A600" s="104">
        <v>43412.0</v>
      </c>
      <c r="B600" s="96">
        <v>6.93</v>
      </c>
      <c r="C600" s="96">
        <v>6.99</v>
      </c>
      <c r="D600" s="96">
        <v>6.89</v>
      </c>
      <c r="E600" s="96">
        <v>6.96</v>
      </c>
      <c r="F600" s="96">
        <v>6.328115</v>
      </c>
      <c r="G600" s="96">
        <v>642001.0</v>
      </c>
      <c r="H600" s="2"/>
      <c r="I600" s="2">
        <f t="shared" si="1"/>
        <v>6.945</v>
      </c>
      <c r="J600" s="97">
        <f t="shared" si="2"/>
        <v>43646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>
      <c r="A601" s="104">
        <v>43413.0</v>
      </c>
      <c r="B601" s="96">
        <v>6.93</v>
      </c>
      <c r="C601" s="96">
        <v>6.98</v>
      </c>
      <c r="D601" s="96">
        <v>6.9</v>
      </c>
      <c r="E601" s="96">
        <v>6.98</v>
      </c>
      <c r="F601" s="96">
        <v>6.346299</v>
      </c>
      <c r="G601" s="96">
        <v>431077.0</v>
      </c>
      <c r="H601" s="2"/>
      <c r="I601" s="2">
        <f t="shared" si="1"/>
        <v>6.955</v>
      </c>
      <c r="J601" s="97">
        <f t="shared" si="2"/>
        <v>43646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>
      <c r="A602" s="104">
        <v>43416.0</v>
      </c>
      <c r="B602" s="96">
        <v>7.0</v>
      </c>
      <c r="C602" s="96">
        <v>7.14</v>
      </c>
      <c r="D602" s="96">
        <v>6.97</v>
      </c>
      <c r="E602" s="96">
        <v>7.06</v>
      </c>
      <c r="F602" s="96">
        <v>6.419036</v>
      </c>
      <c r="G602" s="96">
        <v>591955.0</v>
      </c>
      <c r="H602" s="2"/>
      <c r="I602" s="2">
        <f t="shared" si="1"/>
        <v>7.03</v>
      </c>
      <c r="J602" s="97">
        <f t="shared" si="2"/>
        <v>43646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>
      <c r="A603" s="104">
        <v>43417.0</v>
      </c>
      <c r="B603" s="96">
        <v>7.0</v>
      </c>
      <c r="C603" s="96">
        <v>7.0</v>
      </c>
      <c r="D603" s="96">
        <v>6.69</v>
      </c>
      <c r="E603" s="96">
        <v>6.71</v>
      </c>
      <c r="F603" s="96">
        <v>6.100812</v>
      </c>
      <c r="G603" s="96">
        <v>2150764.0</v>
      </c>
      <c r="H603" s="2"/>
      <c r="I603" s="2">
        <f t="shared" si="1"/>
        <v>6.855</v>
      </c>
      <c r="J603" s="97">
        <f t="shared" si="2"/>
        <v>43646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>
      <c r="A604" s="104">
        <v>43418.0</v>
      </c>
      <c r="B604" s="96">
        <v>6.71</v>
      </c>
      <c r="C604" s="96">
        <v>6.76</v>
      </c>
      <c r="D604" s="96">
        <v>6.43</v>
      </c>
      <c r="E604" s="96">
        <v>6.45</v>
      </c>
      <c r="F604" s="96">
        <v>5.864417</v>
      </c>
      <c r="G604" s="96">
        <v>2248355.0</v>
      </c>
      <c r="H604" s="2"/>
      <c r="I604" s="2">
        <f t="shared" si="1"/>
        <v>6.58</v>
      </c>
      <c r="J604" s="97">
        <f t="shared" si="2"/>
        <v>43646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>
      <c r="A605" s="104">
        <v>43419.0</v>
      </c>
      <c r="B605" s="96">
        <v>6.4</v>
      </c>
      <c r="C605" s="96">
        <v>6.51</v>
      </c>
      <c r="D605" s="96">
        <v>6.21</v>
      </c>
      <c r="E605" s="96">
        <v>6.29</v>
      </c>
      <c r="F605" s="96">
        <v>5.718943</v>
      </c>
      <c r="G605" s="96">
        <v>2251551.0</v>
      </c>
      <c r="H605" s="2"/>
      <c r="I605" s="2">
        <f t="shared" si="1"/>
        <v>6.345</v>
      </c>
      <c r="J605" s="97">
        <f t="shared" si="2"/>
        <v>43646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>
      <c r="A606" s="104">
        <v>43420.0</v>
      </c>
      <c r="B606" s="96">
        <v>6.3</v>
      </c>
      <c r="C606" s="96">
        <v>6.4</v>
      </c>
      <c r="D606" s="96">
        <v>6.23</v>
      </c>
      <c r="E606" s="96">
        <v>6.28</v>
      </c>
      <c r="F606" s="96">
        <v>5.70985</v>
      </c>
      <c r="G606" s="96">
        <v>1270812.0</v>
      </c>
      <c r="H606" s="2"/>
      <c r="I606" s="2">
        <f t="shared" si="1"/>
        <v>6.29</v>
      </c>
      <c r="J606" s="97">
        <f t="shared" si="2"/>
        <v>43646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>
      <c r="A607" s="104">
        <v>43423.0</v>
      </c>
      <c r="B607" s="96">
        <v>6.29</v>
      </c>
      <c r="C607" s="96">
        <v>6.3</v>
      </c>
      <c r="D607" s="96">
        <v>6.13</v>
      </c>
      <c r="E607" s="96">
        <v>6.18</v>
      </c>
      <c r="F607" s="96">
        <v>5.61893</v>
      </c>
      <c r="G607" s="96">
        <v>1457696.0</v>
      </c>
      <c r="H607" s="2"/>
      <c r="I607" s="2">
        <f t="shared" si="1"/>
        <v>6.235</v>
      </c>
      <c r="J607" s="97">
        <f t="shared" si="2"/>
        <v>43646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>
      <c r="A608" s="104">
        <v>43424.0</v>
      </c>
      <c r="B608" s="96">
        <v>6.15</v>
      </c>
      <c r="C608" s="96">
        <v>6.15</v>
      </c>
      <c r="D608" s="96">
        <v>6.01</v>
      </c>
      <c r="E608" s="96">
        <v>6.05</v>
      </c>
      <c r="F608" s="96">
        <v>5.500732</v>
      </c>
      <c r="G608" s="96">
        <v>1267749.0</v>
      </c>
      <c r="H608" s="2"/>
      <c r="I608" s="2">
        <f t="shared" si="1"/>
        <v>6.1</v>
      </c>
      <c r="J608" s="97">
        <f t="shared" si="2"/>
        <v>43646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>
      <c r="A609" s="104">
        <v>43425.0</v>
      </c>
      <c r="B609" s="96">
        <v>5.98</v>
      </c>
      <c r="C609" s="96">
        <v>5.98</v>
      </c>
      <c r="D609" s="96">
        <v>5.835</v>
      </c>
      <c r="E609" s="96">
        <v>5.91</v>
      </c>
      <c r="F609" s="96">
        <v>5.373442</v>
      </c>
      <c r="G609" s="96">
        <v>1539931.0</v>
      </c>
      <c r="H609" s="2"/>
      <c r="I609" s="2">
        <f t="shared" si="1"/>
        <v>5.945</v>
      </c>
      <c r="J609" s="97">
        <f t="shared" si="2"/>
        <v>43646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>
      <c r="A610" s="104">
        <v>43426.0</v>
      </c>
      <c r="B610" s="96">
        <v>5.93</v>
      </c>
      <c r="C610" s="96">
        <v>6.11</v>
      </c>
      <c r="D610" s="96">
        <v>5.93</v>
      </c>
      <c r="E610" s="96">
        <v>6.06</v>
      </c>
      <c r="F610" s="96">
        <v>5.509824</v>
      </c>
      <c r="G610" s="96">
        <v>2916169.0</v>
      </c>
      <c r="H610" s="2"/>
      <c r="I610" s="2">
        <f t="shared" si="1"/>
        <v>5.995</v>
      </c>
      <c r="J610" s="97">
        <f t="shared" si="2"/>
        <v>43646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>
      <c r="A611" s="104">
        <v>43427.0</v>
      </c>
      <c r="B611" s="96">
        <v>6.0</v>
      </c>
      <c r="C611" s="96">
        <v>6.09</v>
      </c>
      <c r="D611" s="96">
        <v>6.0</v>
      </c>
      <c r="E611" s="96">
        <v>6.04</v>
      </c>
      <c r="F611" s="96">
        <v>5.49164</v>
      </c>
      <c r="G611" s="96">
        <v>1411701.0</v>
      </c>
      <c r="H611" s="2"/>
      <c r="I611" s="2">
        <f t="shared" si="1"/>
        <v>6.02</v>
      </c>
      <c r="J611" s="97">
        <f t="shared" si="2"/>
        <v>43646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>
      <c r="A612" s="104">
        <v>43430.0</v>
      </c>
      <c r="B612" s="96">
        <v>6.01</v>
      </c>
      <c r="C612" s="96">
        <v>6.07</v>
      </c>
      <c r="D612" s="96">
        <v>5.92</v>
      </c>
      <c r="E612" s="96">
        <v>5.96</v>
      </c>
      <c r="F612" s="96">
        <v>5.418902</v>
      </c>
      <c r="G612" s="96">
        <v>1773306.0</v>
      </c>
      <c r="H612" s="2"/>
      <c r="I612" s="2">
        <f t="shared" si="1"/>
        <v>5.985</v>
      </c>
      <c r="J612" s="97">
        <f t="shared" si="2"/>
        <v>43646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>
      <c r="A613" s="104">
        <v>43431.0</v>
      </c>
      <c r="B613" s="96">
        <v>6.03</v>
      </c>
      <c r="C613" s="96">
        <v>6.16</v>
      </c>
      <c r="D613" s="96">
        <v>5.99</v>
      </c>
      <c r="E613" s="96">
        <v>6.07</v>
      </c>
      <c r="F613" s="96">
        <v>5.518916</v>
      </c>
      <c r="G613" s="96">
        <v>1113129.0</v>
      </c>
      <c r="H613" s="2"/>
      <c r="I613" s="2">
        <f t="shared" si="1"/>
        <v>6.05</v>
      </c>
      <c r="J613" s="97">
        <f t="shared" si="2"/>
        <v>43646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>
      <c r="A614" s="104">
        <v>43432.0</v>
      </c>
      <c r="B614" s="96">
        <v>6.1</v>
      </c>
      <c r="C614" s="96">
        <v>6.18</v>
      </c>
      <c r="D614" s="96">
        <v>6.01</v>
      </c>
      <c r="E614" s="96">
        <v>6.04</v>
      </c>
      <c r="F614" s="96">
        <v>5.49164</v>
      </c>
      <c r="G614" s="96">
        <v>1284767.0</v>
      </c>
      <c r="H614" s="2"/>
      <c r="I614" s="2">
        <f t="shared" si="1"/>
        <v>6.07</v>
      </c>
      <c r="J614" s="97">
        <f t="shared" si="2"/>
        <v>43646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>
      <c r="A615" s="104">
        <v>43433.0</v>
      </c>
      <c r="B615" s="96">
        <v>6.16</v>
      </c>
      <c r="C615" s="96">
        <v>6.45</v>
      </c>
      <c r="D615" s="96">
        <v>6.085</v>
      </c>
      <c r="E615" s="96">
        <v>6.16</v>
      </c>
      <c r="F615" s="96">
        <v>5.600746</v>
      </c>
      <c r="G615" s="96">
        <v>1188123.0</v>
      </c>
      <c r="H615" s="2"/>
      <c r="I615" s="2">
        <f t="shared" si="1"/>
        <v>6.16</v>
      </c>
      <c r="J615" s="97">
        <f t="shared" si="2"/>
        <v>43646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>
      <c r="A616" s="104">
        <v>43434.0</v>
      </c>
      <c r="B616" s="96">
        <v>6.44</v>
      </c>
      <c r="C616" s="96">
        <v>6.44</v>
      </c>
      <c r="D616" s="96">
        <v>6.08</v>
      </c>
      <c r="E616" s="96">
        <v>6.14</v>
      </c>
      <c r="F616" s="96">
        <v>5.582561</v>
      </c>
      <c r="G616" s="96">
        <v>4489124.0</v>
      </c>
      <c r="H616" s="2"/>
      <c r="I616" s="2">
        <f t="shared" si="1"/>
        <v>6.29</v>
      </c>
      <c r="J616" s="97">
        <f t="shared" si="2"/>
        <v>43646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>
      <c r="A617" s="104">
        <v>43437.0</v>
      </c>
      <c r="B617" s="96">
        <v>6.35</v>
      </c>
      <c r="C617" s="96">
        <v>6.45</v>
      </c>
      <c r="D617" s="96">
        <v>6.28</v>
      </c>
      <c r="E617" s="96">
        <v>6.41</v>
      </c>
      <c r="F617" s="96">
        <v>5.828048</v>
      </c>
      <c r="G617" s="96">
        <v>1044342.0</v>
      </c>
      <c r="H617" s="2"/>
      <c r="I617" s="2">
        <f t="shared" si="1"/>
        <v>6.38</v>
      </c>
      <c r="J617" s="97">
        <f t="shared" si="2"/>
        <v>43646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>
      <c r="A618" s="104">
        <v>43438.0</v>
      </c>
      <c r="B618" s="96">
        <v>6.4</v>
      </c>
      <c r="C618" s="96">
        <v>6.54</v>
      </c>
      <c r="D618" s="96">
        <v>6.39</v>
      </c>
      <c r="E618" s="96">
        <v>6.44</v>
      </c>
      <c r="F618" s="96">
        <v>5.855324</v>
      </c>
      <c r="G618" s="96">
        <v>1782666.0</v>
      </c>
      <c r="H618" s="2"/>
      <c r="I618" s="2">
        <f t="shared" si="1"/>
        <v>6.42</v>
      </c>
      <c r="J618" s="97">
        <f t="shared" si="2"/>
        <v>43646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>
      <c r="A619" s="104">
        <v>43439.0</v>
      </c>
      <c r="B619" s="96">
        <v>6.27</v>
      </c>
      <c r="C619" s="96">
        <v>6.35</v>
      </c>
      <c r="D619" s="96">
        <v>6.25</v>
      </c>
      <c r="E619" s="96">
        <v>6.34</v>
      </c>
      <c r="F619" s="96">
        <v>5.764403</v>
      </c>
      <c r="G619" s="96">
        <v>1313954.0</v>
      </c>
      <c r="H619" s="2"/>
      <c r="I619" s="2">
        <f t="shared" si="1"/>
        <v>6.305</v>
      </c>
      <c r="J619" s="97">
        <f t="shared" si="2"/>
        <v>43646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>
      <c r="A620" s="104">
        <v>43440.0</v>
      </c>
      <c r="B620" s="96">
        <v>6.43</v>
      </c>
      <c r="C620" s="96">
        <v>6.55</v>
      </c>
      <c r="D620" s="96">
        <v>6.28</v>
      </c>
      <c r="E620" s="96">
        <v>6.31</v>
      </c>
      <c r="F620" s="96">
        <v>5.737127</v>
      </c>
      <c r="G620" s="96">
        <v>1669534.0</v>
      </c>
      <c r="H620" s="2"/>
      <c r="I620" s="2">
        <f t="shared" si="1"/>
        <v>6.37</v>
      </c>
      <c r="J620" s="97">
        <f t="shared" si="2"/>
        <v>43646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>
      <c r="A621" s="104">
        <v>43441.0</v>
      </c>
      <c r="B621" s="96">
        <v>6.36</v>
      </c>
      <c r="C621" s="96">
        <v>6.43</v>
      </c>
      <c r="D621" s="96">
        <v>6.28</v>
      </c>
      <c r="E621" s="96">
        <v>6.38</v>
      </c>
      <c r="F621" s="96">
        <v>5.800772</v>
      </c>
      <c r="G621" s="96">
        <v>610020.0</v>
      </c>
      <c r="H621" s="2"/>
      <c r="I621" s="2">
        <f t="shared" si="1"/>
        <v>6.37</v>
      </c>
      <c r="J621" s="97">
        <f t="shared" si="2"/>
        <v>43646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>
      <c r="A622" s="104">
        <v>43444.0</v>
      </c>
      <c r="B622" s="96">
        <v>6.33</v>
      </c>
      <c r="C622" s="96">
        <v>6.33</v>
      </c>
      <c r="D622" s="96">
        <v>6.12</v>
      </c>
      <c r="E622" s="96">
        <v>6.17</v>
      </c>
      <c r="F622" s="96">
        <v>5.609837</v>
      </c>
      <c r="G622" s="96">
        <v>700504.0</v>
      </c>
      <c r="H622" s="2"/>
      <c r="I622" s="2">
        <f t="shared" si="1"/>
        <v>6.25</v>
      </c>
      <c r="J622" s="97">
        <f t="shared" si="2"/>
        <v>43646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>
      <c r="A623" s="104">
        <v>43445.0</v>
      </c>
      <c r="B623" s="96">
        <v>6.2</v>
      </c>
      <c r="C623" s="96">
        <v>6.21</v>
      </c>
      <c r="D623" s="96">
        <v>6.12</v>
      </c>
      <c r="E623" s="96">
        <v>6.18</v>
      </c>
      <c r="F623" s="96">
        <v>5.61893</v>
      </c>
      <c r="G623" s="96">
        <v>651097.0</v>
      </c>
      <c r="H623" s="2"/>
      <c r="I623" s="2">
        <f t="shared" si="1"/>
        <v>6.19</v>
      </c>
      <c r="J623" s="97">
        <f t="shared" si="2"/>
        <v>43646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>
      <c r="A624" s="104">
        <v>43446.0</v>
      </c>
      <c r="B624" s="96">
        <v>6.15</v>
      </c>
      <c r="C624" s="96">
        <v>6.25</v>
      </c>
      <c r="D624" s="96">
        <v>6.09</v>
      </c>
      <c r="E624" s="96">
        <v>6.22</v>
      </c>
      <c r="F624" s="96">
        <v>5.655298</v>
      </c>
      <c r="G624" s="96">
        <v>1205456.0</v>
      </c>
      <c r="H624" s="2"/>
      <c r="I624" s="2">
        <f t="shared" si="1"/>
        <v>6.185</v>
      </c>
      <c r="J624" s="97">
        <f t="shared" si="2"/>
        <v>43646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>
      <c r="A625" s="104">
        <v>43447.0</v>
      </c>
      <c r="B625" s="96">
        <v>6.24</v>
      </c>
      <c r="C625" s="96">
        <v>6.38</v>
      </c>
      <c r="D625" s="96">
        <v>6.24</v>
      </c>
      <c r="E625" s="96">
        <v>6.33</v>
      </c>
      <c r="F625" s="96">
        <v>5.755311</v>
      </c>
      <c r="G625" s="96">
        <v>1231378.0</v>
      </c>
      <c r="H625" s="2"/>
      <c r="I625" s="2">
        <f t="shared" si="1"/>
        <v>6.285</v>
      </c>
      <c r="J625" s="97">
        <f t="shared" si="2"/>
        <v>43646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>
      <c r="A626" s="104">
        <v>43448.0</v>
      </c>
      <c r="B626" s="96">
        <v>6.33</v>
      </c>
      <c r="C626" s="96">
        <v>6.39</v>
      </c>
      <c r="D626" s="96">
        <v>6.175</v>
      </c>
      <c r="E626" s="96">
        <v>6.19</v>
      </c>
      <c r="F626" s="96">
        <v>5.628022</v>
      </c>
      <c r="G626" s="96">
        <v>959141.0</v>
      </c>
      <c r="H626" s="2"/>
      <c r="I626" s="2">
        <f t="shared" si="1"/>
        <v>6.26</v>
      </c>
      <c r="J626" s="97">
        <f t="shared" si="2"/>
        <v>43646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>
      <c r="A627" s="104">
        <v>43451.0</v>
      </c>
      <c r="B627" s="96">
        <v>6.16</v>
      </c>
      <c r="C627" s="96">
        <v>6.21</v>
      </c>
      <c r="D627" s="96">
        <v>6.03</v>
      </c>
      <c r="E627" s="96">
        <v>6.19</v>
      </c>
      <c r="F627" s="96">
        <v>5.628022</v>
      </c>
      <c r="G627" s="96">
        <v>970283.0</v>
      </c>
      <c r="H627" s="2"/>
      <c r="I627" s="2">
        <f t="shared" si="1"/>
        <v>6.175</v>
      </c>
      <c r="J627" s="97">
        <f t="shared" si="2"/>
        <v>43646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>
      <c r="A628" s="104">
        <v>43452.0</v>
      </c>
      <c r="B628" s="96">
        <v>6.1</v>
      </c>
      <c r="C628" s="96">
        <v>6.12</v>
      </c>
      <c r="D628" s="96">
        <v>5.98</v>
      </c>
      <c r="E628" s="96">
        <v>6.01</v>
      </c>
      <c r="F628" s="96">
        <v>5.464364</v>
      </c>
      <c r="G628" s="96">
        <v>707851.0</v>
      </c>
      <c r="H628" s="2"/>
      <c r="I628" s="2">
        <f t="shared" si="1"/>
        <v>6.055</v>
      </c>
      <c r="J628" s="97">
        <f t="shared" si="2"/>
        <v>43646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>
      <c r="A629" s="104">
        <v>43453.0</v>
      </c>
      <c r="B629" s="96">
        <v>5.98</v>
      </c>
      <c r="C629" s="96">
        <v>6.04</v>
      </c>
      <c r="D629" s="96">
        <v>5.89</v>
      </c>
      <c r="E629" s="96">
        <v>6.03</v>
      </c>
      <c r="F629" s="96">
        <v>5.482548</v>
      </c>
      <c r="G629" s="96">
        <v>1243380.0</v>
      </c>
      <c r="H629" s="2"/>
      <c r="I629" s="2">
        <f t="shared" si="1"/>
        <v>6.005</v>
      </c>
      <c r="J629" s="97">
        <f t="shared" si="2"/>
        <v>43646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>
      <c r="A630" s="104">
        <v>43454.0</v>
      </c>
      <c r="B630" s="96">
        <v>5.95</v>
      </c>
      <c r="C630" s="96">
        <v>6.1</v>
      </c>
      <c r="D630" s="96">
        <v>5.89</v>
      </c>
      <c r="E630" s="96">
        <v>5.9</v>
      </c>
      <c r="F630" s="96">
        <v>5.36435</v>
      </c>
      <c r="G630" s="96">
        <v>1242310.0</v>
      </c>
      <c r="H630" s="2"/>
      <c r="I630" s="2">
        <f t="shared" si="1"/>
        <v>5.925</v>
      </c>
      <c r="J630" s="97">
        <f t="shared" si="2"/>
        <v>43646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>
      <c r="A631" s="104">
        <v>43455.0</v>
      </c>
      <c r="B631" s="96">
        <v>5.95</v>
      </c>
      <c r="C631" s="96">
        <v>5.95</v>
      </c>
      <c r="D631" s="96">
        <v>5.665</v>
      </c>
      <c r="E631" s="96">
        <v>5.73</v>
      </c>
      <c r="F631" s="96">
        <v>5.209784</v>
      </c>
      <c r="G631" s="96">
        <v>1147639.0</v>
      </c>
      <c r="H631" s="2"/>
      <c r="I631" s="2">
        <f t="shared" si="1"/>
        <v>5.84</v>
      </c>
      <c r="J631" s="97">
        <f t="shared" si="2"/>
        <v>43646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>
      <c r="A632" s="104">
        <v>43458.0</v>
      </c>
      <c r="B632" s="96">
        <v>5.68</v>
      </c>
      <c r="C632" s="96">
        <v>5.85</v>
      </c>
      <c r="D632" s="96">
        <v>5.63</v>
      </c>
      <c r="E632" s="96">
        <v>5.77</v>
      </c>
      <c r="F632" s="96">
        <v>5.246153</v>
      </c>
      <c r="G632" s="96">
        <v>630451.0</v>
      </c>
      <c r="H632" s="2"/>
      <c r="I632" s="2">
        <f t="shared" si="1"/>
        <v>5.725</v>
      </c>
      <c r="J632" s="97">
        <f t="shared" si="2"/>
        <v>43646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>
      <c r="A633" s="104">
        <v>43461.0</v>
      </c>
      <c r="B633" s="96">
        <v>5.8</v>
      </c>
      <c r="C633" s="96">
        <v>5.94</v>
      </c>
      <c r="D633" s="96">
        <v>5.8</v>
      </c>
      <c r="E633" s="96">
        <v>5.92</v>
      </c>
      <c r="F633" s="96">
        <v>5.382535</v>
      </c>
      <c r="G633" s="96">
        <v>516131.0</v>
      </c>
      <c r="H633" s="2"/>
      <c r="I633" s="2">
        <f t="shared" si="1"/>
        <v>5.86</v>
      </c>
      <c r="J633" s="97">
        <f t="shared" si="2"/>
        <v>43646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>
      <c r="A634" s="104">
        <v>43462.0</v>
      </c>
      <c r="B634" s="96">
        <v>5.93</v>
      </c>
      <c r="C634" s="96">
        <v>5.97</v>
      </c>
      <c r="D634" s="96">
        <v>5.87</v>
      </c>
      <c r="E634" s="96">
        <v>5.92</v>
      </c>
      <c r="F634" s="96">
        <v>5.382535</v>
      </c>
      <c r="G634" s="96">
        <v>302706.0</v>
      </c>
      <c r="H634" s="2"/>
      <c r="I634" s="2">
        <f t="shared" si="1"/>
        <v>5.925</v>
      </c>
      <c r="J634" s="97">
        <f t="shared" si="2"/>
        <v>43646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>
      <c r="A635" s="104">
        <v>43465.0</v>
      </c>
      <c r="B635" s="96">
        <v>6.03</v>
      </c>
      <c r="C635" s="96">
        <v>6.04</v>
      </c>
      <c r="D635" s="96">
        <v>5.86</v>
      </c>
      <c r="E635" s="96">
        <v>5.89</v>
      </c>
      <c r="F635" s="96">
        <v>5.355257</v>
      </c>
      <c r="G635" s="96">
        <v>203842.0</v>
      </c>
      <c r="H635" s="2"/>
      <c r="I635" s="2">
        <f t="shared" si="1"/>
        <v>5.96</v>
      </c>
      <c r="J635" s="97">
        <f t="shared" si="2"/>
        <v>43646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>
      <c r="A636" s="104">
        <v>43467.0</v>
      </c>
      <c r="B636" s="96">
        <v>5.89</v>
      </c>
      <c r="C636" s="96">
        <v>5.98</v>
      </c>
      <c r="D636" s="96">
        <v>5.84</v>
      </c>
      <c r="E636" s="96">
        <v>5.85</v>
      </c>
      <c r="F636" s="96">
        <v>5.31889</v>
      </c>
      <c r="G636" s="96">
        <v>478238.0</v>
      </c>
      <c r="H636" s="2"/>
      <c r="I636" s="2">
        <f t="shared" si="1"/>
        <v>5.87</v>
      </c>
      <c r="J636" s="97">
        <f t="shared" si="2"/>
        <v>43646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>
      <c r="A637" s="104">
        <v>43468.0</v>
      </c>
      <c r="B637" s="96">
        <v>5.83</v>
      </c>
      <c r="C637" s="96">
        <v>5.91</v>
      </c>
      <c r="D637" s="96">
        <v>5.77</v>
      </c>
      <c r="E637" s="96">
        <v>5.81</v>
      </c>
      <c r="F637" s="96">
        <v>5.282521</v>
      </c>
      <c r="G637" s="96">
        <v>759908.0</v>
      </c>
      <c r="H637" s="2"/>
      <c r="I637" s="2">
        <f t="shared" si="1"/>
        <v>5.82</v>
      </c>
      <c r="J637" s="97">
        <f t="shared" si="2"/>
        <v>43646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>
      <c r="A638" s="104">
        <v>43469.0</v>
      </c>
      <c r="B638" s="96">
        <v>5.75</v>
      </c>
      <c r="C638" s="96">
        <v>5.8</v>
      </c>
      <c r="D638" s="96">
        <v>5.7</v>
      </c>
      <c r="E638" s="96">
        <v>5.77</v>
      </c>
      <c r="F638" s="96">
        <v>5.246153</v>
      </c>
      <c r="G638" s="96">
        <v>413599.0</v>
      </c>
      <c r="H638" s="2"/>
      <c r="I638" s="2">
        <f t="shared" si="1"/>
        <v>5.76</v>
      </c>
      <c r="J638" s="97">
        <f t="shared" si="2"/>
        <v>43646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>
      <c r="A639" s="104">
        <v>43472.0</v>
      </c>
      <c r="B639" s="96">
        <v>5.81</v>
      </c>
      <c r="C639" s="96">
        <v>5.91</v>
      </c>
      <c r="D639" s="96">
        <v>5.8</v>
      </c>
      <c r="E639" s="96">
        <v>5.85</v>
      </c>
      <c r="F639" s="96">
        <v>5.31889</v>
      </c>
      <c r="G639" s="96">
        <v>425605.0</v>
      </c>
      <c r="H639" s="2"/>
      <c r="I639" s="2">
        <f t="shared" si="1"/>
        <v>5.83</v>
      </c>
      <c r="J639" s="97">
        <f t="shared" si="2"/>
        <v>43646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>
      <c r="A640" s="104">
        <v>43473.0</v>
      </c>
      <c r="B640" s="96">
        <v>5.85</v>
      </c>
      <c r="C640" s="96">
        <v>5.98</v>
      </c>
      <c r="D640" s="96">
        <v>5.81</v>
      </c>
      <c r="E640" s="96">
        <v>5.96</v>
      </c>
      <c r="F640" s="96">
        <v>5.418902</v>
      </c>
      <c r="G640" s="96">
        <v>725426.0</v>
      </c>
      <c r="H640" s="2"/>
      <c r="I640" s="2">
        <f t="shared" si="1"/>
        <v>5.905</v>
      </c>
      <c r="J640" s="97">
        <f t="shared" si="2"/>
        <v>43646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>
      <c r="A641" s="104">
        <v>43474.0</v>
      </c>
      <c r="B641" s="96">
        <v>5.96</v>
      </c>
      <c r="C641" s="96">
        <v>6.08</v>
      </c>
      <c r="D641" s="96">
        <v>5.95</v>
      </c>
      <c r="E641" s="96">
        <v>6.04</v>
      </c>
      <c r="F641" s="96">
        <v>5.49164</v>
      </c>
      <c r="G641" s="96">
        <v>993316.0</v>
      </c>
      <c r="H641" s="2"/>
      <c r="I641" s="2">
        <f t="shared" si="1"/>
        <v>6</v>
      </c>
      <c r="J641" s="97">
        <f t="shared" si="2"/>
        <v>43646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>
      <c r="A642" s="104">
        <v>43475.0</v>
      </c>
      <c r="B642" s="96">
        <v>6.08</v>
      </c>
      <c r="C642" s="96">
        <v>6.08</v>
      </c>
      <c r="D642" s="96">
        <v>5.88</v>
      </c>
      <c r="E642" s="96">
        <v>5.9</v>
      </c>
      <c r="F642" s="96">
        <v>5.36435</v>
      </c>
      <c r="G642" s="96">
        <v>1055963.0</v>
      </c>
      <c r="H642" s="2"/>
      <c r="I642" s="2">
        <f t="shared" si="1"/>
        <v>5.99</v>
      </c>
      <c r="J642" s="97">
        <f t="shared" si="2"/>
        <v>43646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>
      <c r="A643" s="104">
        <v>43476.0</v>
      </c>
      <c r="B643" s="96">
        <v>5.91</v>
      </c>
      <c r="C643" s="96">
        <v>5.94</v>
      </c>
      <c r="D643" s="96">
        <v>5.86</v>
      </c>
      <c r="E643" s="96">
        <v>5.86</v>
      </c>
      <c r="F643" s="96">
        <v>5.327981</v>
      </c>
      <c r="G643" s="96">
        <v>1003340.0</v>
      </c>
      <c r="H643" s="2"/>
      <c r="I643" s="2">
        <f t="shared" si="1"/>
        <v>5.885</v>
      </c>
      <c r="J643" s="97">
        <f t="shared" si="2"/>
        <v>43646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>
      <c r="A644" s="104">
        <v>43479.0</v>
      </c>
      <c r="B644" s="96">
        <v>5.93</v>
      </c>
      <c r="C644" s="96">
        <v>5.96</v>
      </c>
      <c r="D644" s="96">
        <v>5.89</v>
      </c>
      <c r="E644" s="96">
        <v>5.9</v>
      </c>
      <c r="F644" s="96">
        <v>5.36435</v>
      </c>
      <c r="G644" s="96">
        <v>853400.0</v>
      </c>
      <c r="H644" s="2"/>
      <c r="I644" s="2">
        <f t="shared" si="1"/>
        <v>5.915</v>
      </c>
      <c r="J644" s="97">
        <f t="shared" si="2"/>
        <v>43646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>
      <c r="A645" s="104">
        <v>43480.0</v>
      </c>
      <c r="B645" s="96">
        <v>6.03</v>
      </c>
      <c r="C645" s="96">
        <v>6.03</v>
      </c>
      <c r="D645" s="96">
        <v>5.86</v>
      </c>
      <c r="E645" s="96">
        <v>5.92</v>
      </c>
      <c r="F645" s="96">
        <v>5.382535</v>
      </c>
      <c r="G645" s="96">
        <v>1031210.0</v>
      </c>
      <c r="H645" s="2"/>
      <c r="I645" s="2">
        <f t="shared" si="1"/>
        <v>5.975</v>
      </c>
      <c r="J645" s="97">
        <f t="shared" si="2"/>
        <v>43646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>
      <c r="A646" s="104">
        <v>43481.0</v>
      </c>
      <c r="B646" s="96">
        <v>5.91</v>
      </c>
      <c r="C646" s="96">
        <v>6.05</v>
      </c>
      <c r="D646" s="96">
        <v>5.91</v>
      </c>
      <c r="E646" s="96">
        <v>6.02</v>
      </c>
      <c r="F646" s="96">
        <v>5.473455</v>
      </c>
      <c r="G646" s="96">
        <v>1307563.0</v>
      </c>
      <c r="H646" s="2"/>
      <c r="I646" s="2">
        <f t="shared" si="1"/>
        <v>5.965</v>
      </c>
      <c r="J646" s="97">
        <f t="shared" si="2"/>
        <v>43646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>
      <c r="A647" s="104">
        <v>43482.0</v>
      </c>
      <c r="B647" s="96">
        <v>6.08</v>
      </c>
      <c r="C647" s="96">
        <v>6.09</v>
      </c>
      <c r="D647" s="96">
        <v>6.0</v>
      </c>
      <c r="E647" s="96">
        <v>6.02</v>
      </c>
      <c r="F647" s="96">
        <v>5.473455</v>
      </c>
      <c r="G647" s="96">
        <v>1225315.0</v>
      </c>
      <c r="H647" s="2"/>
      <c r="I647" s="2">
        <f t="shared" si="1"/>
        <v>6.05</v>
      </c>
      <c r="J647" s="97">
        <f t="shared" si="2"/>
        <v>43646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>
      <c r="A648" s="104">
        <v>43483.0</v>
      </c>
      <c r="B648" s="96">
        <v>6.09</v>
      </c>
      <c r="C648" s="96">
        <v>6.145</v>
      </c>
      <c r="D648" s="96">
        <v>6.07</v>
      </c>
      <c r="E648" s="96">
        <v>6.11</v>
      </c>
      <c r="F648" s="96">
        <v>5.555285</v>
      </c>
      <c r="G648" s="96">
        <v>1087539.0</v>
      </c>
      <c r="H648" s="2"/>
      <c r="I648" s="2">
        <f t="shared" si="1"/>
        <v>6.1</v>
      </c>
      <c r="J648" s="97">
        <f t="shared" si="2"/>
        <v>43646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>
      <c r="A649" s="104">
        <v>43486.0</v>
      </c>
      <c r="B649" s="96">
        <v>6.16</v>
      </c>
      <c r="C649" s="96">
        <v>6.19</v>
      </c>
      <c r="D649" s="96">
        <v>5.99</v>
      </c>
      <c r="E649" s="96">
        <v>6.0</v>
      </c>
      <c r="F649" s="96">
        <v>5.455271</v>
      </c>
      <c r="G649" s="96">
        <v>1004455.0</v>
      </c>
      <c r="H649" s="2"/>
      <c r="I649" s="2">
        <f t="shared" si="1"/>
        <v>6.08</v>
      </c>
      <c r="J649" s="97">
        <f t="shared" si="2"/>
        <v>43646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>
      <c r="A650" s="104">
        <v>43487.0</v>
      </c>
      <c r="B650" s="96">
        <v>5.99</v>
      </c>
      <c r="C650" s="96">
        <v>6.0</v>
      </c>
      <c r="D650" s="96">
        <v>5.9</v>
      </c>
      <c r="E650" s="96">
        <v>5.94</v>
      </c>
      <c r="F650" s="96">
        <v>5.400718</v>
      </c>
      <c r="G650" s="96">
        <v>1265077.0</v>
      </c>
      <c r="H650" s="2"/>
      <c r="I650" s="2">
        <f t="shared" si="1"/>
        <v>5.965</v>
      </c>
      <c r="J650" s="97">
        <f t="shared" si="2"/>
        <v>43646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>
      <c r="A651" s="104">
        <v>43488.0</v>
      </c>
      <c r="B651" s="96">
        <v>5.94</v>
      </c>
      <c r="C651" s="96">
        <v>6.22</v>
      </c>
      <c r="D651" s="96">
        <v>5.93</v>
      </c>
      <c r="E651" s="96">
        <v>6.19</v>
      </c>
      <c r="F651" s="96">
        <v>5.628022</v>
      </c>
      <c r="G651" s="96">
        <v>1067598.0</v>
      </c>
      <c r="H651" s="2"/>
      <c r="I651" s="2">
        <f t="shared" si="1"/>
        <v>6.065</v>
      </c>
      <c r="J651" s="97">
        <f t="shared" si="2"/>
        <v>43646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>
      <c r="A652" s="104">
        <v>43489.0</v>
      </c>
      <c r="B652" s="96">
        <v>6.18</v>
      </c>
      <c r="C652" s="96">
        <v>6.275</v>
      </c>
      <c r="D652" s="96">
        <v>6.1</v>
      </c>
      <c r="E652" s="96">
        <v>6.21</v>
      </c>
      <c r="F652" s="96">
        <v>5.646205</v>
      </c>
      <c r="G652" s="96">
        <v>1161252.0</v>
      </c>
      <c r="H652" s="2"/>
      <c r="I652" s="2">
        <f t="shared" si="1"/>
        <v>6.195</v>
      </c>
      <c r="J652" s="97">
        <f t="shared" si="2"/>
        <v>43646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>
      <c r="A653" s="104">
        <v>43490.0</v>
      </c>
      <c r="B653" s="96">
        <v>6.27</v>
      </c>
      <c r="C653" s="96">
        <v>6.325</v>
      </c>
      <c r="D653" s="96">
        <v>6.21</v>
      </c>
      <c r="E653" s="96">
        <v>6.29</v>
      </c>
      <c r="F653" s="96">
        <v>5.718943</v>
      </c>
      <c r="G653" s="96">
        <v>653121.0</v>
      </c>
      <c r="H653" s="2"/>
      <c r="I653" s="2">
        <f t="shared" si="1"/>
        <v>6.28</v>
      </c>
      <c r="J653" s="97">
        <f t="shared" si="2"/>
        <v>43646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>
      <c r="A654" s="104">
        <v>43494.0</v>
      </c>
      <c r="B654" s="96">
        <v>6.31</v>
      </c>
      <c r="C654" s="96">
        <v>6.31</v>
      </c>
      <c r="D654" s="96">
        <v>6.195</v>
      </c>
      <c r="E654" s="96">
        <v>6.26</v>
      </c>
      <c r="F654" s="96">
        <v>5.691667</v>
      </c>
      <c r="G654" s="96">
        <v>803471.0</v>
      </c>
      <c r="H654" s="2"/>
      <c r="I654" s="2">
        <f t="shared" si="1"/>
        <v>6.285</v>
      </c>
      <c r="J654" s="97">
        <f t="shared" si="2"/>
        <v>43646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>
      <c r="A655" s="104">
        <v>43495.0</v>
      </c>
      <c r="B655" s="96">
        <v>6.29</v>
      </c>
      <c r="C655" s="96">
        <v>6.29</v>
      </c>
      <c r="D655" s="96">
        <v>6.145</v>
      </c>
      <c r="E655" s="96">
        <v>6.16</v>
      </c>
      <c r="F655" s="96">
        <v>5.600746</v>
      </c>
      <c r="G655" s="96">
        <v>1023673.0</v>
      </c>
      <c r="H655" s="2"/>
      <c r="I655" s="2">
        <f t="shared" si="1"/>
        <v>6.225</v>
      </c>
      <c r="J655" s="97">
        <f t="shared" si="2"/>
        <v>43646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>
      <c r="A656" s="104">
        <v>43496.0</v>
      </c>
      <c r="B656" s="96">
        <v>6.15</v>
      </c>
      <c r="C656" s="96">
        <v>6.28</v>
      </c>
      <c r="D656" s="96">
        <v>6.14</v>
      </c>
      <c r="E656" s="96">
        <v>6.17</v>
      </c>
      <c r="F656" s="96">
        <v>5.609837</v>
      </c>
      <c r="G656" s="96">
        <v>2230796.0</v>
      </c>
      <c r="H656" s="2"/>
      <c r="I656" s="2">
        <f t="shared" si="1"/>
        <v>6.16</v>
      </c>
      <c r="J656" s="97">
        <f t="shared" si="2"/>
        <v>43646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>
      <c r="A657" s="104">
        <v>43497.0</v>
      </c>
      <c r="B657" s="96">
        <v>6.17</v>
      </c>
      <c r="C657" s="96">
        <v>6.25</v>
      </c>
      <c r="D657" s="96">
        <v>6.09</v>
      </c>
      <c r="E657" s="96">
        <v>6.12</v>
      </c>
      <c r="F657" s="96">
        <v>5.564377</v>
      </c>
      <c r="G657" s="96">
        <v>6130298.0</v>
      </c>
      <c r="H657" s="2"/>
      <c r="I657" s="2">
        <f t="shared" si="1"/>
        <v>6.145</v>
      </c>
      <c r="J657" s="97">
        <f t="shared" si="2"/>
        <v>43646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>
      <c r="A658" s="104">
        <v>43500.0</v>
      </c>
      <c r="B658" s="96">
        <v>6.15</v>
      </c>
      <c r="C658" s="96">
        <v>6.17</v>
      </c>
      <c r="D658" s="96">
        <v>6.07</v>
      </c>
      <c r="E658" s="96">
        <v>6.08</v>
      </c>
      <c r="F658" s="96">
        <v>5.528008</v>
      </c>
      <c r="G658" s="96">
        <v>722939.0</v>
      </c>
      <c r="H658" s="2"/>
      <c r="I658" s="2">
        <f t="shared" si="1"/>
        <v>6.115</v>
      </c>
      <c r="J658" s="97">
        <f t="shared" si="2"/>
        <v>43646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>
      <c r="A659" s="104">
        <v>43501.0</v>
      </c>
      <c r="B659" s="96">
        <v>6.1</v>
      </c>
      <c r="C659" s="96">
        <v>6.17</v>
      </c>
      <c r="D659" s="96">
        <v>6.08</v>
      </c>
      <c r="E659" s="96">
        <v>6.1</v>
      </c>
      <c r="F659" s="96">
        <v>5.546193</v>
      </c>
      <c r="G659" s="96">
        <v>836307.0</v>
      </c>
      <c r="H659" s="2"/>
      <c r="I659" s="2">
        <f t="shared" si="1"/>
        <v>6.1</v>
      </c>
      <c r="J659" s="97">
        <f t="shared" si="2"/>
        <v>43646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>
      <c r="A660" s="104">
        <v>43502.0</v>
      </c>
      <c r="B660" s="96">
        <v>6.13</v>
      </c>
      <c r="C660" s="96">
        <v>6.24</v>
      </c>
      <c r="D660" s="96">
        <v>6.13</v>
      </c>
      <c r="E660" s="96">
        <v>6.19</v>
      </c>
      <c r="F660" s="96">
        <v>5.628022</v>
      </c>
      <c r="G660" s="96">
        <v>1165217.0</v>
      </c>
      <c r="H660" s="2"/>
      <c r="I660" s="2">
        <f t="shared" si="1"/>
        <v>6.16</v>
      </c>
      <c r="J660" s="97">
        <f t="shared" si="2"/>
        <v>43646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>
      <c r="A661" s="104">
        <v>43503.0</v>
      </c>
      <c r="B661" s="96">
        <v>6.25</v>
      </c>
      <c r="C661" s="96">
        <v>6.34</v>
      </c>
      <c r="D661" s="96">
        <v>6.23</v>
      </c>
      <c r="E661" s="96">
        <v>6.32</v>
      </c>
      <c r="F661" s="96">
        <v>5.746219</v>
      </c>
      <c r="G661" s="96">
        <v>2021995.0</v>
      </c>
      <c r="H661" s="2"/>
      <c r="I661" s="2">
        <f t="shared" si="1"/>
        <v>6.285</v>
      </c>
      <c r="J661" s="97">
        <f t="shared" si="2"/>
        <v>43646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>
      <c r="A662" s="104">
        <v>43504.0</v>
      </c>
      <c r="B662" s="96">
        <v>6.3</v>
      </c>
      <c r="C662" s="96">
        <v>6.33</v>
      </c>
      <c r="D662" s="96">
        <v>6.16</v>
      </c>
      <c r="E662" s="96">
        <v>6.19</v>
      </c>
      <c r="F662" s="96">
        <v>5.628022</v>
      </c>
      <c r="G662" s="96">
        <v>625109.0</v>
      </c>
      <c r="H662" s="2"/>
      <c r="I662" s="2">
        <f t="shared" si="1"/>
        <v>6.245</v>
      </c>
      <c r="J662" s="97">
        <f t="shared" si="2"/>
        <v>43646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>
      <c r="A663" s="104">
        <v>43507.0</v>
      </c>
      <c r="B663" s="96">
        <v>6.25</v>
      </c>
      <c r="C663" s="96">
        <v>6.295</v>
      </c>
      <c r="D663" s="96">
        <v>6.2</v>
      </c>
      <c r="E663" s="96">
        <v>6.29</v>
      </c>
      <c r="F663" s="96">
        <v>5.718943</v>
      </c>
      <c r="G663" s="96">
        <v>447601.0</v>
      </c>
      <c r="H663" s="2"/>
      <c r="I663" s="2">
        <f t="shared" si="1"/>
        <v>6.27</v>
      </c>
      <c r="J663" s="97">
        <f t="shared" si="2"/>
        <v>43646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>
      <c r="A664" s="104">
        <v>43508.0</v>
      </c>
      <c r="B664" s="96">
        <v>6.33</v>
      </c>
      <c r="C664" s="96">
        <v>6.49</v>
      </c>
      <c r="D664" s="96">
        <v>6.31</v>
      </c>
      <c r="E664" s="96">
        <v>6.42</v>
      </c>
      <c r="F664" s="96">
        <v>5.837141</v>
      </c>
      <c r="G664" s="96">
        <v>1168319.0</v>
      </c>
      <c r="H664" s="2"/>
      <c r="I664" s="2">
        <f t="shared" si="1"/>
        <v>6.375</v>
      </c>
      <c r="J664" s="97">
        <f t="shared" si="2"/>
        <v>43646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>
      <c r="A665" s="104">
        <v>43509.0</v>
      </c>
      <c r="B665" s="96">
        <v>5.8</v>
      </c>
      <c r="C665" s="96">
        <v>5.94</v>
      </c>
      <c r="D665" s="96">
        <v>5.655</v>
      </c>
      <c r="E665" s="96">
        <v>5.91</v>
      </c>
      <c r="F665" s="96">
        <v>5.373442</v>
      </c>
      <c r="G665" s="96">
        <v>8376644.0</v>
      </c>
      <c r="H665" s="2"/>
      <c r="I665" s="2">
        <f t="shared" si="1"/>
        <v>5.855</v>
      </c>
      <c r="J665" s="97">
        <f t="shared" si="2"/>
        <v>43646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>
      <c r="A666" s="104">
        <v>43510.0</v>
      </c>
      <c r="B666" s="96">
        <v>5.95</v>
      </c>
      <c r="C666" s="96">
        <v>6.14</v>
      </c>
      <c r="D666" s="96">
        <v>5.91</v>
      </c>
      <c r="E666" s="96">
        <v>6.13</v>
      </c>
      <c r="F666" s="96">
        <v>5.573469</v>
      </c>
      <c r="G666" s="96">
        <v>3858440.0</v>
      </c>
      <c r="H666" s="2"/>
      <c r="I666" s="2">
        <f t="shared" si="1"/>
        <v>6.04</v>
      </c>
      <c r="J666" s="97">
        <f t="shared" si="2"/>
        <v>43646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>
      <c r="A667" s="104">
        <v>43511.0</v>
      </c>
      <c r="B667" s="96">
        <v>6.06</v>
      </c>
      <c r="C667" s="96">
        <v>6.11</v>
      </c>
      <c r="D667" s="96">
        <v>5.84</v>
      </c>
      <c r="E667" s="96">
        <v>5.84</v>
      </c>
      <c r="F667" s="96">
        <v>5.309797</v>
      </c>
      <c r="G667" s="96">
        <v>3128723.0</v>
      </c>
      <c r="H667" s="2"/>
      <c r="I667" s="2">
        <f t="shared" si="1"/>
        <v>5.95</v>
      </c>
      <c r="J667" s="97">
        <f t="shared" si="2"/>
        <v>43646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>
      <c r="A668" s="104">
        <v>43514.0</v>
      </c>
      <c r="B668" s="96">
        <v>5.85</v>
      </c>
      <c r="C668" s="96">
        <v>5.87</v>
      </c>
      <c r="D668" s="96">
        <v>5.71</v>
      </c>
      <c r="E668" s="96">
        <v>5.76</v>
      </c>
      <c r="F668" s="96">
        <v>5.237061</v>
      </c>
      <c r="G668" s="96">
        <v>1907872.0</v>
      </c>
      <c r="H668" s="2"/>
      <c r="I668" s="2">
        <f t="shared" si="1"/>
        <v>5.805</v>
      </c>
      <c r="J668" s="97">
        <f t="shared" si="2"/>
        <v>43646</v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>
      <c r="A669" s="104">
        <v>43515.0</v>
      </c>
      <c r="B669" s="96">
        <v>5.78</v>
      </c>
      <c r="C669" s="96">
        <v>5.85</v>
      </c>
      <c r="D669" s="96">
        <v>5.68</v>
      </c>
      <c r="E669" s="96">
        <v>5.71</v>
      </c>
      <c r="F669" s="96">
        <v>5.191599</v>
      </c>
      <c r="G669" s="96">
        <v>1774433.0</v>
      </c>
      <c r="H669" s="2"/>
      <c r="I669" s="2">
        <f t="shared" si="1"/>
        <v>5.745</v>
      </c>
      <c r="J669" s="97">
        <f t="shared" si="2"/>
        <v>43646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>
      <c r="A670" s="104">
        <v>43516.0</v>
      </c>
      <c r="B670" s="96">
        <v>5.75</v>
      </c>
      <c r="C670" s="96">
        <v>5.77</v>
      </c>
      <c r="D670" s="96">
        <v>5.59</v>
      </c>
      <c r="E670" s="96">
        <v>5.62</v>
      </c>
      <c r="F670" s="96">
        <v>5.10977</v>
      </c>
      <c r="G670" s="96">
        <v>1925506.0</v>
      </c>
      <c r="H670" s="2"/>
      <c r="I670" s="2">
        <f t="shared" si="1"/>
        <v>5.685</v>
      </c>
      <c r="J670" s="97">
        <f t="shared" si="2"/>
        <v>43646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>
      <c r="A671" s="104">
        <v>43517.0</v>
      </c>
      <c r="B671" s="96">
        <v>5.63</v>
      </c>
      <c r="C671" s="96">
        <v>5.78</v>
      </c>
      <c r="D671" s="96">
        <v>5.63</v>
      </c>
      <c r="E671" s="96">
        <v>5.75</v>
      </c>
      <c r="F671" s="96">
        <v>5.227968</v>
      </c>
      <c r="G671" s="96">
        <v>945388.0</v>
      </c>
      <c r="H671" s="2"/>
      <c r="I671" s="2">
        <f t="shared" si="1"/>
        <v>5.69</v>
      </c>
      <c r="J671" s="97">
        <f t="shared" si="2"/>
        <v>43646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>
      <c r="A672" s="104">
        <v>43518.0</v>
      </c>
      <c r="B672" s="96">
        <v>5.84</v>
      </c>
      <c r="C672" s="96">
        <v>6.12</v>
      </c>
      <c r="D672" s="96">
        <v>5.78</v>
      </c>
      <c r="E672" s="96">
        <v>6.08</v>
      </c>
      <c r="F672" s="96">
        <v>5.528008</v>
      </c>
      <c r="G672" s="96">
        <v>2047505.0</v>
      </c>
      <c r="H672" s="2"/>
      <c r="I672" s="2">
        <f t="shared" si="1"/>
        <v>5.96</v>
      </c>
      <c r="J672" s="97">
        <f t="shared" si="2"/>
        <v>43646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>
      <c r="A673" s="104">
        <v>43521.0</v>
      </c>
      <c r="B673" s="96">
        <v>6.09</v>
      </c>
      <c r="C673" s="96">
        <v>6.12</v>
      </c>
      <c r="D673" s="96">
        <v>5.94</v>
      </c>
      <c r="E673" s="96">
        <v>5.98</v>
      </c>
      <c r="F673" s="96">
        <v>5.437087</v>
      </c>
      <c r="G673" s="96">
        <v>862985.0</v>
      </c>
      <c r="H673" s="2"/>
      <c r="I673" s="2">
        <f t="shared" si="1"/>
        <v>6.035</v>
      </c>
      <c r="J673" s="97">
        <f t="shared" si="2"/>
        <v>43646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>
      <c r="A674" s="104">
        <v>43522.0</v>
      </c>
      <c r="B674" s="96">
        <v>5.98</v>
      </c>
      <c r="C674" s="96">
        <v>6.05</v>
      </c>
      <c r="D674" s="96">
        <v>5.91</v>
      </c>
      <c r="E674" s="96">
        <v>6.03</v>
      </c>
      <c r="F674" s="96">
        <v>5.482548</v>
      </c>
      <c r="G674" s="96">
        <v>955335.0</v>
      </c>
      <c r="H674" s="2"/>
      <c r="I674" s="2">
        <f t="shared" si="1"/>
        <v>6.005</v>
      </c>
      <c r="J674" s="97">
        <f t="shared" si="2"/>
        <v>43646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>
      <c r="A675" s="104">
        <v>43523.0</v>
      </c>
      <c r="B675" s="96">
        <v>6.01</v>
      </c>
      <c r="C675" s="96">
        <v>6.11</v>
      </c>
      <c r="D675" s="96">
        <v>5.94</v>
      </c>
      <c r="E675" s="96">
        <v>6.05</v>
      </c>
      <c r="F675" s="96">
        <v>5.570011</v>
      </c>
      <c r="G675" s="96">
        <v>1079679.0</v>
      </c>
      <c r="H675" s="2"/>
      <c r="I675" s="2">
        <f t="shared" si="1"/>
        <v>6.03</v>
      </c>
      <c r="J675" s="97">
        <f t="shared" si="2"/>
        <v>43646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>
      <c r="A676" s="104">
        <v>43524.0</v>
      </c>
      <c r="B676" s="96">
        <v>6.06</v>
      </c>
      <c r="C676" s="96">
        <v>6.09</v>
      </c>
      <c r="D676" s="96">
        <v>5.99</v>
      </c>
      <c r="E676" s="96">
        <v>6.04</v>
      </c>
      <c r="F676" s="96">
        <v>5.560804</v>
      </c>
      <c r="G676" s="96">
        <v>973220.0</v>
      </c>
      <c r="H676" s="2"/>
      <c r="I676" s="2">
        <f t="shared" si="1"/>
        <v>6.05</v>
      </c>
      <c r="J676" s="97">
        <f t="shared" si="2"/>
        <v>43646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>
      <c r="A677" s="104">
        <v>43525.0</v>
      </c>
      <c r="B677" s="96">
        <v>6.05</v>
      </c>
      <c r="C677" s="96">
        <v>6.25</v>
      </c>
      <c r="D677" s="96">
        <v>6.05</v>
      </c>
      <c r="E677" s="96">
        <v>6.2</v>
      </c>
      <c r="F677" s="96">
        <v>5.708109</v>
      </c>
      <c r="G677" s="96">
        <v>1920760.0</v>
      </c>
      <c r="H677" s="2"/>
      <c r="I677" s="2">
        <f t="shared" si="1"/>
        <v>6.125</v>
      </c>
      <c r="J677" s="97">
        <f t="shared" si="2"/>
        <v>43646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>
      <c r="A678" s="104">
        <v>43528.0</v>
      </c>
      <c r="B678" s="96">
        <v>6.17</v>
      </c>
      <c r="C678" s="96">
        <v>6.375</v>
      </c>
      <c r="D678" s="96">
        <v>6.17</v>
      </c>
      <c r="E678" s="96">
        <v>6.3</v>
      </c>
      <c r="F678" s="96">
        <v>5.800177</v>
      </c>
      <c r="G678" s="96">
        <v>1855248.0</v>
      </c>
      <c r="H678" s="2"/>
      <c r="I678" s="2">
        <f t="shared" si="1"/>
        <v>6.235</v>
      </c>
      <c r="J678" s="97">
        <f t="shared" si="2"/>
        <v>43646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>
      <c r="A679" s="104">
        <v>43529.0</v>
      </c>
      <c r="B679" s="96">
        <v>6.3</v>
      </c>
      <c r="C679" s="96">
        <v>6.3</v>
      </c>
      <c r="D679" s="96">
        <v>6.21</v>
      </c>
      <c r="E679" s="96">
        <v>6.22</v>
      </c>
      <c r="F679" s="96">
        <v>5.726523</v>
      </c>
      <c r="G679" s="96">
        <v>2200073.0</v>
      </c>
      <c r="H679" s="2"/>
      <c r="I679" s="2">
        <f t="shared" si="1"/>
        <v>6.26</v>
      </c>
      <c r="J679" s="97">
        <f t="shared" si="2"/>
        <v>43646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>
      <c r="A680" s="104">
        <v>43530.0</v>
      </c>
      <c r="B680" s="96">
        <v>6.23</v>
      </c>
      <c r="C680" s="96">
        <v>6.29</v>
      </c>
      <c r="D680" s="96">
        <v>6.13</v>
      </c>
      <c r="E680" s="96">
        <v>6.27</v>
      </c>
      <c r="F680" s="96">
        <v>5.772556</v>
      </c>
      <c r="G680" s="96">
        <v>1954074.0</v>
      </c>
      <c r="H680" s="2"/>
      <c r="I680" s="2">
        <f t="shared" si="1"/>
        <v>6.25</v>
      </c>
      <c r="J680" s="97">
        <f t="shared" si="2"/>
        <v>43646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>
      <c r="A681" s="104">
        <v>43531.0</v>
      </c>
      <c r="B681" s="96">
        <v>6.28</v>
      </c>
      <c r="C681" s="96">
        <v>6.35</v>
      </c>
      <c r="D681" s="96">
        <v>6.27</v>
      </c>
      <c r="E681" s="96">
        <v>6.31</v>
      </c>
      <c r="F681" s="96">
        <v>5.809383</v>
      </c>
      <c r="G681" s="96">
        <v>723222.0</v>
      </c>
      <c r="H681" s="2"/>
      <c r="I681" s="2">
        <f t="shared" si="1"/>
        <v>6.295</v>
      </c>
      <c r="J681" s="97">
        <f t="shared" si="2"/>
        <v>43646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>
      <c r="A682" s="104">
        <v>43532.0</v>
      </c>
      <c r="B682" s="96">
        <v>6.25</v>
      </c>
      <c r="C682" s="96">
        <v>6.34</v>
      </c>
      <c r="D682" s="96">
        <v>6.19</v>
      </c>
      <c r="E682" s="96">
        <v>6.2</v>
      </c>
      <c r="F682" s="96">
        <v>5.708109</v>
      </c>
      <c r="G682" s="96">
        <v>979847.0</v>
      </c>
      <c r="H682" s="2"/>
      <c r="I682" s="2">
        <f t="shared" si="1"/>
        <v>6.225</v>
      </c>
      <c r="J682" s="97">
        <f t="shared" si="2"/>
        <v>43646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>
      <c r="A683" s="104">
        <v>43535.0</v>
      </c>
      <c r="B683" s="96">
        <v>6.01</v>
      </c>
      <c r="C683" s="96">
        <v>6.16</v>
      </c>
      <c r="D683" s="96">
        <v>5.92</v>
      </c>
      <c r="E683" s="96">
        <v>6.13</v>
      </c>
      <c r="F683" s="96">
        <v>5.643663</v>
      </c>
      <c r="G683" s="96">
        <v>1165557.0</v>
      </c>
      <c r="H683" s="2"/>
      <c r="I683" s="2">
        <f t="shared" si="1"/>
        <v>6.07</v>
      </c>
      <c r="J683" s="97">
        <f t="shared" si="2"/>
        <v>43646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>
      <c r="A684" s="104">
        <v>43536.0</v>
      </c>
      <c r="B684" s="96">
        <v>6.15</v>
      </c>
      <c r="C684" s="96">
        <v>6.29</v>
      </c>
      <c r="D684" s="96">
        <v>6.09</v>
      </c>
      <c r="E684" s="96">
        <v>6.09</v>
      </c>
      <c r="F684" s="96">
        <v>5.606837</v>
      </c>
      <c r="G684" s="96">
        <v>865355.0</v>
      </c>
      <c r="H684" s="2"/>
      <c r="I684" s="2">
        <f t="shared" si="1"/>
        <v>6.12</v>
      </c>
      <c r="J684" s="97">
        <f t="shared" si="2"/>
        <v>43646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>
      <c r="A685" s="104">
        <v>43537.0</v>
      </c>
      <c r="B685" s="96">
        <v>6.08</v>
      </c>
      <c r="C685" s="96">
        <v>6.16</v>
      </c>
      <c r="D685" s="96">
        <v>6.04</v>
      </c>
      <c r="E685" s="96">
        <v>6.14</v>
      </c>
      <c r="F685" s="96">
        <v>5.65287</v>
      </c>
      <c r="G685" s="96">
        <v>1081715.0</v>
      </c>
      <c r="H685" s="2"/>
      <c r="I685" s="2">
        <f t="shared" si="1"/>
        <v>6.11</v>
      </c>
      <c r="J685" s="97">
        <f t="shared" si="2"/>
        <v>43646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>
      <c r="A686" s="104">
        <v>43538.0</v>
      </c>
      <c r="B686" s="96">
        <v>6.14</v>
      </c>
      <c r="C686" s="96">
        <v>6.15</v>
      </c>
      <c r="D686" s="96">
        <v>5.965</v>
      </c>
      <c r="E686" s="96">
        <v>6.03</v>
      </c>
      <c r="F686" s="96">
        <v>5.551598</v>
      </c>
      <c r="G686" s="96">
        <v>1574501.0</v>
      </c>
      <c r="H686" s="2"/>
      <c r="I686" s="2">
        <f t="shared" si="1"/>
        <v>6.085</v>
      </c>
      <c r="J686" s="97">
        <f t="shared" si="2"/>
        <v>43646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>
      <c r="A687" s="104">
        <v>43539.0</v>
      </c>
      <c r="B687" s="96">
        <v>6.03</v>
      </c>
      <c r="C687" s="96">
        <v>6.13</v>
      </c>
      <c r="D687" s="96">
        <v>6.02</v>
      </c>
      <c r="E687" s="96">
        <v>6.06</v>
      </c>
      <c r="F687" s="96">
        <v>5.579217</v>
      </c>
      <c r="G687" s="96">
        <v>1919043.0</v>
      </c>
      <c r="H687" s="2"/>
      <c r="I687" s="2">
        <f t="shared" si="1"/>
        <v>6.045</v>
      </c>
      <c r="J687" s="97">
        <f t="shared" si="2"/>
        <v>43646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>
      <c r="A688" s="104">
        <v>43542.0</v>
      </c>
      <c r="B688" s="96">
        <v>6.15</v>
      </c>
      <c r="C688" s="96">
        <v>6.15</v>
      </c>
      <c r="D688" s="96">
        <v>5.995</v>
      </c>
      <c r="E688" s="96">
        <v>6.03</v>
      </c>
      <c r="F688" s="96">
        <v>5.551598</v>
      </c>
      <c r="G688" s="96">
        <v>687233.0</v>
      </c>
      <c r="H688" s="2"/>
      <c r="I688" s="2">
        <f t="shared" si="1"/>
        <v>6.09</v>
      </c>
      <c r="J688" s="97">
        <f t="shared" si="2"/>
        <v>43646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>
      <c r="A689" s="104">
        <v>43543.0</v>
      </c>
      <c r="B689" s="96">
        <v>6.04</v>
      </c>
      <c r="C689" s="96">
        <v>6.1</v>
      </c>
      <c r="D689" s="96">
        <v>5.995</v>
      </c>
      <c r="E689" s="96">
        <v>6.01</v>
      </c>
      <c r="F689" s="96">
        <v>5.533185</v>
      </c>
      <c r="G689" s="96">
        <v>769251.0</v>
      </c>
      <c r="H689" s="2"/>
      <c r="I689" s="2">
        <f t="shared" si="1"/>
        <v>6.025</v>
      </c>
      <c r="J689" s="97">
        <f t="shared" si="2"/>
        <v>43646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>
      <c r="A690" s="104">
        <v>43544.0</v>
      </c>
      <c r="B690" s="96">
        <v>6.01</v>
      </c>
      <c r="C690" s="96">
        <v>6.06</v>
      </c>
      <c r="D690" s="96">
        <v>5.995</v>
      </c>
      <c r="E690" s="96">
        <v>6.02</v>
      </c>
      <c r="F690" s="96">
        <v>5.54239</v>
      </c>
      <c r="G690" s="96">
        <v>918638.0</v>
      </c>
      <c r="H690" s="2"/>
      <c r="I690" s="2">
        <f t="shared" si="1"/>
        <v>6.015</v>
      </c>
      <c r="J690" s="97">
        <f t="shared" si="2"/>
        <v>43646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>
      <c r="A691" s="104">
        <v>43545.0</v>
      </c>
      <c r="B691" s="96">
        <v>5.98</v>
      </c>
      <c r="C691" s="96">
        <v>6.02</v>
      </c>
      <c r="D691" s="96">
        <v>5.71</v>
      </c>
      <c r="E691" s="96">
        <v>5.8</v>
      </c>
      <c r="F691" s="96">
        <v>5.339845</v>
      </c>
      <c r="G691" s="96">
        <v>2793477.0</v>
      </c>
      <c r="H691" s="2"/>
      <c r="I691" s="2">
        <f t="shared" si="1"/>
        <v>5.89</v>
      </c>
      <c r="J691" s="97">
        <f t="shared" si="2"/>
        <v>43646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>
      <c r="A692" s="104">
        <v>43546.0</v>
      </c>
      <c r="B692" s="96">
        <v>5.88</v>
      </c>
      <c r="C692" s="96">
        <v>5.915</v>
      </c>
      <c r="D692" s="96">
        <v>5.8</v>
      </c>
      <c r="E692" s="96">
        <v>5.84</v>
      </c>
      <c r="F692" s="96">
        <v>5.376671</v>
      </c>
      <c r="G692" s="96">
        <v>2013449.0</v>
      </c>
      <c r="H692" s="2"/>
      <c r="I692" s="2">
        <f t="shared" si="1"/>
        <v>5.86</v>
      </c>
      <c r="J692" s="97">
        <f t="shared" si="2"/>
        <v>43646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>
      <c r="A693" s="104">
        <v>43549.0</v>
      </c>
      <c r="B693" s="96">
        <v>5.73</v>
      </c>
      <c r="C693" s="96">
        <v>5.73</v>
      </c>
      <c r="D693" s="96">
        <v>5.59</v>
      </c>
      <c r="E693" s="96">
        <v>5.66</v>
      </c>
      <c r="F693" s="96">
        <v>5.210952</v>
      </c>
      <c r="G693" s="96">
        <v>1387507.0</v>
      </c>
      <c r="H693" s="2"/>
      <c r="I693" s="2">
        <f t="shared" si="1"/>
        <v>5.695</v>
      </c>
      <c r="J693" s="97">
        <f t="shared" si="2"/>
        <v>43646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>
      <c r="A694" s="104">
        <v>43550.0</v>
      </c>
      <c r="B694" s="96">
        <v>5.7</v>
      </c>
      <c r="C694" s="96">
        <v>5.7</v>
      </c>
      <c r="D694" s="96">
        <v>5.52</v>
      </c>
      <c r="E694" s="96">
        <v>5.59</v>
      </c>
      <c r="F694" s="96">
        <v>5.146505</v>
      </c>
      <c r="G694" s="96">
        <v>1539719.0</v>
      </c>
      <c r="H694" s="2"/>
      <c r="I694" s="2">
        <f t="shared" si="1"/>
        <v>5.645</v>
      </c>
      <c r="J694" s="97">
        <f t="shared" si="2"/>
        <v>43646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>
      <c r="A695" s="104">
        <v>43551.0</v>
      </c>
      <c r="B695" s="96">
        <v>5.55</v>
      </c>
      <c r="C695" s="96">
        <v>5.59</v>
      </c>
      <c r="D695" s="96">
        <v>5.47</v>
      </c>
      <c r="E695" s="96">
        <v>5.48</v>
      </c>
      <c r="F695" s="96">
        <v>5.045233</v>
      </c>
      <c r="G695" s="96">
        <v>1486824.0</v>
      </c>
      <c r="H695" s="2"/>
      <c r="I695" s="2">
        <f t="shared" si="1"/>
        <v>5.515</v>
      </c>
      <c r="J695" s="97">
        <f t="shared" si="2"/>
        <v>43646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>
      <c r="A696" s="104">
        <v>43552.0</v>
      </c>
      <c r="B696" s="96">
        <v>5.45</v>
      </c>
      <c r="C696" s="96">
        <v>5.54</v>
      </c>
      <c r="D696" s="96">
        <v>5.39</v>
      </c>
      <c r="E696" s="96">
        <v>5.52</v>
      </c>
      <c r="F696" s="96">
        <v>5.082059</v>
      </c>
      <c r="G696" s="96">
        <v>3273947.0</v>
      </c>
      <c r="H696" s="2"/>
      <c r="I696" s="2">
        <f t="shared" si="1"/>
        <v>5.485</v>
      </c>
      <c r="J696" s="97">
        <f t="shared" si="2"/>
        <v>43646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>
      <c r="A697" s="104">
        <v>43553.0</v>
      </c>
      <c r="B697" s="96">
        <v>5.55</v>
      </c>
      <c r="C697" s="96">
        <v>5.55</v>
      </c>
      <c r="D697" s="96">
        <v>5.47</v>
      </c>
      <c r="E697" s="96">
        <v>5.52</v>
      </c>
      <c r="F697" s="96">
        <v>5.082059</v>
      </c>
      <c r="G697" s="96">
        <v>1147668.0</v>
      </c>
      <c r="H697" s="2"/>
      <c r="I697" s="2">
        <f t="shared" si="1"/>
        <v>5.535</v>
      </c>
      <c r="J697" s="97">
        <f t="shared" si="2"/>
        <v>43646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>
      <c r="A698" s="104">
        <v>43556.0</v>
      </c>
      <c r="B698" s="96">
        <v>5.54</v>
      </c>
      <c r="C698" s="96">
        <v>5.62</v>
      </c>
      <c r="D698" s="96">
        <v>5.52</v>
      </c>
      <c r="E698" s="96">
        <v>5.61</v>
      </c>
      <c r="F698" s="96">
        <v>5.164919</v>
      </c>
      <c r="G698" s="96">
        <v>1152103.0</v>
      </c>
      <c r="H698" s="2"/>
      <c r="I698" s="2">
        <f t="shared" si="1"/>
        <v>5.575</v>
      </c>
      <c r="J698" s="97">
        <f t="shared" si="2"/>
        <v>43646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>
      <c r="A699" s="104">
        <v>43557.0</v>
      </c>
      <c r="B699" s="96">
        <v>5.65</v>
      </c>
      <c r="C699" s="96">
        <v>5.695</v>
      </c>
      <c r="D699" s="96">
        <v>5.64</v>
      </c>
      <c r="E699" s="96">
        <v>5.65</v>
      </c>
      <c r="F699" s="96">
        <v>5.201746</v>
      </c>
      <c r="G699" s="96">
        <v>996492.0</v>
      </c>
      <c r="H699" s="2"/>
      <c r="I699" s="2">
        <f t="shared" si="1"/>
        <v>5.65</v>
      </c>
      <c r="J699" s="97">
        <f t="shared" si="2"/>
        <v>43646</v>
      </c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>
      <c r="A700" s="104">
        <v>43558.0</v>
      </c>
      <c r="B700" s="96">
        <v>5.66</v>
      </c>
      <c r="C700" s="96">
        <v>5.68</v>
      </c>
      <c r="D700" s="96">
        <v>5.52</v>
      </c>
      <c r="E700" s="96">
        <v>5.53</v>
      </c>
      <c r="F700" s="96">
        <v>5.091266</v>
      </c>
      <c r="G700" s="96">
        <v>1773500.0</v>
      </c>
      <c r="H700" s="2"/>
      <c r="I700" s="2">
        <f t="shared" si="1"/>
        <v>5.595</v>
      </c>
      <c r="J700" s="97">
        <f t="shared" si="2"/>
        <v>43646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>
      <c r="A701" s="104">
        <v>43559.0</v>
      </c>
      <c r="B701" s="96">
        <v>5.55</v>
      </c>
      <c r="C701" s="96">
        <v>5.62</v>
      </c>
      <c r="D701" s="96">
        <v>5.525</v>
      </c>
      <c r="E701" s="96">
        <v>5.54</v>
      </c>
      <c r="F701" s="96">
        <v>5.100473</v>
      </c>
      <c r="G701" s="96">
        <v>5166081.0</v>
      </c>
      <c r="H701" s="2"/>
      <c r="I701" s="2">
        <f t="shared" si="1"/>
        <v>5.545</v>
      </c>
      <c r="J701" s="97">
        <f t="shared" si="2"/>
        <v>43646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>
      <c r="A702" s="104">
        <v>43560.0</v>
      </c>
      <c r="B702" s="96">
        <v>5.55</v>
      </c>
      <c r="C702" s="96">
        <v>5.55</v>
      </c>
      <c r="D702" s="96">
        <v>5.44</v>
      </c>
      <c r="E702" s="96">
        <v>5.49</v>
      </c>
      <c r="F702" s="96">
        <v>5.054439</v>
      </c>
      <c r="G702" s="96">
        <v>1522347.0</v>
      </c>
      <c r="H702" s="2"/>
      <c r="I702" s="2">
        <f t="shared" si="1"/>
        <v>5.52</v>
      </c>
      <c r="J702" s="97">
        <f t="shared" si="2"/>
        <v>43646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>
      <c r="A703" s="104">
        <v>43563.0</v>
      </c>
      <c r="B703" s="96">
        <v>5.53</v>
      </c>
      <c r="C703" s="96">
        <v>5.55</v>
      </c>
      <c r="D703" s="96">
        <v>5.43</v>
      </c>
      <c r="E703" s="96">
        <v>5.43</v>
      </c>
      <c r="F703" s="96">
        <v>4.999199</v>
      </c>
      <c r="G703" s="96">
        <v>1145310.0</v>
      </c>
      <c r="H703" s="2"/>
      <c r="I703" s="2">
        <f t="shared" si="1"/>
        <v>5.48</v>
      </c>
      <c r="J703" s="97">
        <f t="shared" si="2"/>
        <v>43646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>
      <c r="A704" s="104">
        <v>43564.0</v>
      </c>
      <c r="B704" s="96">
        <v>5.45</v>
      </c>
      <c r="C704" s="96">
        <v>5.53</v>
      </c>
      <c r="D704" s="96">
        <v>5.39</v>
      </c>
      <c r="E704" s="96">
        <v>5.45</v>
      </c>
      <c r="F704" s="96">
        <v>5.017612</v>
      </c>
      <c r="G704" s="96">
        <v>1502623.0</v>
      </c>
      <c r="H704" s="2"/>
      <c r="I704" s="2">
        <f t="shared" si="1"/>
        <v>5.45</v>
      </c>
      <c r="J704" s="97">
        <f t="shared" si="2"/>
        <v>43646</v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>
      <c r="A705" s="104">
        <v>43565.0</v>
      </c>
      <c r="B705" s="96">
        <v>5.42</v>
      </c>
      <c r="C705" s="96">
        <v>5.48</v>
      </c>
      <c r="D705" s="96">
        <v>5.4</v>
      </c>
      <c r="E705" s="96">
        <v>5.45</v>
      </c>
      <c r="F705" s="96">
        <v>5.017612</v>
      </c>
      <c r="G705" s="96">
        <v>1522054.0</v>
      </c>
      <c r="H705" s="2"/>
      <c r="I705" s="2">
        <f t="shared" si="1"/>
        <v>5.435</v>
      </c>
      <c r="J705" s="97">
        <f t="shared" si="2"/>
        <v>43646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>
      <c r="A706" s="104">
        <v>43566.0</v>
      </c>
      <c r="B706" s="96">
        <v>5.41</v>
      </c>
      <c r="C706" s="96">
        <v>5.48</v>
      </c>
      <c r="D706" s="96">
        <v>5.39</v>
      </c>
      <c r="E706" s="96">
        <v>5.39</v>
      </c>
      <c r="F706" s="96">
        <v>4.962373</v>
      </c>
      <c r="G706" s="96">
        <v>1045415.0</v>
      </c>
      <c r="H706" s="2"/>
      <c r="I706" s="2">
        <f t="shared" si="1"/>
        <v>5.4</v>
      </c>
      <c r="J706" s="97">
        <f t="shared" si="2"/>
        <v>43646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>
      <c r="A707" s="104">
        <v>43567.0</v>
      </c>
      <c r="B707" s="96">
        <v>5.41</v>
      </c>
      <c r="C707" s="96">
        <v>5.48</v>
      </c>
      <c r="D707" s="96">
        <v>5.39</v>
      </c>
      <c r="E707" s="96">
        <v>5.42</v>
      </c>
      <c r="F707" s="96">
        <v>4.989993</v>
      </c>
      <c r="G707" s="96">
        <v>1053379.0</v>
      </c>
      <c r="H707" s="2"/>
      <c r="I707" s="2">
        <f t="shared" si="1"/>
        <v>5.415</v>
      </c>
      <c r="J707" s="97">
        <f t="shared" si="2"/>
        <v>43646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>
      <c r="A708" s="104">
        <v>43570.0</v>
      </c>
      <c r="B708" s="96">
        <v>5.41</v>
      </c>
      <c r="C708" s="96">
        <v>5.505</v>
      </c>
      <c r="D708" s="96">
        <v>5.38</v>
      </c>
      <c r="E708" s="96">
        <v>5.46</v>
      </c>
      <c r="F708" s="96">
        <v>5.02682</v>
      </c>
      <c r="G708" s="96">
        <v>1448652.0</v>
      </c>
      <c r="H708" s="2"/>
      <c r="I708" s="2">
        <f t="shared" si="1"/>
        <v>5.435</v>
      </c>
      <c r="J708" s="97">
        <f t="shared" si="2"/>
        <v>43646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>
      <c r="A709" s="104">
        <v>43571.0</v>
      </c>
      <c r="B709" s="96">
        <v>5.44</v>
      </c>
      <c r="C709" s="96">
        <v>5.475</v>
      </c>
      <c r="D709" s="96">
        <v>5.41</v>
      </c>
      <c r="E709" s="96">
        <v>5.47</v>
      </c>
      <c r="F709" s="96">
        <v>5.036026</v>
      </c>
      <c r="G709" s="96">
        <v>1266680.0</v>
      </c>
      <c r="H709" s="2"/>
      <c r="I709" s="2">
        <f t="shared" si="1"/>
        <v>5.455</v>
      </c>
      <c r="J709" s="97">
        <f t="shared" si="2"/>
        <v>43646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>
      <c r="A710" s="104">
        <v>43572.0</v>
      </c>
      <c r="B710" s="96">
        <v>5.47</v>
      </c>
      <c r="C710" s="96">
        <v>5.51</v>
      </c>
      <c r="D710" s="96">
        <v>5.42</v>
      </c>
      <c r="E710" s="96">
        <v>5.46</v>
      </c>
      <c r="F710" s="96">
        <v>5.02682</v>
      </c>
      <c r="G710" s="96">
        <v>934628.0</v>
      </c>
      <c r="H710" s="2"/>
      <c r="I710" s="2">
        <f t="shared" si="1"/>
        <v>5.465</v>
      </c>
      <c r="J710" s="97">
        <f t="shared" si="2"/>
        <v>43646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>
      <c r="A711" s="104">
        <v>43573.0</v>
      </c>
      <c r="B711" s="96">
        <v>5.53</v>
      </c>
      <c r="C711" s="96">
        <v>5.53</v>
      </c>
      <c r="D711" s="96">
        <v>5.44</v>
      </c>
      <c r="E711" s="96">
        <v>5.48</v>
      </c>
      <c r="F711" s="96">
        <v>5.045233</v>
      </c>
      <c r="G711" s="96">
        <v>833921.0</v>
      </c>
      <c r="H711" s="2"/>
      <c r="I711" s="2">
        <f t="shared" si="1"/>
        <v>5.505</v>
      </c>
      <c r="J711" s="97">
        <f t="shared" si="2"/>
        <v>43646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>
      <c r="A712" s="104">
        <v>43578.0</v>
      </c>
      <c r="B712" s="96">
        <v>5.5</v>
      </c>
      <c r="C712" s="96">
        <v>5.615</v>
      </c>
      <c r="D712" s="96">
        <v>5.49</v>
      </c>
      <c r="E712" s="96">
        <v>5.61</v>
      </c>
      <c r="F712" s="96">
        <v>5.164919</v>
      </c>
      <c r="G712" s="96">
        <v>1297343.0</v>
      </c>
      <c r="H712" s="2"/>
      <c r="I712" s="2">
        <f t="shared" si="1"/>
        <v>5.555</v>
      </c>
      <c r="J712" s="97">
        <f t="shared" si="2"/>
        <v>43646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>
      <c r="A713" s="104">
        <v>43579.0</v>
      </c>
      <c r="B713" s="96">
        <v>5.69</v>
      </c>
      <c r="C713" s="96">
        <v>5.75</v>
      </c>
      <c r="D713" s="96">
        <v>5.64</v>
      </c>
      <c r="E713" s="96">
        <v>5.7</v>
      </c>
      <c r="F713" s="96">
        <v>5.247778</v>
      </c>
      <c r="G713" s="96">
        <v>1290338.0</v>
      </c>
      <c r="H713" s="2"/>
      <c r="I713" s="2">
        <f t="shared" si="1"/>
        <v>5.695</v>
      </c>
      <c r="J713" s="97">
        <f t="shared" si="2"/>
        <v>43646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>
      <c r="A714" s="104">
        <v>43581.0</v>
      </c>
      <c r="B714" s="96">
        <v>5.74</v>
      </c>
      <c r="C714" s="96">
        <v>5.74</v>
      </c>
      <c r="D714" s="96">
        <v>5.62</v>
      </c>
      <c r="E714" s="96">
        <v>5.64</v>
      </c>
      <c r="F714" s="96">
        <v>5.192539</v>
      </c>
      <c r="G714" s="96">
        <v>1525428.0</v>
      </c>
      <c r="H714" s="2"/>
      <c r="I714" s="2">
        <f t="shared" si="1"/>
        <v>5.69</v>
      </c>
      <c r="J714" s="97">
        <f t="shared" si="2"/>
        <v>43646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>
      <c r="A715" s="104">
        <v>43584.0</v>
      </c>
      <c r="B715" s="96">
        <v>5.61</v>
      </c>
      <c r="C715" s="96">
        <v>5.72</v>
      </c>
      <c r="D715" s="96">
        <v>5.42</v>
      </c>
      <c r="E715" s="96">
        <v>5.71</v>
      </c>
      <c r="F715" s="96">
        <v>5.256985</v>
      </c>
      <c r="G715" s="96">
        <v>2617480.0</v>
      </c>
      <c r="H715" s="2"/>
      <c r="I715" s="2">
        <f t="shared" si="1"/>
        <v>5.66</v>
      </c>
      <c r="J715" s="97">
        <f t="shared" si="2"/>
        <v>43646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>
      <c r="A716" s="104">
        <v>43585.0</v>
      </c>
      <c r="B716" s="96">
        <v>5.71</v>
      </c>
      <c r="C716" s="96">
        <v>5.755</v>
      </c>
      <c r="D716" s="96">
        <v>5.65</v>
      </c>
      <c r="E716" s="96">
        <v>5.69</v>
      </c>
      <c r="F716" s="96">
        <v>5.238572</v>
      </c>
      <c r="G716" s="96">
        <v>1585362.0</v>
      </c>
      <c r="H716" s="2"/>
      <c r="I716" s="2">
        <f t="shared" si="1"/>
        <v>5.7</v>
      </c>
      <c r="J716" s="97">
        <f t="shared" si="2"/>
        <v>43646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>
      <c r="A717" s="104">
        <v>43586.0</v>
      </c>
      <c r="B717" s="96">
        <v>5.68</v>
      </c>
      <c r="C717" s="96">
        <v>5.765</v>
      </c>
      <c r="D717" s="96">
        <v>5.63</v>
      </c>
      <c r="E717" s="96">
        <v>5.71</v>
      </c>
      <c r="F717" s="96">
        <v>5.256985</v>
      </c>
      <c r="G717" s="96">
        <v>901476.0</v>
      </c>
      <c r="H717" s="2"/>
      <c r="I717" s="2">
        <f t="shared" si="1"/>
        <v>5.695</v>
      </c>
      <c r="J717" s="97">
        <f t="shared" si="2"/>
        <v>43646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>
      <c r="A718" s="104">
        <v>43587.0</v>
      </c>
      <c r="B718" s="96">
        <v>5.64</v>
      </c>
      <c r="C718" s="96">
        <v>5.68</v>
      </c>
      <c r="D718" s="96">
        <v>5.535</v>
      </c>
      <c r="E718" s="96">
        <v>5.59</v>
      </c>
      <c r="F718" s="96">
        <v>5.146505</v>
      </c>
      <c r="G718" s="96">
        <v>876609.0</v>
      </c>
      <c r="H718" s="2"/>
      <c r="I718" s="2">
        <f t="shared" si="1"/>
        <v>5.615</v>
      </c>
      <c r="J718" s="97">
        <f t="shared" si="2"/>
        <v>43646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>
      <c r="A719" s="104">
        <v>43588.0</v>
      </c>
      <c r="B719" s="96">
        <v>5.44</v>
      </c>
      <c r="C719" s="96">
        <v>5.525</v>
      </c>
      <c r="D719" s="96">
        <v>5.32</v>
      </c>
      <c r="E719" s="96">
        <v>5.51</v>
      </c>
      <c r="F719" s="96">
        <v>5.072853</v>
      </c>
      <c r="G719" s="96">
        <v>2283971.0</v>
      </c>
      <c r="H719" s="2"/>
      <c r="I719" s="2">
        <f t="shared" si="1"/>
        <v>5.475</v>
      </c>
      <c r="J719" s="97">
        <f t="shared" si="2"/>
        <v>43646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>
      <c r="A720" s="104">
        <v>43591.0</v>
      </c>
      <c r="B720" s="96">
        <v>5.5</v>
      </c>
      <c r="C720" s="96">
        <v>5.5</v>
      </c>
      <c r="D720" s="96">
        <v>5.37</v>
      </c>
      <c r="E720" s="96">
        <v>5.39</v>
      </c>
      <c r="F720" s="96">
        <v>4.962373</v>
      </c>
      <c r="G720" s="96">
        <v>1273627.0</v>
      </c>
      <c r="H720" s="2"/>
      <c r="I720" s="2">
        <f t="shared" si="1"/>
        <v>5.445</v>
      </c>
      <c r="J720" s="97">
        <f t="shared" si="2"/>
        <v>43646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>
      <c r="A721" s="104">
        <v>43592.0</v>
      </c>
      <c r="B721" s="96">
        <v>5.4</v>
      </c>
      <c r="C721" s="96">
        <v>5.46</v>
      </c>
      <c r="D721" s="96">
        <v>5.34</v>
      </c>
      <c r="E721" s="96">
        <v>5.45</v>
      </c>
      <c r="F721" s="96">
        <v>5.017612</v>
      </c>
      <c r="G721" s="96">
        <v>1043249.0</v>
      </c>
      <c r="H721" s="2"/>
      <c r="I721" s="2">
        <f t="shared" si="1"/>
        <v>5.425</v>
      </c>
      <c r="J721" s="97">
        <f t="shared" si="2"/>
        <v>43646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>
      <c r="A722" s="104">
        <v>43593.0</v>
      </c>
      <c r="B722" s="96">
        <v>5.44</v>
      </c>
      <c r="C722" s="96">
        <v>5.44</v>
      </c>
      <c r="D722" s="96">
        <v>5.38</v>
      </c>
      <c r="E722" s="96">
        <v>5.4</v>
      </c>
      <c r="F722" s="96">
        <v>4.97158</v>
      </c>
      <c r="G722" s="96">
        <v>811118.0</v>
      </c>
      <c r="H722" s="2"/>
      <c r="I722" s="2">
        <f t="shared" si="1"/>
        <v>5.42</v>
      </c>
      <c r="J722" s="97">
        <f t="shared" si="2"/>
        <v>43646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>
      <c r="A723" s="104">
        <v>43594.0</v>
      </c>
      <c r="B723" s="96">
        <v>5.4</v>
      </c>
      <c r="C723" s="96">
        <v>5.46</v>
      </c>
      <c r="D723" s="96">
        <v>5.4</v>
      </c>
      <c r="E723" s="96">
        <v>5.43</v>
      </c>
      <c r="F723" s="96">
        <v>4.999199</v>
      </c>
      <c r="G723" s="96">
        <v>667896.0</v>
      </c>
      <c r="H723" s="2"/>
      <c r="I723" s="2">
        <f t="shared" si="1"/>
        <v>5.415</v>
      </c>
      <c r="J723" s="97">
        <f t="shared" si="2"/>
        <v>43646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>
      <c r="A724" s="104">
        <v>43595.0</v>
      </c>
      <c r="B724" s="96">
        <v>5.45</v>
      </c>
      <c r="C724" s="96">
        <v>5.56</v>
      </c>
      <c r="D724" s="96">
        <v>5.44</v>
      </c>
      <c r="E724" s="96">
        <v>5.54</v>
      </c>
      <c r="F724" s="96">
        <v>5.100473</v>
      </c>
      <c r="G724" s="96">
        <v>2481768.0</v>
      </c>
      <c r="H724" s="2"/>
      <c r="I724" s="2">
        <f t="shared" si="1"/>
        <v>5.495</v>
      </c>
      <c r="J724" s="97">
        <f t="shared" si="2"/>
        <v>43646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>
      <c r="A725" s="104">
        <v>43598.0</v>
      </c>
      <c r="B725" s="96">
        <v>5.56</v>
      </c>
      <c r="C725" s="96">
        <v>5.65</v>
      </c>
      <c r="D725" s="96">
        <v>5.545</v>
      </c>
      <c r="E725" s="96">
        <v>5.62</v>
      </c>
      <c r="F725" s="96">
        <v>5.174126</v>
      </c>
      <c r="G725" s="96">
        <v>1358551.0</v>
      </c>
      <c r="H725" s="2"/>
      <c r="I725" s="2">
        <f t="shared" si="1"/>
        <v>5.59</v>
      </c>
      <c r="J725" s="97">
        <f t="shared" si="2"/>
        <v>43646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>
      <c r="A726" s="104">
        <v>43599.0</v>
      </c>
      <c r="B726" s="96">
        <v>5.6</v>
      </c>
      <c r="C726" s="96">
        <v>5.6</v>
      </c>
      <c r="D726" s="96">
        <v>5.47</v>
      </c>
      <c r="E726" s="96">
        <v>5.53</v>
      </c>
      <c r="F726" s="96">
        <v>5.091266</v>
      </c>
      <c r="G726" s="96">
        <v>1980173.0</v>
      </c>
      <c r="H726" s="2"/>
      <c r="I726" s="2">
        <f t="shared" si="1"/>
        <v>5.565</v>
      </c>
      <c r="J726" s="97">
        <f t="shared" si="2"/>
        <v>43646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>
      <c r="A727" s="104">
        <v>43600.0</v>
      </c>
      <c r="B727" s="96">
        <v>5.58</v>
      </c>
      <c r="C727" s="96">
        <v>5.62</v>
      </c>
      <c r="D727" s="96">
        <v>5.52</v>
      </c>
      <c r="E727" s="96">
        <v>5.55</v>
      </c>
      <c r="F727" s="96">
        <v>5.109679</v>
      </c>
      <c r="G727" s="96">
        <v>876657.0</v>
      </c>
      <c r="H727" s="2"/>
      <c r="I727" s="2">
        <f t="shared" si="1"/>
        <v>5.565</v>
      </c>
      <c r="J727" s="97">
        <f t="shared" si="2"/>
        <v>43646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>
      <c r="A728" s="104">
        <v>43601.0</v>
      </c>
      <c r="B728" s="96">
        <v>5.55</v>
      </c>
      <c r="C728" s="96">
        <v>5.58</v>
      </c>
      <c r="D728" s="96">
        <v>5.505</v>
      </c>
      <c r="E728" s="96">
        <v>5.58</v>
      </c>
      <c r="F728" s="96">
        <v>5.137299</v>
      </c>
      <c r="G728" s="96">
        <v>1667368.0</v>
      </c>
      <c r="H728" s="2"/>
      <c r="I728" s="2">
        <f t="shared" si="1"/>
        <v>5.565</v>
      </c>
      <c r="J728" s="97">
        <f t="shared" si="2"/>
        <v>43646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>
      <c r="A729" s="104">
        <v>43602.0</v>
      </c>
      <c r="B729" s="96">
        <v>5.64</v>
      </c>
      <c r="C729" s="96">
        <v>5.78</v>
      </c>
      <c r="D729" s="96">
        <v>5.64</v>
      </c>
      <c r="E729" s="96">
        <v>5.69</v>
      </c>
      <c r="F729" s="96">
        <v>5.238572</v>
      </c>
      <c r="G729" s="96">
        <v>1072282.0</v>
      </c>
      <c r="H729" s="2"/>
      <c r="I729" s="2">
        <f t="shared" si="1"/>
        <v>5.665</v>
      </c>
      <c r="J729" s="97">
        <f t="shared" si="2"/>
        <v>43646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>
      <c r="A730" s="104">
        <v>43605.0</v>
      </c>
      <c r="B730" s="96">
        <v>5.71</v>
      </c>
      <c r="C730" s="96">
        <v>5.76</v>
      </c>
      <c r="D730" s="96">
        <v>5.64</v>
      </c>
      <c r="E730" s="96">
        <v>5.72</v>
      </c>
      <c r="F730" s="96">
        <v>5.266192</v>
      </c>
      <c r="G730" s="96">
        <v>904246.0</v>
      </c>
      <c r="H730" s="2"/>
      <c r="I730" s="2">
        <f t="shared" si="1"/>
        <v>5.715</v>
      </c>
      <c r="J730" s="97">
        <f t="shared" si="2"/>
        <v>43646</v>
      </c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>
      <c r="A731" s="104">
        <v>43606.0</v>
      </c>
      <c r="B731" s="96">
        <v>5.7</v>
      </c>
      <c r="C731" s="96">
        <v>5.72</v>
      </c>
      <c r="D731" s="96">
        <v>5.63</v>
      </c>
      <c r="E731" s="96">
        <v>5.69</v>
      </c>
      <c r="F731" s="96">
        <v>5.238572</v>
      </c>
      <c r="G731" s="96">
        <v>780209.0</v>
      </c>
      <c r="H731" s="2"/>
      <c r="I731" s="2">
        <f t="shared" si="1"/>
        <v>5.695</v>
      </c>
      <c r="J731" s="97">
        <f t="shared" si="2"/>
        <v>43646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>
      <c r="A732" s="104">
        <v>43607.0</v>
      </c>
      <c r="B732" s="96">
        <v>5.68</v>
      </c>
      <c r="C732" s="96">
        <v>5.76</v>
      </c>
      <c r="D732" s="96">
        <v>5.66</v>
      </c>
      <c r="E732" s="96">
        <v>5.76</v>
      </c>
      <c r="F732" s="96">
        <v>5.303019</v>
      </c>
      <c r="G732" s="96">
        <v>865613.0</v>
      </c>
      <c r="H732" s="2"/>
      <c r="I732" s="2">
        <f t="shared" si="1"/>
        <v>5.72</v>
      </c>
      <c r="J732" s="97">
        <f t="shared" si="2"/>
        <v>43646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>
      <c r="A733" s="104">
        <v>43608.0</v>
      </c>
      <c r="B733" s="96">
        <v>5.79</v>
      </c>
      <c r="C733" s="96">
        <v>5.84</v>
      </c>
      <c r="D733" s="96">
        <v>5.72</v>
      </c>
      <c r="E733" s="96">
        <v>5.84</v>
      </c>
      <c r="F733" s="96">
        <v>5.376671</v>
      </c>
      <c r="G733" s="96">
        <v>1219569.0</v>
      </c>
      <c r="H733" s="2"/>
      <c r="I733" s="2">
        <f t="shared" si="1"/>
        <v>5.815</v>
      </c>
      <c r="J733" s="97">
        <f t="shared" si="2"/>
        <v>43646</v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>
      <c r="A734" s="104">
        <v>43609.0</v>
      </c>
      <c r="B734" s="96">
        <v>5.84</v>
      </c>
      <c r="C734" s="96">
        <v>5.84</v>
      </c>
      <c r="D734" s="96">
        <v>5.76</v>
      </c>
      <c r="E734" s="96">
        <v>5.82</v>
      </c>
      <c r="F734" s="96">
        <v>5.358258</v>
      </c>
      <c r="G734" s="96">
        <v>914889.0</v>
      </c>
      <c r="H734" s="2"/>
      <c r="I734" s="2">
        <f t="shared" si="1"/>
        <v>5.83</v>
      </c>
      <c r="J734" s="97">
        <f t="shared" si="2"/>
        <v>43646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>
      <c r="A735" s="104">
        <v>43612.0</v>
      </c>
      <c r="B735" s="96">
        <v>5.85</v>
      </c>
      <c r="C735" s="96">
        <v>5.94</v>
      </c>
      <c r="D735" s="96">
        <v>5.8</v>
      </c>
      <c r="E735" s="96">
        <v>5.87</v>
      </c>
      <c r="F735" s="96">
        <v>5.404291</v>
      </c>
      <c r="G735" s="96">
        <v>877884.0</v>
      </c>
      <c r="H735" s="2"/>
      <c r="I735" s="2">
        <f t="shared" si="1"/>
        <v>5.86</v>
      </c>
      <c r="J735" s="97">
        <f t="shared" si="2"/>
        <v>43646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>
      <c r="A736" s="104">
        <v>43613.0</v>
      </c>
      <c r="B736" s="96">
        <v>5.91</v>
      </c>
      <c r="C736" s="96">
        <v>5.94</v>
      </c>
      <c r="D736" s="96">
        <v>5.86</v>
      </c>
      <c r="E736" s="96">
        <v>5.93</v>
      </c>
      <c r="F736" s="96">
        <v>5.459532</v>
      </c>
      <c r="G736" s="96">
        <v>1214479.0</v>
      </c>
      <c r="H736" s="2"/>
      <c r="I736" s="2">
        <f t="shared" si="1"/>
        <v>5.92</v>
      </c>
      <c r="J736" s="97">
        <f t="shared" si="2"/>
        <v>43646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>
      <c r="A737" s="104">
        <v>43614.0</v>
      </c>
      <c r="B737" s="96">
        <v>5.92</v>
      </c>
      <c r="C737" s="96">
        <v>5.94</v>
      </c>
      <c r="D737" s="96">
        <v>5.84</v>
      </c>
      <c r="E737" s="96">
        <v>5.93</v>
      </c>
      <c r="F737" s="96">
        <v>5.459532</v>
      </c>
      <c r="G737" s="96">
        <v>669266.0</v>
      </c>
      <c r="H737" s="2"/>
      <c r="I737" s="2">
        <f t="shared" si="1"/>
        <v>5.925</v>
      </c>
      <c r="J737" s="97">
        <f t="shared" si="2"/>
        <v>43646</v>
      </c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>
      <c r="A738" s="104">
        <v>43615.0</v>
      </c>
      <c r="B738" s="96">
        <v>5.93</v>
      </c>
      <c r="C738" s="96">
        <v>5.97</v>
      </c>
      <c r="D738" s="96">
        <v>5.85</v>
      </c>
      <c r="E738" s="96">
        <v>5.96</v>
      </c>
      <c r="F738" s="96">
        <v>5.487151</v>
      </c>
      <c r="G738" s="96">
        <v>1148727.0</v>
      </c>
      <c r="H738" s="2"/>
      <c r="I738" s="2">
        <f t="shared" si="1"/>
        <v>5.945</v>
      </c>
      <c r="J738" s="97">
        <f t="shared" si="2"/>
        <v>43646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>
      <c r="A739" s="104">
        <v>43616.0</v>
      </c>
      <c r="B739" s="96">
        <v>6.0</v>
      </c>
      <c r="C739" s="96">
        <v>6.07</v>
      </c>
      <c r="D739" s="96">
        <v>5.92</v>
      </c>
      <c r="E739" s="96">
        <v>5.96</v>
      </c>
      <c r="F739" s="96">
        <v>5.487151</v>
      </c>
      <c r="G739" s="96">
        <v>1039017.0</v>
      </c>
      <c r="H739" s="2"/>
      <c r="I739" s="2">
        <f t="shared" si="1"/>
        <v>5.98</v>
      </c>
      <c r="J739" s="97">
        <f t="shared" si="2"/>
        <v>43646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>
      <c r="A740" s="104">
        <v>43619.0</v>
      </c>
      <c r="B740" s="96">
        <v>5.99</v>
      </c>
      <c r="C740" s="96">
        <v>6.0</v>
      </c>
      <c r="D740" s="96">
        <v>5.87</v>
      </c>
      <c r="E740" s="96">
        <v>5.89</v>
      </c>
      <c r="F740" s="96">
        <v>5.422704</v>
      </c>
      <c r="G740" s="96">
        <v>1202478.0</v>
      </c>
      <c r="H740" s="2"/>
      <c r="I740" s="2">
        <f t="shared" si="1"/>
        <v>5.94</v>
      </c>
      <c r="J740" s="97">
        <f t="shared" si="2"/>
        <v>43646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>
      <c r="A741" s="104">
        <v>43620.0</v>
      </c>
      <c r="B741" s="96">
        <v>5.99</v>
      </c>
      <c r="C741" s="96">
        <v>5.99</v>
      </c>
      <c r="D741" s="96">
        <v>5.86</v>
      </c>
      <c r="E741" s="96">
        <v>5.93</v>
      </c>
      <c r="F741" s="96">
        <v>5.459532</v>
      </c>
      <c r="G741" s="96">
        <v>897820.0</v>
      </c>
      <c r="H741" s="2"/>
      <c r="I741" s="2">
        <f t="shared" si="1"/>
        <v>5.96</v>
      </c>
      <c r="J741" s="97">
        <f t="shared" si="2"/>
        <v>43646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>
      <c r="A742" s="104">
        <v>43621.0</v>
      </c>
      <c r="B742" s="96">
        <v>6.01</v>
      </c>
      <c r="C742" s="96">
        <v>6.01</v>
      </c>
      <c r="D742" s="96">
        <v>5.92</v>
      </c>
      <c r="E742" s="96">
        <v>5.94</v>
      </c>
      <c r="F742" s="96">
        <v>5.468738</v>
      </c>
      <c r="G742" s="96">
        <v>1077133.0</v>
      </c>
      <c r="H742" s="2"/>
      <c r="I742" s="2">
        <f t="shared" si="1"/>
        <v>5.975</v>
      </c>
      <c r="J742" s="97">
        <f t="shared" si="2"/>
        <v>43646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>
      <c r="A743" s="104">
        <v>43622.0</v>
      </c>
      <c r="B743" s="96">
        <v>5.94</v>
      </c>
      <c r="C743" s="96">
        <v>6.0</v>
      </c>
      <c r="D743" s="96">
        <v>5.86</v>
      </c>
      <c r="E743" s="96">
        <v>5.88</v>
      </c>
      <c r="F743" s="96">
        <v>5.413498</v>
      </c>
      <c r="G743" s="96">
        <v>1033836.0</v>
      </c>
      <c r="H743" s="2"/>
      <c r="I743" s="2">
        <f t="shared" si="1"/>
        <v>5.91</v>
      </c>
      <c r="J743" s="97">
        <f t="shared" si="2"/>
        <v>43646</v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>
      <c r="A744" s="104">
        <v>43623.0</v>
      </c>
      <c r="B744" s="96">
        <v>5.9</v>
      </c>
      <c r="C744" s="96">
        <v>5.93</v>
      </c>
      <c r="D744" s="96">
        <v>5.83</v>
      </c>
      <c r="E744" s="96">
        <v>5.85</v>
      </c>
      <c r="F744" s="96">
        <v>5.385878</v>
      </c>
      <c r="G744" s="96">
        <v>1702210.0</v>
      </c>
      <c r="H744" s="2"/>
      <c r="I744" s="2">
        <f t="shared" si="1"/>
        <v>5.875</v>
      </c>
      <c r="J744" s="97">
        <f t="shared" si="2"/>
        <v>43646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>
      <c r="A745" s="104">
        <v>43627.0</v>
      </c>
      <c r="B745" s="96">
        <v>5.85</v>
      </c>
      <c r="C745" s="96">
        <v>5.88</v>
      </c>
      <c r="D745" s="96">
        <v>5.83</v>
      </c>
      <c r="E745" s="96">
        <v>5.86</v>
      </c>
      <c r="F745" s="96">
        <v>5.395085</v>
      </c>
      <c r="G745" s="96">
        <v>1093067.0</v>
      </c>
      <c r="H745" s="2"/>
      <c r="I745" s="2">
        <f t="shared" si="1"/>
        <v>5.855</v>
      </c>
      <c r="J745" s="97">
        <f t="shared" si="2"/>
        <v>43646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>
      <c r="A746" s="104">
        <v>43628.0</v>
      </c>
      <c r="B746" s="96">
        <v>5.85</v>
      </c>
      <c r="C746" s="96">
        <v>5.87</v>
      </c>
      <c r="D746" s="96">
        <v>5.505</v>
      </c>
      <c r="E746" s="96">
        <v>5.67</v>
      </c>
      <c r="F746" s="96">
        <v>5.220159</v>
      </c>
      <c r="G746" s="96">
        <v>4224944.0</v>
      </c>
      <c r="H746" s="2"/>
      <c r="I746" s="2">
        <f t="shared" si="1"/>
        <v>5.76</v>
      </c>
      <c r="J746" s="97">
        <f t="shared" si="2"/>
        <v>43646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>
      <c r="A747" s="104">
        <v>43629.0</v>
      </c>
      <c r="B747" s="96">
        <v>5.69</v>
      </c>
      <c r="C747" s="96">
        <v>5.78</v>
      </c>
      <c r="D747" s="96">
        <v>5.56</v>
      </c>
      <c r="E747" s="96">
        <v>5.6</v>
      </c>
      <c r="F747" s="96">
        <v>5.155713</v>
      </c>
      <c r="G747" s="96">
        <v>1886869.0</v>
      </c>
      <c r="H747" s="2"/>
      <c r="I747" s="2">
        <f t="shared" si="1"/>
        <v>5.645</v>
      </c>
      <c r="J747" s="97">
        <f t="shared" si="2"/>
        <v>43646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>
      <c r="A748" s="104">
        <v>43630.0</v>
      </c>
      <c r="B748" s="96">
        <v>5.65</v>
      </c>
      <c r="C748" s="96">
        <v>5.73</v>
      </c>
      <c r="D748" s="96">
        <v>5.535</v>
      </c>
      <c r="E748" s="96">
        <v>5.55</v>
      </c>
      <c r="F748" s="96">
        <v>5.109679</v>
      </c>
      <c r="G748" s="96">
        <v>1793614.0</v>
      </c>
      <c r="H748" s="2"/>
      <c r="I748" s="2">
        <f t="shared" si="1"/>
        <v>5.6</v>
      </c>
      <c r="J748" s="97">
        <f t="shared" si="2"/>
        <v>43646</v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>
      <c r="A749" s="104">
        <v>43633.0</v>
      </c>
      <c r="B749" s="96">
        <v>5.53</v>
      </c>
      <c r="C749" s="96">
        <v>5.57</v>
      </c>
      <c r="D749" s="96">
        <v>5.415</v>
      </c>
      <c r="E749" s="96">
        <v>5.5</v>
      </c>
      <c r="F749" s="96">
        <v>5.063646</v>
      </c>
      <c r="G749" s="96">
        <v>1665247.0</v>
      </c>
      <c r="H749" s="2"/>
      <c r="I749" s="2">
        <f t="shared" si="1"/>
        <v>5.515</v>
      </c>
      <c r="J749" s="97">
        <f t="shared" si="2"/>
        <v>43646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>
      <c r="A750" s="104">
        <v>43634.0</v>
      </c>
      <c r="B750" s="96">
        <v>5.5</v>
      </c>
      <c r="C750" s="96">
        <v>5.565</v>
      </c>
      <c r="D750" s="96">
        <v>5.495</v>
      </c>
      <c r="E750" s="96">
        <v>5.54</v>
      </c>
      <c r="F750" s="96">
        <v>5.100473</v>
      </c>
      <c r="G750" s="96">
        <v>1288366.0</v>
      </c>
      <c r="H750" s="2"/>
      <c r="I750" s="2">
        <f t="shared" si="1"/>
        <v>5.52</v>
      </c>
      <c r="J750" s="97">
        <f t="shared" si="2"/>
        <v>43646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>
      <c r="A751" s="104">
        <v>43635.0</v>
      </c>
      <c r="B751" s="96">
        <v>5.54</v>
      </c>
      <c r="C751" s="96">
        <v>5.715</v>
      </c>
      <c r="D751" s="96">
        <v>5.54</v>
      </c>
      <c r="E751" s="96">
        <v>5.7</v>
      </c>
      <c r="F751" s="96">
        <v>5.247778</v>
      </c>
      <c r="G751" s="96">
        <v>1601046.0</v>
      </c>
      <c r="H751" s="2"/>
      <c r="I751" s="2">
        <f t="shared" si="1"/>
        <v>5.62</v>
      </c>
      <c r="J751" s="97">
        <f t="shared" si="2"/>
        <v>43646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>
      <c r="A752" s="104">
        <v>43636.0</v>
      </c>
      <c r="B752" s="96">
        <v>5.72</v>
      </c>
      <c r="C752" s="96">
        <v>5.77</v>
      </c>
      <c r="D752" s="96">
        <v>5.67</v>
      </c>
      <c r="E752" s="96">
        <v>5.7</v>
      </c>
      <c r="F752" s="96">
        <v>5.247778</v>
      </c>
      <c r="G752" s="96">
        <v>1394686.0</v>
      </c>
      <c r="H752" s="2"/>
      <c r="I752" s="2">
        <f t="shared" si="1"/>
        <v>5.71</v>
      </c>
      <c r="J752" s="97">
        <f t="shared" si="2"/>
        <v>43646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>
      <c r="A753" s="104">
        <v>43637.0</v>
      </c>
      <c r="B753" s="96">
        <v>5.7</v>
      </c>
      <c r="C753" s="96">
        <v>5.76</v>
      </c>
      <c r="D753" s="96">
        <v>5.65</v>
      </c>
      <c r="E753" s="96">
        <v>5.71</v>
      </c>
      <c r="F753" s="96">
        <v>5.256985</v>
      </c>
      <c r="G753" s="96">
        <v>2423124.0</v>
      </c>
      <c r="H753" s="2"/>
      <c r="I753" s="2">
        <f t="shared" si="1"/>
        <v>5.705</v>
      </c>
      <c r="J753" s="97">
        <f t="shared" si="2"/>
        <v>43646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>
      <c r="A754" s="104">
        <v>43640.0</v>
      </c>
      <c r="B754" s="96">
        <v>5.63</v>
      </c>
      <c r="C754" s="96">
        <v>5.7</v>
      </c>
      <c r="D754" s="96">
        <v>5.6</v>
      </c>
      <c r="E754" s="96">
        <v>5.69</v>
      </c>
      <c r="F754" s="96">
        <v>5.238572</v>
      </c>
      <c r="G754" s="96">
        <v>1544536.0</v>
      </c>
      <c r="H754" s="2"/>
      <c r="I754" s="2">
        <f t="shared" si="1"/>
        <v>5.66</v>
      </c>
      <c r="J754" s="97">
        <f t="shared" si="2"/>
        <v>43646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>
      <c r="A755" s="104">
        <v>43641.0</v>
      </c>
      <c r="B755" s="96">
        <v>5.66</v>
      </c>
      <c r="C755" s="96">
        <v>5.76</v>
      </c>
      <c r="D755" s="96">
        <v>5.65</v>
      </c>
      <c r="E755" s="96">
        <v>5.69</v>
      </c>
      <c r="F755" s="96">
        <v>5.238572</v>
      </c>
      <c r="G755" s="96">
        <v>2590912.0</v>
      </c>
      <c r="H755" s="2"/>
      <c r="I755" s="2">
        <f t="shared" si="1"/>
        <v>5.675</v>
      </c>
      <c r="J755" s="97">
        <f t="shared" si="2"/>
        <v>43646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>
      <c r="A756" s="104">
        <v>43642.0</v>
      </c>
      <c r="B756" s="96">
        <v>5.68</v>
      </c>
      <c r="C756" s="96">
        <v>5.74</v>
      </c>
      <c r="D756" s="96">
        <v>5.65</v>
      </c>
      <c r="E756" s="96">
        <v>5.72</v>
      </c>
      <c r="F756" s="96">
        <v>5.266192</v>
      </c>
      <c r="G756" s="96">
        <v>809609.0</v>
      </c>
      <c r="H756" s="2"/>
      <c r="I756" s="2">
        <f t="shared" si="1"/>
        <v>5.7</v>
      </c>
      <c r="J756" s="97">
        <f t="shared" si="2"/>
        <v>43646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>
      <c r="A757" s="104">
        <v>43643.0</v>
      </c>
      <c r="B757" s="96">
        <v>5.7</v>
      </c>
      <c r="C757" s="96">
        <v>5.71</v>
      </c>
      <c r="D757" s="96">
        <v>5.6</v>
      </c>
      <c r="E757" s="96">
        <v>5.62</v>
      </c>
      <c r="F757" s="96">
        <v>5.174126</v>
      </c>
      <c r="G757" s="96">
        <v>905664.0</v>
      </c>
      <c r="H757" s="2"/>
      <c r="I757" s="2">
        <f t="shared" si="1"/>
        <v>5.66</v>
      </c>
      <c r="J757" s="97">
        <f t="shared" si="2"/>
        <v>43646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>
      <c r="A758" s="104">
        <v>43644.0</v>
      </c>
      <c r="B758" s="96">
        <v>5.59</v>
      </c>
      <c r="C758" s="96">
        <v>5.69</v>
      </c>
      <c r="D758" s="96">
        <v>5.55</v>
      </c>
      <c r="E758" s="96">
        <v>5.58</v>
      </c>
      <c r="F758" s="96">
        <v>5.137299</v>
      </c>
      <c r="G758" s="96">
        <v>962347.0</v>
      </c>
      <c r="H758" s="2"/>
      <c r="I758" s="2">
        <f t="shared" si="1"/>
        <v>5.585</v>
      </c>
      <c r="J758" s="97">
        <f t="shared" si="2"/>
        <v>43646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>
      <c r="A759" s="104">
        <v>43647.0</v>
      </c>
      <c r="B759" s="96">
        <v>5.6</v>
      </c>
      <c r="C759" s="96">
        <v>5.655</v>
      </c>
      <c r="D759" s="96">
        <v>5.555</v>
      </c>
      <c r="E759" s="96">
        <v>5.6</v>
      </c>
      <c r="F759" s="96">
        <v>5.155713</v>
      </c>
      <c r="G759" s="96">
        <v>2011213.0</v>
      </c>
      <c r="H759" s="2"/>
      <c r="I759" s="2">
        <f t="shared" si="1"/>
        <v>5.6</v>
      </c>
      <c r="J759" s="97">
        <f t="shared" si="2"/>
        <v>44012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>
      <c r="A760" s="104">
        <v>43648.0</v>
      </c>
      <c r="B760" s="96">
        <v>5.6</v>
      </c>
      <c r="C760" s="96">
        <v>5.71</v>
      </c>
      <c r="D760" s="96">
        <v>5.57</v>
      </c>
      <c r="E760" s="96">
        <v>5.67</v>
      </c>
      <c r="F760" s="96">
        <v>5.220159</v>
      </c>
      <c r="G760" s="96">
        <v>884983.0</v>
      </c>
      <c r="H760" s="2"/>
      <c r="I760" s="2">
        <f t="shared" si="1"/>
        <v>5.635</v>
      </c>
      <c r="J760" s="97">
        <f t="shared" si="2"/>
        <v>44012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>
      <c r="A761" s="104">
        <v>43649.0</v>
      </c>
      <c r="B761" s="96">
        <v>5.63</v>
      </c>
      <c r="C761" s="96">
        <v>5.72</v>
      </c>
      <c r="D761" s="96">
        <v>5.62</v>
      </c>
      <c r="E761" s="96">
        <v>5.69</v>
      </c>
      <c r="F761" s="96">
        <v>5.238572</v>
      </c>
      <c r="G761" s="96">
        <v>603723.0</v>
      </c>
      <c r="H761" s="2"/>
      <c r="I761" s="2">
        <f t="shared" si="1"/>
        <v>5.66</v>
      </c>
      <c r="J761" s="97">
        <f t="shared" si="2"/>
        <v>44012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>
      <c r="A762" s="104">
        <v>43650.0</v>
      </c>
      <c r="B762" s="96">
        <v>5.75</v>
      </c>
      <c r="C762" s="96">
        <v>5.84</v>
      </c>
      <c r="D762" s="96">
        <v>5.71</v>
      </c>
      <c r="E762" s="96">
        <v>5.83</v>
      </c>
      <c r="F762" s="96">
        <v>5.367465</v>
      </c>
      <c r="G762" s="96">
        <v>1548791.0</v>
      </c>
      <c r="H762" s="2"/>
      <c r="I762" s="2">
        <f t="shared" si="1"/>
        <v>5.79</v>
      </c>
      <c r="J762" s="97">
        <f t="shared" si="2"/>
        <v>44012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>
      <c r="A763" s="104">
        <v>43651.0</v>
      </c>
      <c r="B763" s="96">
        <v>5.85</v>
      </c>
      <c r="C763" s="96">
        <v>6.025</v>
      </c>
      <c r="D763" s="96">
        <v>5.83</v>
      </c>
      <c r="E763" s="96">
        <v>5.98</v>
      </c>
      <c r="F763" s="96">
        <v>5.505564</v>
      </c>
      <c r="G763" s="96">
        <v>2147854.0</v>
      </c>
      <c r="H763" s="2"/>
      <c r="I763" s="2">
        <f t="shared" si="1"/>
        <v>5.915</v>
      </c>
      <c r="J763" s="97">
        <f t="shared" si="2"/>
        <v>44012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>
      <c r="A764" s="104">
        <v>43654.0</v>
      </c>
      <c r="B764" s="96">
        <v>5.98</v>
      </c>
      <c r="C764" s="96">
        <v>6.0</v>
      </c>
      <c r="D764" s="96">
        <v>5.92</v>
      </c>
      <c r="E764" s="96">
        <v>5.98</v>
      </c>
      <c r="F764" s="96">
        <v>5.505564</v>
      </c>
      <c r="G764" s="96">
        <v>1064459.0</v>
      </c>
      <c r="H764" s="2"/>
      <c r="I764" s="2">
        <f t="shared" si="1"/>
        <v>5.98</v>
      </c>
      <c r="J764" s="97">
        <f t="shared" si="2"/>
        <v>44012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>
      <c r="A765" s="104">
        <v>43655.0</v>
      </c>
      <c r="B765" s="96">
        <v>6.0</v>
      </c>
      <c r="C765" s="96">
        <v>6.05</v>
      </c>
      <c r="D765" s="96">
        <v>5.97</v>
      </c>
      <c r="E765" s="96">
        <v>6.01</v>
      </c>
      <c r="F765" s="96">
        <v>5.533185</v>
      </c>
      <c r="G765" s="96">
        <v>1429721.0</v>
      </c>
      <c r="H765" s="2"/>
      <c r="I765" s="2">
        <f t="shared" si="1"/>
        <v>6.005</v>
      </c>
      <c r="J765" s="97">
        <f t="shared" si="2"/>
        <v>44012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>
      <c r="A766" s="104">
        <v>43656.0</v>
      </c>
      <c r="B766" s="96">
        <v>6.0</v>
      </c>
      <c r="C766" s="96">
        <v>6.04</v>
      </c>
      <c r="D766" s="96">
        <v>5.97</v>
      </c>
      <c r="E766" s="96">
        <v>6.03</v>
      </c>
      <c r="F766" s="96">
        <v>5.551598</v>
      </c>
      <c r="G766" s="96">
        <v>1789171.0</v>
      </c>
      <c r="H766" s="2"/>
      <c r="I766" s="2">
        <f t="shared" si="1"/>
        <v>6.015</v>
      </c>
      <c r="J766" s="97">
        <f t="shared" si="2"/>
        <v>44012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>
      <c r="A767" s="104">
        <v>43657.0</v>
      </c>
      <c r="B767" s="96">
        <v>6.03</v>
      </c>
      <c r="C767" s="96">
        <v>6.16</v>
      </c>
      <c r="D767" s="96">
        <v>6.02</v>
      </c>
      <c r="E767" s="96">
        <v>6.12</v>
      </c>
      <c r="F767" s="96">
        <v>5.634457</v>
      </c>
      <c r="G767" s="96">
        <v>1273614.0</v>
      </c>
      <c r="H767" s="2"/>
      <c r="I767" s="2">
        <f t="shared" si="1"/>
        <v>6.075</v>
      </c>
      <c r="J767" s="97">
        <f t="shared" si="2"/>
        <v>44012</v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>
      <c r="A768" s="104">
        <v>43658.0</v>
      </c>
      <c r="B768" s="96">
        <v>6.17</v>
      </c>
      <c r="C768" s="96">
        <v>6.21</v>
      </c>
      <c r="D768" s="96">
        <v>6.13</v>
      </c>
      <c r="E768" s="96">
        <v>6.18</v>
      </c>
      <c r="F768" s="96">
        <v>5.689696</v>
      </c>
      <c r="G768" s="96">
        <v>1328919.0</v>
      </c>
      <c r="H768" s="2"/>
      <c r="I768" s="2">
        <f t="shared" si="1"/>
        <v>6.175</v>
      </c>
      <c r="J768" s="97">
        <f t="shared" si="2"/>
        <v>44012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>
      <c r="A769" s="104">
        <v>43661.0</v>
      </c>
      <c r="B769" s="96">
        <v>6.21</v>
      </c>
      <c r="C769" s="96">
        <v>6.21</v>
      </c>
      <c r="D769" s="96">
        <v>6.13</v>
      </c>
      <c r="E769" s="96">
        <v>6.19</v>
      </c>
      <c r="F769" s="96">
        <v>5.698904</v>
      </c>
      <c r="G769" s="96">
        <v>759649.0</v>
      </c>
      <c r="H769" s="2"/>
      <c r="I769" s="2">
        <f t="shared" si="1"/>
        <v>6.2</v>
      </c>
      <c r="J769" s="97">
        <f t="shared" si="2"/>
        <v>44012</v>
      </c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>
      <c r="A770" s="104">
        <v>43662.0</v>
      </c>
      <c r="B770" s="96">
        <v>6.13</v>
      </c>
      <c r="C770" s="96">
        <v>6.17</v>
      </c>
      <c r="D770" s="96">
        <v>6.1</v>
      </c>
      <c r="E770" s="96">
        <v>6.14</v>
      </c>
      <c r="F770" s="96">
        <v>5.65287</v>
      </c>
      <c r="G770" s="96">
        <v>1163163.0</v>
      </c>
      <c r="H770" s="2"/>
      <c r="I770" s="2">
        <f t="shared" si="1"/>
        <v>6.135</v>
      </c>
      <c r="J770" s="97">
        <f t="shared" si="2"/>
        <v>44012</v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>
      <c r="A771" s="104">
        <v>43663.0</v>
      </c>
      <c r="B771" s="96">
        <v>6.17</v>
      </c>
      <c r="C771" s="96">
        <v>6.19</v>
      </c>
      <c r="D771" s="96">
        <v>6.09</v>
      </c>
      <c r="E771" s="96">
        <v>6.14</v>
      </c>
      <c r="F771" s="96">
        <v>5.65287</v>
      </c>
      <c r="G771" s="96">
        <v>706899.0</v>
      </c>
      <c r="H771" s="2"/>
      <c r="I771" s="2">
        <f t="shared" si="1"/>
        <v>6.155</v>
      </c>
      <c r="J771" s="97">
        <f t="shared" si="2"/>
        <v>44012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>
      <c r="A772" s="104">
        <v>43664.0</v>
      </c>
      <c r="B772" s="96">
        <v>6.14</v>
      </c>
      <c r="C772" s="96">
        <v>6.2</v>
      </c>
      <c r="D772" s="96">
        <v>6.12</v>
      </c>
      <c r="E772" s="96">
        <v>6.15</v>
      </c>
      <c r="F772" s="96">
        <v>5.662077</v>
      </c>
      <c r="G772" s="96">
        <v>604496.0</v>
      </c>
      <c r="H772" s="2"/>
      <c r="I772" s="2">
        <f t="shared" si="1"/>
        <v>6.145</v>
      </c>
      <c r="J772" s="97">
        <f t="shared" si="2"/>
        <v>44012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>
      <c r="A773" s="104">
        <v>43665.0</v>
      </c>
      <c r="B773" s="96">
        <v>6.19</v>
      </c>
      <c r="C773" s="96">
        <v>6.25</v>
      </c>
      <c r="D773" s="96">
        <v>6.12</v>
      </c>
      <c r="E773" s="96">
        <v>6.22</v>
      </c>
      <c r="F773" s="96">
        <v>5.726523</v>
      </c>
      <c r="G773" s="96">
        <v>679737.0</v>
      </c>
      <c r="H773" s="2"/>
      <c r="I773" s="2">
        <f t="shared" si="1"/>
        <v>6.205</v>
      </c>
      <c r="J773" s="97">
        <f t="shared" si="2"/>
        <v>44012</v>
      </c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>
      <c r="A774" s="104">
        <v>43668.0</v>
      </c>
      <c r="B774" s="96">
        <v>6.22</v>
      </c>
      <c r="C774" s="96">
        <v>6.245</v>
      </c>
      <c r="D774" s="96">
        <v>6.16</v>
      </c>
      <c r="E774" s="96">
        <v>6.22</v>
      </c>
      <c r="F774" s="96">
        <v>5.726523</v>
      </c>
      <c r="G774" s="96">
        <v>547605.0</v>
      </c>
      <c r="H774" s="2"/>
      <c r="I774" s="2">
        <f t="shared" si="1"/>
        <v>6.22</v>
      </c>
      <c r="J774" s="97">
        <f t="shared" si="2"/>
        <v>44012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>
      <c r="A775" s="104">
        <v>43669.0</v>
      </c>
      <c r="B775" s="96">
        <v>6.22</v>
      </c>
      <c r="C775" s="96">
        <v>6.28</v>
      </c>
      <c r="D775" s="96">
        <v>6.18</v>
      </c>
      <c r="E775" s="96">
        <v>6.27</v>
      </c>
      <c r="F775" s="96">
        <v>5.772556</v>
      </c>
      <c r="G775" s="96">
        <v>1188390.0</v>
      </c>
      <c r="H775" s="2"/>
      <c r="I775" s="2">
        <f t="shared" si="1"/>
        <v>6.245</v>
      </c>
      <c r="J775" s="97">
        <f t="shared" si="2"/>
        <v>44012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>
      <c r="A776" s="104">
        <v>43670.0</v>
      </c>
      <c r="B776" s="96">
        <v>6.35</v>
      </c>
      <c r="C776" s="96">
        <v>6.46</v>
      </c>
      <c r="D776" s="96">
        <v>6.3</v>
      </c>
      <c r="E776" s="96">
        <v>6.45</v>
      </c>
      <c r="F776" s="96">
        <v>5.938275</v>
      </c>
      <c r="G776" s="96">
        <v>3046091.0</v>
      </c>
      <c r="H776" s="2"/>
      <c r="I776" s="2">
        <f t="shared" si="1"/>
        <v>6.4</v>
      </c>
      <c r="J776" s="97">
        <f t="shared" si="2"/>
        <v>44012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>
      <c r="A777" s="104">
        <v>43671.0</v>
      </c>
      <c r="B777" s="96">
        <v>6.51</v>
      </c>
      <c r="C777" s="96">
        <v>6.61</v>
      </c>
      <c r="D777" s="96">
        <v>6.45</v>
      </c>
      <c r="E777" s="96">
        <v>6.61</v>
      </c>
      <c r="F777" s="96">
        <v>6.085582</v>
      </c>
      <c r="G777" s="96">
        <v>2767439.0</v>
      </c>
      <c r="H777" s="2"/>
      <c r="I777" s="2">
        <f t="shared" si="1"/>
        <v>6.56</v>
      </c>
      <c r="J777" s="97">
        <f t="shared" si="2"/>
        <v>44012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>
      <c r="A778" s="104">
        <v>43672.0</v>
      </c>
      <c r="B778" s="96">
        <v>6.58</v>
      </c>
      <c r="C778" s="96">
        <v>6.59</v>
      </c>
      <c r="D778" s="96">
        <v>6.335</v>
      </c>
      <c r="E778" s="96">
        <v>6.35</v>
      </c>
      <c r="F778" s="96">
        <v>5.84621</v>
      </c>
      <c r="G778" s="96">
        <v>3405138.0</v>
      </c>
      <c r="H778" s="2"/>
      <c r="I778" s="2">
        <f t="shared" si="1"/>
        <v>6.465</v>
      </c>
      <c r="J778" s="97">
        <f t="shared" si="2"/>
        <v>44012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>
      <c r="A779" s="104">
        <v>43675.0</v>
      </c>
      <c r="B779" s="96">
        <v>6.4</v>
      </c>
      <c r="C779" s="96">
        <v>6.45</v>
      </c>
      <c r="D779" s="96">
        <v>6.3</v>
      </c>
      <c r="E779" s="96">
        <v>6.32</v>
      </c>
      <c r="F779" s="96">
        <v>5.818589</v>
      </c>
      <c r="G779" s="96">
        <v>808811.0</v>
      </c>
      <c r="H779" s="2"/>
      <c r="I779" s="2">
        <f t="shared" si="1"/>
        <v>6.36</v>
      </c>
      <c r="J779" s="97">
        <f t="shared" si="2"/>
        <v>44012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>
      <c r="A780" s="104">
        <v>43676.0</v>
      </c>
      <c r="B780" s="96">
        <v>6.39</v>
      </c>
      <c r="C780" s="96">
        <v>6.44</v>
      </c>
      <c r="D780" s="96">
        <v>6.28</v>
      </c>
      <c r="E780" s="96">
        <v>6.3</v>
      </c>
      <c r="F780" s="96">
        <v>5.800177</v>
      </c>
      <c r="G780" s="96">
        <v>5984389.0</v>
      </c>
      <c r="H780" s="2"/>
      <c r="I780" s="2">
        <f t="shared" si="1"/>
        <v>6.345</v>
      </c>
      <c r="J780" s="97">
        <f t="shared" si="2"/>
        <v>44012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>
      <c r="A781" s="104">
        <v>43677.0</v>
      </c>
      <c r="B781" s="96">
        <v>6.29</v>
      </c>
      <c r="C781" s="96">
        <v>6.29</v>
      </c>
      <c r="D781" s="96">
        <v>6.215</v>
      </c>
      <c r="E781" s="96">
        <v>6.27</v>
      </c>
      <c r="F781" s="96">
        <v>5.772556</v>
      </c>
      <c r="G781" s="96">
        <v>975869.0</v>
      </c>
      <c r="H781" s="2"/>
      <c r="I781" s="2">
        <f t="shared" si="1"/>
        <v>6.28</v>
      </c>
      <c r="J781" s="97">
        <f t="shared" si="2"/>
        <v>44012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>
      <c r="A782" s="104">
        <v>43678.0</v>
      </c>
      <c r="B782" s="96">
        <v>6.26</v>
      </c>
      <c r="C782" s="96">
        <v>6.3</v>
      </c>
      <c r="D782" s="96">
        <v>6.17</v>
      </c>
      <c r="E782" s="96">
        <v>6.2</v>
      </c>
      <c r="F782" s="96">
        <v>5.708109</v>
      </c>
      <c r="G782" s="96">
        <v>846675.0</v>
      </c>
      <c r="H782" s="2"/>
      <c r="I782" s="2">
        <f t="shared" si="1"/>
        <v>6.23</v>
      </c>
      <c r="J782" s="97">
        <f t="shared" si="2"/>
        <v>44012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>
      <c r="A783" s="104">
        <v>43679.0</v>
      </c>
      <c r="B783" s="96">
        <v>6.2</v>
      </c>
      <c r="C783" s="96">
        <v>6.29</v>
      </c>
      <c r="D783" s="96">
        <v>6.17</v>
      </c>
      <c r="E783" s="96">
        <v>6.23</v>
      </c>
      <c r="F783" s="96">
        <v>5.73573</v>
      </c>
      <c r="G783" s="96">
        <v>1000546.0</v>
      </c>
      <c r="H783" s="2"/>
      <c r="I783" s="2">
        <f t="shared" si="1"/>
        <v>6.215</v>
      </c>
      <c r="J783" s="97">
        <f t="shared" si="2"/>
        <v>44012</v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>
      <c r="A784" s="104">
        <v>43682.0</v>
      </c>
      <c r="B784" s="96">
        <v>6.24</v>
      </c>
      <c r="C784" s="96">
        <v>6.24</v>
      </c>
      <c r="D784" s="96">
        <v>6.07</v>
      </c>
      <c r="E784" s="96">
        <v>6.135</v>
      </c>
      <c r="F784" s="96">
        <v>5.648268</v>
      </c>
      <c r="G784" s="96">
        <v>437793.0</v>
      </c>
      <c r="H784" s="2"/>
      <c r="I784" s="2">
        <f t="shared" si="1"/>
        <v>6.1875</v>
      </c>
      <c r="J784" s="97">
        <f t="shared" si="2"/>
        <v>44012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>
      <c r="A785" s="104">
        <v>43683.0</v>
      </c>
      <c r="B785" s="96">
        <v>5.98</v>
      </c>
      <c r="C785" s="96">
        <v>6.045</v>
      </c>
      <c r="D785" s="96">
        <v>5.88</v>
      </c>
      <c r="E785" s="96">
        <v>6.02</v>
      </c>
      <c r="F785" s="96">
        <v>5.54239</v>
      </c>
      <c r="G785" s="96">
        <v>1357981.0</v>
      </c>
      <c r="H785" s="2"/>
      <c r="I785" s="2">
        <f t="shared" si="1"/>
        <v>6</v>
      </c>
      <c r="J785" s="97">
        <f t="shared" si="2"/>
        <v>44012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>
      <c r="A786" s="104">
        <v>43684.0</v>
      </c>
      <c r="B786" s="96">
        <v>6.03</v>
      </c>
      <c r="C786" s="96">
        <v>6.225</v>
      </c>
      <c r="D786" s="96">
        <v>6.005</v>
      </c>
      <c r="E786" s="96">
        <v>6.17</v>
      </c>
      <c r="F786" s="96">
        <v>5.680491</v>
      </c>
      <c r="G786" s="96">
        <v>1326088.0</v>
      </c>
      <c r="H786" s="2"/>
      <c r="I786" s="2">
        <f t="shared" si="1"/>
        <v>6.1</v>
      </c>
      <c r="J786" s="97">
        <f t="shared" si="2"/>
        <v>44012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>
      <c r="A787" s="104">
        <v>43685.0</v>
      </c>
      <c r="B787" s="96">
        <v>6.15</v>
      </c>
      <c r="C787" s="96">
        <v>6.18</v>
      </c>
      <c r="D787" s="96">
        <v>6.06</v>
      </c>
      <c r="E787" s="96">
        <v>6.08</v>
      </c>
      <c r="F787" s="96">
        <v>5.597631</v>
      </c>
      <c r="G787" s="96">
        <v>881566.0</v>
      </c>
      <c r="H787" s="2"/>
      <c r="I787" s="2">
        <f t="shared" si="1"/>
        <v>6.115</v>
      </c>
      <c r="J787" s="97">
        <f t="shared" si="2"/>
        <v>44012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>
      <c r="A788" s="104">
        <v>43686.0</v>
      </c>
      <c r="B788" s="96">
        <v>6.11</v>
      </c>
      <c r="C788" s="96">
        <v>6.15</v>
      </c>
      <c r="D788" s="96">
        <v>6.07</v>
      </c>
      <c r="E788" s="96">
        <v>6.1</v>
      </c>
      <c r="F788" s="96">
        <v>5.616044</v>
      </c>
      <c r="G788" s="96">
        <v>672933.0</v>
      </c>
      <c r="H788" s="2"/>
      <c r="I788" s="2">
        <f t="shared" si="1"/>
        <v>6.105</v>
      </c>
      <c r="J788" s="97">
        <f t="shared" si="2"/>
        <v>44012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>
      <c r="A789" s="104">
        <v>43689.0</v>
      </c>
      <c r="B789" s="96">
        <v>6.07</v>
      </c>
      <c r="C789" s="96">
        <v>6.13</v>
      </c>
      <c r="D789" s="96">
        <v>6.05</v>
      </c>
      <c r="E789" s="96">
        <v>6.1</v>
      </c>
      <c r="F789" s="96">
        <v>5.616044</v>
      </c>
      <c r="G789" s="96">
        <v>611248.0</v>
      </c>
      <c r="H789" s="2"/>
      <c r="I789" s="2">
        <f t="shared" si="1"/>
        <v>6.085</v>
      </c>
      <c r="J789" s="97">
        <f t="shared" si="2"/>
        <v>44012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>
      <c r="A790" s="104">
        <v>43690.0</v>
      </c>
      <c r="B790" s="96">
        <v>6.06</v>
      </c>
      <c r="C790" s="96">
        <v>6.09</v>
      </c>
      <c r="D790" s="96">
        <v>6.05</v>
      </c>
      <c r="E790" s="96">
        <v>6.06</v>
      </c>
      <c r="F790" s="96">
        <v>5.579217</v>
      </c>
      <c r="G790" s="96">
        <v>846320.0</v>
      </c>
      <c r="H790" s="2"/>
      <c r="I790" s="2">
        <f t="shared" si="1"/>
        <v>6.06</v>
      </c>
      <c r="J790" s="97">
        <f t="shared" si="2"/>
        <v>44012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>
      <c r="A791" s="104">
        <v>43691.0</v>
      </c>
      <c r="B791" s="96">
        <v>6.1</v>
      </c>
      <c r="C791" s="96">
        <v>6.25</v>
      </c>
      <c r="D791" s="96">
        <v>6.1</v>
      </c>
      <c r="E791" s="96">
        <v>6.15</v>
      </c>
      <c r="F791" s="96">
        <v>5.662077</v>
      </c>
      <c r="G791" s="96">
        <v>1344622.0</v>
      </c>
      <c r="H791" s="2"/>
      <c r="I791" s="2">
        <f t="shared" si="1"/>
        <v>6.125</v>
      </c>
      <c r="J791" s="97">
        <f t="shared" si="2"/>
        <v>44012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>
      <c r="A792" s="104">
        <v>43692.0</v>
      </c>
      <c r="B792" s="96">
        <v>6.07</v>
      </c>
      <c r="C792" s="96">
        <v>6.21</v>
      </c>
      <c r="D792" s="96">
        <v>5.97</v>
      </c>
      <c r="E792" s="96">
        <v>6.2</v>
      </c>
      <c r="F792" s="96">
        <v>5.708109</v>
      </c>
      <c r="G792" s="96">
        <v>2589675.0</v>
      </c>
      <c r="H792" s="2"/>
      <c r="I792" s="2">
        <f t="shared" si="1"/>
        <v>6.135</v>
      </c>
      <c r="J792" s="97">
        <f t="shared" si="2"/>
        <v>44012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>
      <c r="A793" s="104">
        <v>43693.0</v>
      </c>
      <c r="B793" s="96">
        <v>6.17</v>
      </c>
      <c r="C793" s="96">
        <v>6.2</v>
      </c>
      <c r="D793" s="96">
        <v>5.97</v>
      </c>
      <c r="E793" s="96">
        <v>6.02</v>
      </c>
      <c r="F793" s="96">
        <v>5.54239</v>
      </c>
      <c r="G793" s="96">
        <v>2068749.0</v>
      </c>
      <c r="H793" s="2"/>
      <c r="I793" s="2">
        <f t="shared" si="1"/>
        <v>6.095</v>
      </c>
      <c r="J793" s="97">
        <f t="shared" si="2"/>
        <v>44012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>
      <c r="A794" s="104">
        <v>43696.0</v>
      </c>
      <c r="B794" s="96">
        <v>6.08</v>
      </c>
      <c r="C794" s="96">
        <v>6.16</v>
      </c>
      <c r="D794" s="96">
        <v>6.02</v>
      </c>
      <c r="E794" s="96">
        <v>6.16</v>
      </c>
      <c r="F794" s="96">
        <v>5.671284</v>
      </c>
      <c r="G794" s="96">
        <v>1668317.0</v>
      </c>
      <c r="H794" s="2"/>
      <c r="I794" s="2">
        <f t="shared" si="1"/>
        <v>6.12</v>
      </c>
      <c r="J794" s="97">
        <f t="shared" si="2"/>
        <v>44012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>
      <c r="A795" s="104">
        <v>43697.0</v>
      </c>
      <c r="B795" s="96">
        <v>6.14</v>
      </c>
      <c r="C795" s="96">
        <v>6.36</v>
      </c>
      <c r="D795" s="96">
        <v>6.05</v>
      </c>
      <c r="E795" s="96">
        <v>6.3</v>
      </c>
      <c r="F795" s="96">
        <v>5.800177</v>
      </c>
      <c r="G795" s="96">
        <v>1815534.0</v>
      </c>
      <c r="H795" s="2"/>
      <c r="I795" s="2">
        <f t="shared" si="1"/>
        <v>6.22</v>
      </c>
      <c r="J795" s="97">
        <f t="shared" si="2"/>
        <v>44012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>
      <c r="A796" s="104">
        <v>43698.0</v>
      </c>
      <c r="B796" s="96">
        <v>6.5</v>
      </c>
      <c r="C796" s="96">
        <v>6.87</v>
      </c>
      <c r="D796" s="96">
        <v>6.47</v>
      </c>
      <c r="E796" s="96">
        <v>6.75</v>
      </c>
      <c r="F796" s="96">
        <v>6.214474</v>
      </c>
      <c r="G796" s="96">
        <v>6327961.0</v>
      </c>
      <c r="H796" s="2"/>
      <c r="I796" s="2">
        <f t="shared" si="1"/>
        <v>6.625</v>
      </c>
      <c r="J796" s="97">
        <f t="shared" si="2"/>
        <v>44012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>
      <c r="A797" s="104">
        <v>43699.0</v>
      </c>
      <c r="B797" s="96">
        <v>6.76</v>
      </c>
      <c r="C797" s="96">
        <v>6.77</v>
      </c>
      <c r="D797" s="96">
        <v>6.51</v>
      </c>
      <c r="E797" s="96">
        <v>6.71</v>
      </c>
      <c r="F797" s="96">
        <v>6.177648</v>
      </c>
      <c r="G797" s="96">
        <v>3250675.0</v>
      </c>
      <c r="H797" s="2"/>
      <c r="I797" s="2">
        <f t="shared" si="1"/>
        <v>6.735</v>
      </c>
      <c r="J797" s="97">
        <f t="shared" si="2"/>
        <v>44012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>
      <c r="A798" s="104">
        <v>43700.0</v>
      </c>
      <c r="B798" s="96">
        <v>6.75</v>
      </c>
      <c r="C798" s="96">
        <v>6.85</v>
      </c>
      <c r="D798" s="96">
        <v>6.64</v>
      </c>
      <c r="E798" s="96">
        <v>6.7</v>
      </c>
      <c r="F798" s="96">
        <v>6.168442</v>
      </c>
      <c r="G798" s="96">
        <v>1356613.0</v>
      </c>
      <c r="H798" s="2"/>
      <c r="I798" s="2">
        <f t="shared" si="1"/>
        <v>6.725</v>
      </c>
      <c r="J798" s="97">
        <f t="shared" si="2"/>
        <v>44012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>
      <c r="A799" s="104">
        <v>43703.0</v>
      </c>
      <c r="B799" s="96">
        <v>6.57</v>
      </c>
      <c r="C799" s="96">
        <v>6.675</v>
      </c>
      <c r="D799" s="96">
        <v>6.51</v>
      </c>
      <c r="E799" s="96">
        <v>6.65</v>
      </c>
      <c r="F799" s="96">
        <v>6.122409</v>
      </c>
      <c r="G799" s="96">
        <v>895042.0</v>
      </c>
      <c r="H799" s="2"/>
      <c r="I799" s="2">
        <f t="shared" si="1"/>
        <v>6.61</v>
      </c>
      <c r="J799" s="97">
        <f t="shared" si="2"/>
        <v>44012</v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>
      <c r="A800" s="104">
        <v>43704.0</v>
      </c>
      <c r="B800" s="96">
        <v>6.65</v>
      </c>
      <c r="C800" s="96">
        <v>6.77</v>
      </c>
      <c r="D800" s="96">
        <v>6.61</v>
      </c>
      <c r="E800" s="96">
        <v>6.71</v>
      </c>
      <c r="F800" s="96">
        <v>6.177648</v>
      </c>
      <c r="G800" s="96">
        <v>1032166.0</v>
      </c>
      <c r="H800" s="2"/>
      <c r="I800" s="2">
        <f t="shared" si="1"/>
        <v>6.68</v>
      </c>
      <c r="J800" s="97">
        <f t="shared" si="2"/>
        <v>44012</v>
      </c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>
      <c r="A801" s="104">
        <v>43705.0</v>
      </c>
      <c r="B801" s="96">
        <v>6.7</v>
      </c>
      <c r="C801" s="96">
        <v>6.76</v>
      </c>
      <c r="D801" s="96">
        <v>6.67</v>
      </c>
      <c r="E801" s="96">
        <v>6.74</v>
      </c>
      <c r="F801" s="96">
        <v>6.205267</v>
      </c>
      <c r="G801" s="96">
        <v>591793.0</v>
      </c>
      <c r="H801" s="2"/>
      <c r="I801" s="2">
        <f t="shared" si="1"/>
        <v>6.72</v>
      </c>
      <c r="J801" s="97">
        <f t="shared" si="2"/>
        <v>44012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>
      <c r="A802" s="104">
        <v>43706.0</v>
      </c>
      <c r="B802" s="96">
        <v>6.64</v>
      </c>
      <c r="C802" s="96">
        <v>6.69</v>
      </c>
      <c r="D802" s="96">
        <v>6.605</v>
      </c>
      <c r="E802" s="96">
        <v>6.67</v>
      </c>
      <c r="F802" s="96">
        <v>6.228613</v>
      </c>
      <c r="G802" s="96">
        <v>828765.0</v>
      </c>
      <c r="H802" s="2"/>
      <c r="I802" s="2">
        <f t="shared" si="1"/>
        <v>6.655</v>
      </c>
      <c r="J802" s="97">
        <f t="shared" si="2"/>
        <v>44012</v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>
      <c r="A803" s="104">
        <v>43707.0</v>
      </c>
      <c r="B803" s="96">
        <v>6.76</v>
      </c>
      <c r="C803" s="96">
        <v>6.78</v>
      </c>
      <c r="D803" s="96">
        <v>6.63</v>
      </c>
      <c r="E803" s="96">
        <v>6.67</v>
      </c>
      <c r="F803" s="96">
        <v>6.228613</v>
      </c>
      <c r="G803" s="96">
        <v>1197269.0</v>
      </c>
      <c r="H803" s="2"/>
      <c r="I803" s="2">
        <f t="shared" si="1"/>
        <v>6.715</v>
      </c>
      <c r="J803" s="97">
        <f t="shared" si="2"/>
        <v>44012</v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>
      <c r="A804" s="104">
        <v>43710.0</v>
      </c>
      <c r="B804" s="96">
        <v>6.66</v>
      </c>
      <c r="C804" s="96">
        <v>6.75</v>
      </c>
      <c r="D804" s="96">
        <v>6.66</v>
      </c>
      <c r="E804" s="96">
        <v>6.71</v>
      </c>
      <c r="F804" s="96">
        <v>6.265966</v>
      </c>
      <c r="G804" s="96">
        <v>866692.0</v>
      </c>
      <c r="H804" s="2"/>
      <c r="I804" s="2">
        <f t="shared" si="1"/>
        <v>6.685</v>
      </c>
      <c r="J804" s="97">
        <f t="shared" si="2"/>
        <v>44012</v>
      </c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>
      <c r="A805" s="104">
        <v>43711.0</v>
      </c>
      <c r="B805" s="96">
        <v>6.69</v>
      </c>
      <c r="C805" s="96">
        <v>6.745</v>
      </c>
      <c r="D805" s="96">
        <v>6.68</v>
      </c>
      <c r="E805" s="96">
        <v>6.72</v>
      </c>
      <c r="F805" s="96">
        <v>6.275304</v>
      </c>
      <c r="G805" s="96">
        <v>871009.0</v>
      </c>
      <c r="H805" s="2"/>
      <c r="I805" s="2">
        <f t="shared" si="1"/>
        <v>6.705</v>
      </c>
      <c r="J805" s="97">
        <f t="shared" si="2"/>
        <v>44012</v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>
      <c r="A806" s="104">
        <v>43712.0</v>
      </c>
      <c r="B806" s="96">
        <v>6.66</v>
      </c>
      <c r="C806" s="96">
        <v>6.73</v>
      </c>
      <c r="D806" s="96">
        <v>6.62</v>
      </c>
      <c r="E806" s="96">
        <v>6.72</v>
      </c>
      <c r="F806" s="96">
        <v>6.275304</v>
      </c>
      <c r="G806" s="96">
        <v>1041948.0</v>
      </c>
      <c r="H806" s="2"/>
      <c r="I806" s="2">
        <f t="shared" si="1"/>
        <v>6.69</v>
      </c>
      <c r="J806" s="97">
        <f t="shared" si="2"/>
        <v>44012</v>
      </c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>
      <c r="A807" s="104">
        <v>43713.0</v>
      </c>
      <c r="B807" s="96">
        <v>6.75</v>
      </c>
      <c r="C807" s="96">
        <v>6.85</v>
      </c>
      <c r="D807" s="96">
        <v>6.71</v>
      </c>
      <c r="E807" s="96">
        <v>6.79</v>
      </c>
      <c r="F807" s="96">
        <v>6.340673</v>
      </c>
      <c r="G807" s="96">
        <v>907286.0</v>
      </c>
      <c r="H807" s="2"/>
      <c r="I807" s="2">
        <f t="shared" si="1"/>
        <v>6.77</v>
      </c>
      <c r="J807" s="97">
        <f t="shared" si="2"/>
        <v>44012</v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>
      <c r="A808" s="104">
        <v>43714.0</v>
      </c>
      <c r="B808" s="96">
        <v>6.82</v>
      </c>
      <c r="C808" s="96">
        <v>6.82</v>
      </c>
      <c r="D808" s="96">
        <v>6.72</v>
      </c>
      <c r="E808" s="96">
        <v>6.78</v>
      </c>
      <c r="F808" s="96">
        <v>6.331335</v>
      </c>
      <c r="G808" s="96">
        <v>777092.0</v>
      </c>
      <c r="H808" s="2"/>
      <c r="I808" s="2">
        <f t="shared" si="1"/>
        <v>6.8</v>
      </c>
      <c r="J808" s="97">
        <f t="shared" si="2"/>
        <v>44012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>
      <c r="A809" s="104">
        <v>43717.0</v>
      </c>
      <c r="B809" s="96">
        <v>6.8</v>
      </c>
      <c r="C809" s="96">
        <v>6.88</v>
      </c>
      <c r="D809" s="96">
        <v>6.75</v>
      </c>
      <c r="E809" s="96">
        <v>6.83</v>
      </c>
      <c r="F809" s="96">
        <v>6.378026</v>
      </c>
      <c r="G809" s="96">
        <v>988842.0</v>
      </c>
      <c r="H809" s="2"/>
      <c r="I809" s="2">
        <f t="shared" si="1"/>
        <v>6.815</v>
      </c>
      <c r="J809" s="97">
        <f t="shared" si="2"/>
        <v>44012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>
      <c r="A810" s="104">
        <v>43718.0</v>
      </c>
      <c r="B810" s="96">
        <v>6.84</v>
      </c>
      <c r="C810" s="96">
        <v>6.87</v>
      </c>
      <c r="D810" s="96">
        <v>6.76</v>
      </c>
      <c r="E810" s="96">
        <v>6.83</v>
      </c>
      <c r="F810" s="96">
        <v>6.378026</v>
      </c>
      <c r="G810" s="96">
        <v>649298.0</v>
      </c>
      <c r="H810" s="2"/>
      <c r="I810" s="2">
        <f t="shared" si="1"/>
        <v>6.835</v>
      </c>
      <c r="J810" s="97">
        <f t="shared" si="2"/>
        <v>44012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>
      <c r="A811" s="104">
        <v>43719.0</v>
      </c>
      <c r="B811" s="96">
        <v>6.81</v>
      </c>
      <c r="C811" s="96">
        <v>6.99</v>
      </c>
      <c r="D811" s="96">
        <v>6.78</v>
      </c>
      <c r="E811" s="96">
        <v>6.96</v>
      </c>
      <c r="F811" s="96">
        <v>6.499423</v>
      </c>
      <c r="G811" s="96">
        <v>1637564.0</v>
      </c>
      <c r="H811" s="2"/>
      <c r="I811" s="2">
        <f t="shared" si="1"/>
        <v>6.885</v>
      </c>
      <c r="J811" s="97">
        <f t="shared" si="2"/>
        <v>44012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>
      <c r="A812" s="104">
        <v>43720.0</v>
      </c>
      <c r="B812" s="96">
        <v>6.97</v>
      </c>
      <c r="C812" s="96">
        <v>7.03</v>
      </c>
      <c r="D812" s="96">
        <v>6.92</v>
      </c>
      <c r="E812" s="96">
        <v>6.95</v>
      </c>
      <c r="F812" s="96">
        <v>6.490085</v>
      </c>
      <c r="G812" s="96">
        <v>1237044.0</v>
      </c>
      <c r="H812" s="2"/>
      <c r="I812" s="2">
        <f t="shared" si="1"/>
        <v>6.96</v>
      </c>
      <c r="J812" s="97">
        <f t="shared" si="2"/>
        <v>44012</v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>
      <c r="A813" s="104">
        <v>43721.0</v>
      </c>
      <c r="B813" s="96">
        <v>6.94</v>
      </c>
      <c r="C813" s="96">
        <v>6.98</v>
      </c>
      <c r="D813" s="96">
        <v>6.85</v>
      </c>
      <c r="E813" s="96">
        <v>6.96</v>
      </c>
      <c r="F813" s="96">
        <v>6.499423</v>
      </c>
      <c r="G813" s="96">
        <v>830031.0</v>
      </c>
      <c r="H813" s="2"/>
      <c r="I813" s="2">
        <f t="shared" si="1"/>
        <v>6.95</v>
      </c>
      <c r="J813" s="97">
        <f t="shared" si="2"/>
        <v>44012</v>
      </c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>
      <c r="A814" s="104">
        <v>43724.0</v>
      </c>
      <c r="B814" s="96">
        <v>6.97</v>
      </c>
      <c r="C814" s="96">
        <v>7.14</v>
      </c>
      <c r="D814" s="96">
        <v>6.92</v>
      </c>
      <c r="E814" s="96">
        <v>7.13</v>
      </c>
      <c r="F814" s="96">
        <v>6.658173</v>
      </c>
      <c r="G814" s="96">
        <v>1910059.0</v>
      </c>
      <c r="H814" s="2"/>
      <c r="I814" s="2">
        <f t="shared" si="1"/>
        <v>7.05</v>
      </c>
      <c r="J814" s="97">
        <f t="shared" si="2"/>
        <v>44012</v>
      </c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>
      <c r="A815" s="104">
        <v>43725.0</v>
      </c>
      <c r="B815" s="96">
        <v>7.11</v>
      </c>
      <c r="C815" s="96">
        <v>7.23</v>
      </c>
      <c r="D815" s="96">
        <v>7.08</v>
      </c>
      <c r="E815" s="96">
        <v>7.15</v>
      </c>
      <c r="F815" s="96">
        <v>6.67685</v>
      </c>
      <c r="G815" s="96">
        <v>1459218.0</v>
      </c>
      <c r="H815" s="2"/>
      <c r="I815" s="2">
        <f t="shared" si="1"/>
        <v>7.13</v>
      </c>
      <c r="J815" s="97">
        <f t="shared" si="2"/>
        <v>44012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>
      <c r="A816" s="104">
        <v>43726.0</v>
      </c>
      <c r="B816" s="96">
        <v>7.2</v>
      </c>
      <c r="C816" s="96">
        <v>7.24</v>
      </c>
      <c r="D816" s="96">
        <v>7.01</v>
      </c>
      <c r="E816" s="96">
        <v>7.06</v>
      </c>
      <c r="F816" s="96">
        <v>6.592805</v>
      </c>
      <c r="G816" s="96">
        <v>1105996.0</v>
      </c>
      <c r="H816" s="2"/>
      <c r="I816" s="2">
        <f t="shared" si="1"/>
        <v>7.13</v>
      </c>
      <c r="J816" s="97">
        <f t="shared" si="2"/>
        <v>44012</v>
      </c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>
      <c r="A817" s="104">
        <v>43727.0</v>
      </c>
      <c r="B817" s="96">
        <v>7.1</v>
      </c>
      <c r="C817" s="96">
        <v>7.16</v>
      </c>
      <c r="D817" s="96">
        <v>7.0</v>
      </c>
      <c r="E817" s="96">
        <v>7.1</v>
      </c>
      <c r="F817" s="96">
        <v>6.630158</v>
      </c>
      <c r="G817" s="96">
        <v>1434931.0</v>
      </c>
      <c r="H817" s="2"/>
      <c r="I817" s="2">
        <f t="shared" si="1"/>
        <v>7.1</v>
      </c>
      <c r="J817" s="97">
        <f t="shared" si="2"/>
        <v>44012</v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>
      <c r="A818" s="104">
        <v>43728.0</v>
      </c>
      <c r="B818" s="96">
        <v>7.13</v>
      </c>
      <c r="C818" s="96">
        <v>7.19</v>
      </c>
      <c r="D818" s="96">
        <v>7.03</v>
      </c>
      <c r="E818" s="96">
        <v>7.05</v>
      </c>
      <c r="F818" s="96">
        <v>6.583467</v>
      </c>
      <c r="G818" s="96">
        <v>939846.0</v>
      </c>
      <c r="H818" s="2"/>
      <c r="I818" s="2">
        <f t="shared" si="1"/>
        <v>7.09</v>
      </c>
      <c r="J818" s="97">
        <f t="shared" si="2"/>
        <v>44012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>
      <c r="A819" s="104">
        <v>43731.0</v>
      </c>
      <c r="B819" s="96">
        <v>6.99</v>
      </c>
      <c r="C819" s="96">
        <v>7.165</v>
      </c>
      <c r="D819" s="96">
        <v>6.99</v>
      </c>
      <c r="E819" s="96">
        <v>7.13</v>
      </c>
      <c r="F819" s="96">
        <v>6.658173</v>
      </c>
      <c r="G819" s="96">
        <v>660870.0</v>
      </c>
      <c r="H819" s="2"/>
      <c r="I819" s="2">
        <f t="shared" si="1"/>
        <v>7.06</v>
      </c>
      <c r="J819" s="97">
        <f t="shared" si="2"/>
        <v>44012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>
      <c r="A820" s="104">
        <v>43732.0</v>
      </c>
      <c r="B820" s="96">
        <v>7.15</v>
      </c>
      <c r="C820" s="96">
        <v>7.22</v>
      </c>
      <c r="D820" s="96">
        <v>7.14</v>
      </c>
      <c r="E820" s="96">
        <v>7.17</v>
      </c>
      <c r="F820" s="96">
        <v>6.695526</v>
      </c>
      <c r="G820" s="96">
        <v>856478.0</v>
      </c>
      <c r="H820" s="2"/>
      <c r="I820" s="2">
        <f t="shared" si="1"/>
        <v>7.16</v>
      </c>
      <c r="J820" s="97">
        <f t="shared" si="2"/>
        <v>44012</v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>
      <c r="A821" s="104">
        <v>43733.0</v>
      </c>
      <c r="B821" s="96">
        <v>7.07</v>
      </c>
      <c r="C821" s="96">
        <v>7.265</v>
      </c>
      <c r="D821" s="96">
        <v>7.05</v>
      </c>
      <c r="E821" s="96">
        <v>7.19</v>
      </c>
      <c r="F821" s="96">
        <v>6.714203</v>
      </c>
      <c r="G821" s="96">
        <v>1139091.0</v>
      </c>
      <c r="H821" s="2"/>
      <c r="I821" s="2">
        <f t="shared" si="1"/>
        <v>7.13</v>
      </c>
      <c r="J821" s="97">
        <f t="shared" si="2"/>
        <v>44012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>
      <c r="A822" s="104">
        <v>43734.0</v>
      </c>
      <c r="B822" s="96">
        <v>7.19</v>
      </c>
      <c r="C822" s="96">
        <v>7.2</v>
      </c>
      <c r="D822" s="96">
        <v>7.08</v>
      </c>
      <c r="E822" s="96">
        <v>7.11</v>
      </c>
      <c r="F822" s="96">
        <v>6.639497</v>
      </c>
      <c r="G822" s="96">
        <v>568102.0</v>
      </c>
      <c r="H822" s="2"/>
      <c r="I822" s="2">
        <f t="shared" si="1"/>
        <v>7.15</v>
      </c>
      <c r="J822" s="97">
        <f t="shared" si="2"/>
        <v>44012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>
      <c r="A823" s="104">
        <v>43735.0</v>
      </c>
      <c r="B823" s="96">
        <v>7.15</v>
      </c>
      <c r="C823" s="96">
        <v>7.275</v>
      </c>
      <c r="D823" s="96">
        <v>7.13</v>
      </c>
      <c r="E823" s="96">
        <v>7.25</v>
      </c>
      <c r="F823" s="96">
        <v>6.770232</v>
      </c>
      <c r="G823" s="96">
        <v>982576.0</v>
      </c>
      <c r="H823" s="2"/>
      <c r="I823" s="2">
        <f t="shared" si="1"/>
        <v>7.2</v>
      </c>
      <c r="J823" s="97">
        <f t="shared" si="2"/>
        <v>44012</v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>
      <c r="A824" s="104">
        <v>43738.0</v>
      </c>
      <c r="B824" s="96">
        <v>7.24</v>
      </c>
      <c r="C824" s="96">
        <v>7.48</v>
      </c>
      <c r="D824" s="96">
        <v>7.22</v>
      </c>
      <c r="E824" s="96">
        <v>7.36</v>
      </c>
      <c r="F824" s="96">
        <v>6.872953</v>
      </c>
      <c r="G824" s="96">
        <v>1499222.0</v>
      </c>
      <c r="H824" s="2"/>
      <c r="I824" s="2">
        <f t="shared" si="1"/>
        <v>7.3</v>
      </c>
      <c r="J824" s="97">
        <f t="shared" si="2"/>
        <v>44012</v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>
      <c r="A825" s="104">
        <v>43739.0</v>
      </c>
      <c r="B825" s="96">
        <v>7.37</v>
      </c>
      <c r="C825" s="96">
        <v>7.445</v>
      </c>
      <c r="D825" s="96">
        <v>7.25</v>
      </c>
      <c r="E825" s="96">
        <v>7.38</v>
      </c>
      <c r="F825" s="96">
        <v>6.89163</v>
      </c>
      <c r="G825" s="96">
        <v>1481480.0</v>
      </c>
      <c r="H825" s="2"/>
      <c r="I825" s="2">
        <f t="shared" si="1"/>
        <v>7.375</v>
      </c>
      <c r="J825" s="97">
        <f t="shared" si="2"/>
        <v>44012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>
      <c r="A826" s="104">
        <v>43740.0</v>
      </c>
      <c r="B826" s="96">
        <v>7.19</v>
      </c>
      <c r="C826" s="96">
        <v>7.26</v>
      </c>
      <c r="D826" s="96">
        <v>6.99</v>
      </c>
      <c r="E826" s="96">
        <v>7.04</v>
      </c>
      <c r="F826" s="96">
        <v>6.574129</v>
      </c>
      <c r="G826" s="96">
        <v>2128586.0</v>
      </c>
      <c r="H826" s="2"/>
      <c r="I826" s="2">
        <f t="shared" si="1"/>
        <v>7.115</v>
      </c>
      <c r="J826" s="97">
        <f t="shared" si="2"/>
        <v>44012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>
      <c r="A827" s="104">
        <v>43741.0</v>
      </c>
      <c r="B827" s="96">
        <v>6.92</v>
      </c>
      <c r="C827" s="96">
        <v>7.13</v>
      </c>
      <c r="D827" s="96">
        <v>6.91</v>
      </c>
      <c r="E827" s="96">
        <v>7.06</v>
      </c>
      <c r="F827" s="96">
        <v>6.592805</v>
      </c>
      <c r="G827" s="96">
        <v>1352340.0</v>
      </c>
      <c r="H827" s="2"/>
      <c r="I827" s="2">
        <f t="shared" si="1"/>
        <v>6.99</v>
      </c>
      <c r="J827" s="97">
        <f t="shared" si="2"/>
        <v>44012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>
      <c r="A828" s="104">
        <v>43742.0</v>
      </c>
      <c r="B828" s="96">
        <v>7.04</v>
      </c>
      <c r="C828" s="96">
        <v>7.18</v>
      </c>
      <c r="D828" s="96">
        <v>7.0</v>
      </c>
      <c r="E828" s="96">
        <v>7.05</v>
      </c>
      <c r="F828" s="96">
        <v>6.583467</v>
      </c>
      <c r="G828" s="96">
        <v>1053721.0</v>
      </c>
      <c r="H828" s="2"/>
      <c r="I828" s="2">
        <f t="shared" si="1"/>
        <v>7.045</v>
      </c>
      <c r="J828" s="97">
        <f t="shared" si="2"/>
        <v>44012</v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>
      <c r="A829" s="104">
        <v>43745.0</v>
      </c>
      <c r="B829" s="96">
        <v>7.05</v>
      </c>
      <c r="C829" s="96">
        <v>7.15</v>
      </c>
      <c r="D829" s="96">
        <v>7.03</v>
      </c>
      <c r="E829" s="96">
        <v>7.12</v>
      </c>
      <c r="F829" s="96">
        <v>6.648834</v>
      </c>
      <c r="G829" s="96">
        <v>554611.0</v>
      </c>
      <c r="H829" s="2"/>
      <c r="I829" s="2">
        <f t="shared" si="1"/>
        <v>7.085</v>
      </c>
      <c r="J829" s="97">
        <f t="shared" si="2"/>
        <v>44012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>
      <c r="A830" s="104">
        <v>43746.0</v>
      </c>
      <c r="B830" s="96">
        <v>7.12</v>
      </c>
      <c r="C830" s="96">
        <v>7.18</v>
      </c>
      <c r="D830" s="96">
        <v>7.08</v>
      </c>
      <c r="E830" s="96">
        <v>7.17</v>
      </c>
      <c r="F830" s="96">
        <v>6.695526</v>
      </c>
      <c r="G830" s="96">
        <v>699154.0</v>
      </c>
      <c r="H830" s="2"/>
      <c r="I830" s="2">
        <f t="shared" si="1"/>
        <v>7.145</v>
      </c>
      <c r="J830" s="97">
        <f t="shared" si="2"/>
        <v>44012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>
      <c r="A831" s="104">
        <v>43747.0</v>
      </c>
      <c r="B831" s="96">
        <v>7.13</v>
      </c>
      <c r="C831" s="96">
        <v>7.15</v>
      </c>
      <c r="D831" s="96">
        <v>6.95</v>
      </c>
      <c r="E831" s="96">
        <v>6.98</v>
      </c>
      <c r="F831" s="96">
        <v>6.5181</v>
      </c>
      <c r="G831" s="96">
        <v>2682235.0</v>
      </c>
      <c r="H831" s="2"/>
      <c r="I831" s="2">
        <f t="shared" si="1"/>
        <v>7.055</v>
      </c>
      <c r="J831" s="97">
        <f t="shared" si="2"/>
        <v>44012</v>
      </c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>
      <c r="A832" s="104">
        <v>43748.0</v>
      </c>
      <c r="B832" s="96">
        <v>7.02</v>
      </c>
      <c r="C832" s="96">
        <v>7.1</v>
      </c>
      <c r="D832" s="96">
        <v>6.96</v>
      </c>
      <c r="E832" s="96">
        <v>7.08</v>
      </c>
      <c r="F832" s="96">
        <v>6.611482</v>
      </c>
      <c r="G832" s="96">
        <v>1410563.0</v>
      </c>
      <c r="H832" s="2"/>
      <c r="I832" s="2">
        <f t="shared" si="1"/>
        <v>7.05</v>
      </c>
      <c r="J832" s="97">
        <f t="shared" si="2"/>
        <v>44012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>
      <c r="A833" s="104">
        <v>43749.0</v>
      </c>
      <c r="B833" s="96">
        <v>7.1</v>
      </c>
      <c r="C833" s="96">
        <v>7.12</v>
      </c>
      <c r="D833" s="96">
        <v>7.01</v>
      </c>
      <c r="E833" s="96">
        <v>7.08</v>
      </c>
      <c r="F833" s="96">
        <v>6.611482</v>
      </c>
      <c r="G833" s="96">
        <v>505188.0</v>
      </c>
      <c r="H833" s="2"/>
      <c r="I833" s="2">
        <f t="shared" si="1"/>
        <v>7.09</v>
      </c>
      <c r="J833" s="97">
        <f t="shared" si="2"/>
        <v>44012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>
      <c r="A834" s="104">
        <v>43752.0</v>
      </c>
      <c r="B834" s="96">
        <v>7.17</v>
      </c>
      <c r="C834" s="96">
        <v>7.19</v>
      </c>
      <c r="D834" s="96">
        <v>7.1</v>
      </c>
      <c r="E834" s="96">
        <v>7.13</v>
      </c>
      <c r="F834" s="96">
        <v>6.658173</v>
      </c>
      <c r="G834" s="96">
        <v>776344.0</v>
      </c>
      <c r="H834" s="2"/>
      <c r="I834" s="2">
        <f t="shared" si="1"/>
        <v>7.15</v>
      </c>
      <c r="J834" s="97">
        <f t="shared" si="2"/>
        <v>44012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>
      <c r="A835" s="104">
        <v>43753.0</v>
      </c>
      <c r="B835" s="96">
        <v>7.05</v>
      </c>
      <c r="C835" s="96">
        <v>7.07</v>
      </c>
      <c r="D835" s="96">
        <v>6.88</v>
      </c>
      <c r="E835" s="96">
        <v>6.91</v>
      </c>
      <c r="F835" s="96">
        <v>6.452731</v>
      </c>
      <c r="G835" s="96">
        <v>1135830.0</v>
      </c>
      <c r="H835" s="2"/>
      <c r="I835" s="2">
        <f t="shared" si="1"/>
        <v>6.98</v>
      </c>
      <c r="J835" s="97">
        <f t="shared" si="2"/>
        <v>44012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>
      <c r="A836" s="104">
        <v>43754.0</v>
      </c>
      <c r="B836" s="96">
        <v>7.01</v>
      </c>
      <c r="C836" s="96">
        <v>7.2</v>
      </c>
      <c r="D836" s="96">
        <v>6.97</v>
      </c>
      <c r="E836" s="96">
        <v>7.18</v>
      </c>
      <c r="F836" s="96">
        <v>6.704865</v>
      </c>
      <c r="G836" s="96">
        <v>1161413.0</v>
      </c>
      <c r="H836" s="2"/>
      <c r="I836" s="2">
        <f t="shared" si="1"/>
        <v>7.095</v>
      </c>
      <c r="J836" s="97">
        <f t="shared" si="2"/>
        <v>44012</v>
      </c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>
      <c r="A837" s="104">
        <v>43755.0</v>
      </c>
      <c r="B837" s="96">
        <v>7.19</v>
      </c>
      <c r="C837" s="96">
        <v>7.27</v>
      </c>
      <c r="D837" s="96">
        <v>7.105</v>
      </c>
      <c r="E837" s="96">
        <v>7.2</v>
      </c>
      <c r="F837" s="96">
        <v>6.723541</v>
      </c>
      <c r="G837" s="96">
        <v>626971.0</v>
      </c>
      <c r="H837" s="2"/>
      <c r="I837" s="2">
        <f t="shared" si="1"/>
        <v>7.195</v>
      </c>
      <c r="J837" s="97">
        <f t="shared" si="2"/>
        <v>44012</v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>
      <c r="A838" s="104">
        <v>43756.0</v>
      </c>
      <c r="B838" s="96">
        <v>7.2</v>
      </c>
      <c r="C838" s="96">
        <v>7.24</v>
      </c>
      <c r="D838" s="96">
        <v>7.09</v>
      </c>
      <c r="E838" s="96">
        <v>7.1</v>
      </c>
      <c r="F838" s="96">
        <v>6.630158</v>
      </c>
      <c r="G838" s="96">
        <v>685929.0</v>
      </c>
      <c r="H838" s="2"/>
      <c r="I838" s="2">
        <f t="shared" si="1"/>
        <v>7.15</v>
      </c>
      <c r="J838" s="97">
        <f t="shared" si="2"/>
        <v>44012</v>
      </c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>
      <c r="A839" s="104">
        <v>43759.0</v>
      </c>
      <c r="B839" s="96">
        <v>7.09</v>
      </c>
      <c r="C839" s="96">
        <v>7.125</v>
      </c>
      <c r="D839" s="96">
        <v>7.025</v>
      </c>
      <c r="E839" s="96">
        <v>7.05</v>
      </c>
      <c r="F839" s="96">
        <v>6.583467</v>
      </c>
      <c r="G839" s="96">
        <v>952631.0</v>
      </c>
      <c r="H839" s="2"/>
      <c r="I839" s="2">
        <f t="shared" si="1"/>
        <v>7.07</v>
      </c>
      <c r="J839" s="97">
        <f t="shared" si="2"/>
        <v>44012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>
      <c r="A840" s="104">
        <v>43760.0</v>
      </c>
      <c r="B840" s="96">
        <v>7.02</v>
      </c>
      <c r="C840" s="96">
        <v>7.07</v>
      </c>
      <c r="D840" s="96">
        <v>6.96</v>
      </c>
      <c r="E840" s="96">
        <v>7.01</v>
      </c>
      <c r="F840" s="96">
        <v>6.546114</v>
      </c>
      <c r="G840" s="96">
        <v>1197790.0</v>
      </c>
      <c r="H840" s="2"/>
      <c r="I840" s="2">
        <f t="shared" si="1"/>
        <v>7.015</v>
      </c>
      <c r="J840" s="97">
        <f t="shared" si="2"/>
        <v>44012</v>
      </c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>
      <c r="A841" s="104">
        <v>43761.0</v>
      </c>
      <c r="B841" s="96">
        <v>6.99</v>
      </c>
      <c r="C841" s="96">
        <v>7.05</v>
      </c>
      <c r="D841" s="96">
        <v>6.92</v>
      </c>
      <c r="E841" s="96">
        <v>6.95</v>
      </c>
      <c r="F841" s="96">
        <v>6.490085</v>
      </c>
      <c r="G841" s="96">
        <v>1058800.0</v>
      </c>
      <c r="H841" s="2"/>
      <c r="I841" s="2">
        <f t="shared" si="1"/>
        <v>6.97</v>
      </c>
      <c r="J841" s="97">
        <f t="shared" si="2"/>
        <v>44012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>
      <c r="A842" s="104">
        <v>43762.0</v>
      </c>
      <c r="B842" s="96">
        <v>7.0</v>
      </c>
      <c r="C842" s="96">
        <v>7.04</v>
      </c>
      <c r="D842" s="96">
        <v>6.95</v>
      </c>
      <c r="E842" s="96">
        <v>7.01</v>
      </c>
      <c r="F842" s="96">
        <v>6.546114</v>
      </c>
      <c r="G842" s="96">
        <v>798334.0</v>
      </c>
      <c r="H842" s="2"/>
      <c r="I842" s="2">
        <f t="shared" si="1"/>
        <v>7.005</v>
      </c>
      <c r="J842" s="97">
        <f t="shared" si="2"/>
        <v>44012</v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>
      <c r="A843" s="104">
        <v>43763.0</v>
      </c>
      <c r="B843" s="96">
        <v>7.05</v>
      </c>
      <c r="C843" s="96">
        <v>7.17</v>
      </c>
      <c r="D843" s="96">
        <v>7.05</v>
      </c>
      <c r="E843" s="96">
        <v>7.15</v>
      </c>
      <c r="F843" s="96">
        <v>6.67685</v>
      </c>
      <c r="G843" s="96">
        <v>800302.0</v>
      </c>
      <c r="H843" s="2"/>
      <c r="I843" s="2">
        <f t="shared" si="1"/>
        <v>7.1</v>
      </c>
      <c r="J843" s="97">
        <f t="shared" si="2"/>
        <v>44012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>
      <c r="A844" s="104">
        <v>43766.0</v>
      </c>
      <c r="B844" s="96">
        <v>7.19</v>
      </c>
      <c r="C844" s="96">
        <v>7.2</v>
      </c>
      <c r="D844" s="96">
        <v>7.03</v>
      </c>
      <c r="E844" s="96">
        <v>7.04</v>
      </c>
      <c r="F844" s="96">
        <v>6.574129</v>
      </c>
      <c r="G844" s="96">
        <v>886177.0</v>
      </c>
      <c r="H844" s="2"/>
      <c r="I844" s="2">
        <f t="shared" si="1"/>
        <v>7.115</v>
      </c>
      <c r="J844" s="97">
        <f t="shared" si="2"/>
        <v>44012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>
      <c r="A845" s="104">
        <v>43767.0</v>
      </c>
      <c r="B845" s="96">
        <v>7.05</v>
      </c>
      <c r="C845" s="96">
        <v>7.16</v>
      </c>
      <c r="D845" s="96">
        <v>6.98</v>
      </c>
      <c r="E845" s="96">
        <v>7.12</v>
      </c>
      <c r="F845" s="96">
        <v>6.648834</v>
      </c>
      <c r="G845" s="96">
        <v>1346901.0</v>
      </c>
      <c r="H845" s="2"/>
      <c r="I845" s="2">
        <f t="shared" si="1"/>
        <v>7.085</v>
      </c>
      <c r="J845" s="97">
        <f t="shared" si="2"/>
        <v>44012</v>
      </c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>
      <c r="A846" s="104">
        <v>43768.0</v>
      </c>
      <c r="B846" s="96">
        <v>7.1</v>
      </c>
      <c r="C846" s="96">
        <v>7.18</v>
      </c>
      <c r="D846" s="96">
        <v>7.035</v>
      </c>
      <c r="E846" s="96">
        <v>7.12</v>
      </c>
      <c r="F846" s="96">
        <v>6.648834</v>
      </c>
      <c r="G846" s="96">
        <v>1135094.0</v>
      </c>
      <c r="H846" s="2"/>
      <c r="I846" s="2">
        <f t="shared" si="1"/>
        <v>7.11</v>
      </c>
      <c r="J846" s="97">
        <f t="shared" si="2"/>
        <v>44012</v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>
      <c r="A847" s="104">
        <v>43769.0</v>
      </c>
      <c r="B847" s="96">
        <v>7.19</v>
      </c>
      <c r="C847" s="96">
        <v>7.26</v>
      </c>
      <c r="D847" s="96">
        <v>7.1</v>
      </c>
      <c r="E847" s="96">
        <v>7.15</v>
      </c>
      <c r="F847" s="96">
        <v>6.67685</v>
      </c>
      <c r="G847" s="96">
        <v>737707.0</v>
      </c>
      <c r="H847" s="2"/>
      <c r="I847" s="2">
        <f t="shared" si="1"/>
        <v>7.17</v>
      </c>
      <c r="J847" s="97">
        <f t="shared" si="2"/>
        <v>44012</v>
      </c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>
      <c r="A848" s="104">
        <v>43770.0</v>
      </c>
      <c r="B848" s="96">
        <v>7.16</v>
      </c>
      <c r="C848" s="96">
        <v>7.24</v>
      </c>
      <c r="D848" s="96">
        <v>7.0</v>
      </c>
      <c r="E848" s="96">
        <v>7.04</v>
      </c>
      <c r="F848" s="96">
        <v>6.574129</v>
      </c>
      <c r="G848" s="96">
        <v>1171701.0</v>
      </c>
      <c r="H848" s="2"/>
      <c r="I848" s="2">
        <f t="shared" si="1"/>
        <v>7.1</v>
      </c>
      <c r="J848" s="97">
        <f t="shared" si="2"/>
        <v>44012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>
      <c r="A849" s="104">
        <v>43773.0</v>
      </c>
      <c r="B849" s="96">
        <v>7.13</v>
      </c>
      <c r="C849" s="96">
        <v>7.34</v>
      </c>
      <c r="D849" s="96">
        <v>7.13</v>
      </c>
      <c r="E849" s="96">
        <v>7.24</v>
      </c>
      <c r="F849" s="96">
        <v>6.760894</v>
      </c>
      <c r="G849" s="96">
        <v>1607617.0</v>
      </c>
      <c r="H849" s="2"/>
      <c r="I849" s="2">
        <f t="shared" si="1"/>
        <v>7.185</v>
      </c>
      <c r="J849" s="97">
        <f t="shared" si="2"/>
        <v>44012</v>
      </c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>
      <c r="A850" s="104">
        <v>43774.0</v>
      </c>
      <c r="B850" s="96">
        <v>7.2</v>
      </c>
      <c r="C850" s="96">
        <v>7.41</v>
      </c>
      <c r="D850" s="96">
        <v>7.18</v>
      </c>
      <c r="E850" s="96">
        <v>7.33</v>
      </c>
      <c r="F850" s="96">
        <v>6.844938</v>
      </c>
      <c r="G850" s="96">
        <v>1082676.0</v>
      </c>
      <c r="H850" s="2"/>
      <c r="I850" s="2">
        <f t="shared" si="1"/>
        <v>7.265</v>
      </c>
      <c r="J850" s="97">
        <f t="shared" si="2"/>
        <v>44012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>
      <c r="A851" s="104">
        <v>43775.0</v>
      </c>
      <c r="B851" s="96">
        <v>7.4</v>
      </c>
      <c r="C851" s="96">
        <v>7.48</v>
      </c>
      <c r="D851" s="96">
        <v>7.2</v>
      </c>
      <c r="E851" s="96">
        <v>7.2</v>
      </c>
      <c r="F851" s="96">
        <v>6.723541</v>
      </c>
      <c r="G851" s="96">
        <v>796076.0</v>
      </c>
      <c r="H851" s="2"/>
      <c r="I851" s="2">
        <f t="shared" si="1"/>
        <v>7.3</v>
      </c>
      <c r="J851" s="97">
        <f t="shared" si="2"/>
        <v>44012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>
      <c r="A852" s="104">
        <v>43776.0</v>
      </c>
      <c r="B852" s="96">
        <v>7.21</v>
      </c>
      <c r="C852" s="96">
        <v>7.29</v>
      </c>
      <c r="D852" s="96">
        <v>7.17</v>
      </c>
      <c r="E852" s="96">
        <v>7.27</v>
      </c>
      <c r="F852" s="96">
        <v>6.788908</v>
      </c>
      <c r="G852" s="96">
        <v>1132993.0</v>
      </c>
      <c r="H852" s="2"/>
      <c r="I852" s="2">
        <f t="shared" si="1"/>
        <v>7.24</v>
      </c>
      <c r="J852" s="97">
        <f t="shared" si="2"/>
        <v>44012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>
      <c r="A853" s="104">
        <v>43777.0</v>
      </c>
      <c r="B853" s="96">
        <v>7.28</v>
      </c>
      <c r="C853" s="96">
        <v>7.335</v>
      </c>
      <c r="D853" s="96">
        <v>7.23</v>
      </c>
      <c r="E853" s="96">
        <v>7.28</v>
      </c>
      <c r="F853" s="96">
        <v>6.798248</v>
      </c>
      <c r="G853" s="96">
        <v>430242.0</v>
      </c>
      <c r="H853" s="2"/>
      <c r="I853" s="2">
        <f t="shared" si="1"/>
        <v>7.28</v>
      </c>
      <c r="J853" s="97">
        <f t="shared" si="2"/>
        <v>44012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>
      <c r="A854" s="104">
        <v>43780.0</v>
      </c>
      <c r="B854" s="96">
        <v>7.36</v>
      </c>
      <c r="C854" s="96">
        <v>7.36</v>
      </c>
      <c r="D854" s="96">
        <v>7.25</v>
      </c>
      <c r="E854" s="96">
        <v>7.3</v>
      </c>
      <c r="F854" s="96">
        <v>6.816923</v>
      </c>
      <c r="G854" s="96">
        <v>532293.0</v>
      </c>
      <c r="H854" s="2"/>
      <c r="I854" s="2">
        <f t="shared" si="1"/>
        <v>7.33</v>
      </c>
      <c r="J854" s="97">
        <f t="shared" si="2"/>
        <v>44012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>
      <c r="A855" s="104">
        <v>43781.0</v>
      </c>
      <c r="B855" s="96">
        <v>7.27</v>
      </c>
      <c r="C855" s="96">
        <v>7.335</v>
      </c>
      <c r="D855" s="96">
        <v>7.24</v>
      </c>
      <c r="E855" s="96">
        <v>7.27</v>
      </c>
      <c r="F855" s="96">
        <v>6.788908</v>
      </c>
      <c r="G855" s="96">
        <v>664594.0</v>
      </c>
      <c r="H855" s="2"/>
      <c r="I855" s="2">
        <f t="shared" si="1"/>
        <v>7.27</v>
      </c>
      <c r="J855" s="97">
        <f t="shared" si="2"/>
        <v>44012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>
      <c r="A856" s="104">
        <v>43782.0</v>
      </c>
      <c r="B856" s="96">
        <v>7.27</v>
      </c>
      <c r="C856" s="96">
        <v>7.33</v>
      </c>
      <c r="D856" s="96">
        <v>7.24</v>
      </c>
      <c r="E856" s="96">
        <v>7.25</v>
      </c>
      <c r="F856" s="96">
        <v>6.770232</v>
      </c>
      <c r="G856" s="96">
        <v>794652.0</v>
      </c>
      <c r="H856" s="2"/>
      <c r="I856" s="2">
        <f t="shared" si="1"/>
        <v>7.26</v>
      </c>
      <c r="J856" s="97">
        <f t="shared" si="2"/>
        <v>44012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>
      <c r="A857" s="104">
        <v>43783.0</v>
      </c>
      <c r="B857" s="96">
        <v>7.23</v>
      </c>
      <c r="C857" s="96">
        <v>7.31</v>
      </c>
      <c r="D857" s="96">
        <v>7.2</v>
      </c>
      <c r="E857" s="96">
        <v>7.27</v>
      </c>
      <c r="F857" s="96">
        <v>6.788908</v>
      </c>
      <c r="G857" s="96">
        <v>323751.0</v>
      </c>
      <c r="H857" s="2"/>
      <c r="I857" s="2">
        <f t="shared" si="1"/>
        <v>7.25</v>
      </c>
      <c r="J857" s="97">
        <f t="shared" si="2"/>
        <v>44012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>
      <c r="A858" s="104">
        <v>43784.0</v>
      </c>
      <c r="B858" s="96">
        <v>7.27</v>
      </c>
      <c r="C858" s="96">
        <v>7.525</v>
      </c>
      <c r="D858" s="96">
        <v>7.27</v>
      </c>
      <c r="E858" s="96">
        <v>7.39</v>
      </c>
      <c r="F858" s="96">
        <v>6.900968</v>
      </c>
      <c r="G858" s="96">
        <v>1196899.0</v>
      </c>
      <c r="H858" s="2"/>
      <c r="I858" s="2">
        <f t="shared" si="1"/>
        <v>7.33</v>
      </c>
      <c r="J858" s="97">
        <f t="shared" si="2"/>
        <v>44012</v>
      </c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>
      <c r="A859" s="104">
        <v>43787.0</v>
      </c>
      <c r="B859" s="96">
        <v>7.38</v>
      </c>
      <c r="C859" s="96">
        <v>7.4</v>
      </c>
      <c r="D859" s="96">
        <v>7.24</v>
      </c>
      <c r="E859" s="96">
        <v>7.26</v>
      </c>
      <c r="F859" s="96">
        <v>6.779571</v>
      </c>
      <c r="G859" s="96">
        <v>808376.0</v>
      </c>
      <c r="H859" s="2"/>
      <c r="I859" s="2">
        <f t="shared" si="1"/>
        <v>7.32</v>
      </c>
      <c r="J859" s="97">
        <f t="shared" si="2"/>
        <v>44012</v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>
      <c r="A860" s="104">
        <v>43788.0</v>
      </c>
      <c r="B860" s="96">
        <v>7.25</v>
      </c>
      <c r="C860" s="96">
        <v>7.28</v>
      </c>
      <c r="D860" s="96">
        <v>7.165</v>
      </c>
      <c r="E860" s="96">
        <v>7.2</v>
      </c>
      <c r="F860" s="96">
        <v>6.723541</v>
      </c>
      <c r="G860" s="96">
        <v>845976.0</v>
      </c>
      <c r="H860" s="2"/>
      <c r="I860" s="2">
        <f t="shared" si="1"/>
        <v>7.225</v>
      </c>
      <c r="J860" s="97">
        <f t="shared" si="2"/>
        <v>44012</v>
      </c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>
      <c r="A861" s="104">
        <v>43789.0</v>
      </c>
      <c r="B861" s="96">
        <v>7.19</v>
      </c>
      <c r="C861" s="96">
        <v>7.21</v>
      </c>
      <c r="D861" s="96">
        <v>6.96</v>
      </c>
      <c r="E861" s="96">
        <v>6.98</v>
      </c>
      <c r="F861" s="96">
        <v>6.5181</v>
      </c>
      <c r="G861" s="96">
        <v>1077849.0</v>
      </c>
      <c r="H861" s="2"/>
      <c r="I861" s="2">
        <f t="shared" si="1"/>
        <v>7.085</v>
      </c>
      <c r="J861" s="97">
        <f t="shared" si="2"/>
        <v>44012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>
      <c r="A862" s="104">
        <v>43790.0</v>
      </c>
      <c r="B862" s="96">
        <v>6.97</v>
      </c>
      <c r="C862" s="96">
        <v>7.0</v>
      </c>
      <c r="D862" s="96">
        <v>6.84</v>
      </c>
      <c r="E862" s="96">
        <v>6.87</v>
      </c>
      <c r="F862" s="96">
        <v>6.415378</v>
      </c>
      <c r="G862" s="96">
        <v>949291.0</v>
      </c>
      <c r="H862" s="2"/>
      <c r="I862" s="2">
        <f t="shared" si="1"/>
        <v>6.92</v>
      </c>
      <c r="J862" s="97">
        <f t="shared" si="2"/>
        <v>44012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>
      <c r="A863" s="104">
        <v>43791.0</v>
      </c>
      <c r="B863" s="96">
        <v>6.87</v>
      </c>
      <c r="C863" s="96">
        <v>6.97</v>
      </c>
      <c r="D863" s="96">
        <v>6.82</v>
      </c>
      <c r="E863" s="96">
        <v>6.9</v>
      </c>
      <c r="F863" s="96">
        <v>6.443394</v>
      </c>
      <c r="G863" s="96">
        <v>843810.0</v>
      </c>
      <c r="H863" s="2"/>
      <c r="I863" s="2">
        <f t="shared" si="1"/>
        <v>6.885</v>
      </c>
      <c r="J863" s="97">
        <f t="shared" si="2"/>
        <v>44012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>
      <c r="A864" s="104">
        <v>43794.0</v>
      </c>
      <c r="B864" s="96">
        <v>6.99</v>
      </c>
      <c r="C864" s="96">
        <v>6.99</v>
      </c>
      <c r="D864" s="96">
        <v>6.84</v>
      </c>
      <c r="E864" s="96">
        <v>6.89</v>
      </c>
      <c r="F864" s="96">
        <v>6.434055</v>
      </c>
      <c r="G864" s="96">
        <v>2337767.0</v>
      </c>
      <c r="H864" s="2"/>
      <c r="I864" s="2">
        <f t="shared" si="1"/>
        <v>6.94</v>
      </c>
      <c r="J864" s="97">
        <f t="shared" si="2"/>
        <v>44012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>
      <c r="A865" s="104">
        <v>43795.0</v>
      </c>
      <c r="B865" s="96">
        <v>6.95</v>
      </c>
      <c r="C865" s="96">
        <v>6.97</v>
      </c>
      <c r="D865" s="96">
        <v>6.88</v>
      </c>
      <c r="E865" s="96">
        <v>6.92</v>
      </c>
      <c r="F865" s="96">
        <v>6.46207</v>
      </c>
      <c r="G865" s="96">
        <v>2640966.0</v>
      </c>
      <c r="H865" s="2"/>
      <c r="I865" s="2">
        <f t="shared" si="1"/>
        <v>6.935</v>
      </c>
      <c r="J865" s="97">
        <f t="shared" si="2"/>
        <v>44012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>
      <c r="A866" s="104">
        <v>43796.0</v>
      </c>
      <c r="B866" s="96">
        <v>6.9</v>
      </c>
      <c r="C866" s="96">
        <v>6.94</v>
      </c>
      <c r="D866" s="96">
        <v>6.84</v>
      </c>
      <c r="E866" s="96">
        <v>6.93</v>
      </c>
      <c r="F866" s="96">
        <v>6.471408</v>
      </c>
      <c r="G866" s="96">
        <v>821852.0</v>
      </c>
      <c r="H866" s="2"/>
      <c r="I866" s="2">
        <f t="shared" si="1"/>
        <v>6.915</v>
      </c>
      <c r="J866" s="97">
        <f t="shared" si="2"/>
        <v>44012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>
      <c r="A867" s="104">
        <v>43797.0</v>
      </c>
      <c r="B867" s="96">
        <v>6.97</v>
      </c>
      <c r="C867" s="96">
        <v>6.97</v>
      </c>
      <c r="D867" s="96">
        <v>6.87</v>
      </c>
      <c r="E867" s="96">
        <v>6.88</v>
      </c>
      <c r="F867" s="96">
        <v>6.424717</v>
      </c>
      <c r="G867" s="96">
        <v>756410.0</v>
      </c>
      <c r="H867" s="2"/>
      <c r="I867" s="2">
        <f t="shared" si="1"/>
        <v>6.925</v>
      </c>
      <c r="J867" s="97">
        <f t="shared" si="2"/>
        <v>44012</v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>
      <c r="A868" s="104">
        <v>43798.0</v>
      </c>
      <c r="B868" s="96">
        <v>6.88</v>
      </c>
      <c r="C868" s="96">
        <v>6.94</v>
      </c>
      <c r="D868" s="96">
        <v>6.83</v>
      </c>
      <c r="E868" s="96">
        <v>6.83</v>
      </c>
      <c r="F868" s="96">
        <v>6.378026</v>
      </c>
      <c r="G868" s="96">
        <v>2501163.0</v>
      </c>
      <c r="H868" s="2"/>
      <c r="I868" s="2">
        <f t="shared" si="1"/>
        <v>6.855</v>
      </c>
      <c r="J868" s="97">
        <f t="shared" si="2"/>
        <v>44012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>
      <c r="A869" s="104">
        <v>43801.0</v>
      </c>
      <c r="B869" s="96">
        <v>6.87</v>
      </c>
      <c r="C869" s="96">
        <v>6.98</v>
      </c>
      <c r="D869" s="96">
        <v>6.85</v>
      </c>
      <c r="E869" s="96">
        <v>6.9</v>
      </c>
      <c r="F869" s="96">
        <v>6.443394</v>
      </c>
      <c r="G869" s="96">
        <v>1692410.0</v>
      </c>
      <c r="H869" s="2"/>
      <c r="I869" s="2">
        <f t="shared" si="1"/>
        <v>6.885</v>
      </c>
      <c r="J869" s="97">
        <f t="shared" si="2"/>
        <v>44012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>
      <c r="A870" s="104">
        <v>43802.0</v>
      </c>
      <c r="B870" s="96">
        <v>6.82</v>
      </c>
      <c r="C870" s="96">
        <v>6.84</v>
      </c>
      <c r="D870" s="96">
        <v>6.71</v>
      </c>
      <c r="E870" s="96">
        <v>6.74</v>
      </c>
      <c r="F870" s="96">
        <v>6.293981</v>
      </c>
      <c r="G870" s="96">
        <v>1485745.0</v>
      </c>
      <c r="H870" s="2"/>
      <c r="I870" s="2">
        <f t="shared" si="1"/>
        <v>6.78</v>
      </c>
      <c r="J870" s="97">
        <f t="shared" si="2"/>
        <v>44012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>
      <c r="A871" s="104">
        <v>43803.0</v>
      </c>
      <c r="B871" s="96">
        <v>6.63</v>
      </c>
      <c r="C871" s="96">
        <v>6.71</v>
      </c>
      <c r="D871" s="96">
        <v>6.56</v>
      </c>
      <c r="E871" s="96">
        <v>6.56</v>
      </c>
      <c r="F871" s="96">
        <v>6.125893</v>
      </c>
      <c r="G871" s="96">
        <v>1481861.0</v>
      </c>
      <c r="H871" s="2"/>
      <c r="I871" s="2">
        <f t="shared" si="1"/>
        <v>6.595</v>
      </c>
      <c r="J871" s="97">
        <f t="shared" si="2"/>
        <v>44012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>
      <c r="A872" s="104">
        <v>43804.0</v>
      </c>
      <c r="B872" s="96">
        <v>6.57</v>
      </c>
      <c r="C872" s="96">
        <v>6.655</v>
      </c>
      <c r="D872" s="96">
        <v>6.52</v>
      </c>
      <c r="E872" s="96">
        <v>6.59</v>
      </c>
      <c r="F872" s="96">
        <v>6.153908</v>
      </c>
      <c r="G872" s="96">
        <v>1434733.0</v>
      </c>
      <c r="H872" s="2"/>
      <c r="I872" s="2">
        <f t="shared" si="1"/>
        <v>6.58</v>
      </c>
      <c r="J872" s="97">
        <f t="shared" si="2"/>
        <v>44012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>
      <c r="A873" s="104">
        <v>43805.0</v>
      </c>
      <c r="B873" s="96">
        <v>6.61</v>
      </c>
      <c r="C873" s="96">
        <v>6.64</v>
      </c>
      <c r="D873" s="96">
        <v>6.51</v>
      </c>
      <c r="E873" s="96">
        <v>6.57</v>
      </c>
      <c r="F873" s="96">
        <v>6.135231</v>
      </c>
      <c r="G873" s="96">
        <v>1039301.0</v>
      </c>
      <c r="H873" s="2"/>
      <c r="I873" s="2">
        <f t="shared" si="1"/>
        <v>6.59</v>
      </c>
      <c r="J873" s="97">
        <f t="shared" si="2"/>
        <v>44012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>
      <c r="A874" s="104">
        <v>43808.0</v>
      </c>
      <c r="B874" s="96">
        <v>6.59</v>
      </c>
      <c r="C874" s="96">
        <v>6.65</v>
      </c>
      <c r="D874" s="96">
        <v>6.52</v>
      </c>
      <c r="E874" s="96">
        <v>6.52</v>
      </c>
      <c r="F874" s="96">
        <v>6.08854</v>
      </c>
      <c r="G874" s="96">
        <v>738677.0</v>
      </c>
      <c r="H874" s="2"/>
      <c r="I874" s="2">
        <f t="shared" si="1"/>
        <v>6.555</v>
      </c>
      <c r="J874" s="97">
        <f t="shared" si="2"/>
        <v>44012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>
      <c r="A875" s="104">
        <v>43809.0</v>
      </c>
      <c r="B875" s="96">
        <v>6.53</v>
      </c>
      <c r="C875" s="96">
        <v>6.56</v>
      </c>
      <c r="D875" s="96">
        <v>6.44</v>
      </c>
      <c r="E875" s="96">
        <v>6.44</v>
      </c>
      <c r="F875" s="96">
        <v>6.013834</v>
      </c>
      <c r="G875" s="96">
        <v>1247253.0</v>
      </c>
      <c r="H875" s="2"/>
      <c r="I875" s="2">
        <f t="shared" si="1"/>
        <v>6.485</v>
      </c>
      <c r="J875" s="97">
        <f t="shared" si="2"/>
        <v>44012</v>
      </c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>
      <c r="A876" s="104">
        <v>43810.0</v>
      </c>
      <c r="B876" s="96">
        <v>6.45</v>
      </c>
      <c r="C876" s="96">
        <v>6.49</v>
      </c>
      <c r="D876" s="96">
        <v>6.38</v>
      </c>
      <c r="E876" s="96">
        <v>6.4</v>
      </c>
      <c r="F876" s="96">
        <v>5.976481</v>
      </c>
      <c r="G876" s="96">
        <v>1409331.0</v>
      </c>
      <c r="H876" s="2"/>
      <c r="I876" s="2">
        <f t="shared" si="1"/>
        <v>6.425</v>
      </c>
      <c r="J876" s="97">
        <f t="shared" si="2"/>
        <v>44012</v>
      </c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>
      <c r="A877" s="104">
        <v>43811.0</v>
      </c>
      <c r="B877" s="96">
        <v>6.4</v>
      </c>
      <c r="C877" s="96">
        <v>6.46</v>
      </c>
      <c r="D877" s="96">
        <v>6.29</v>
      </c>
      <c r="E877" s="96">
        <v>6.3</v>
      </c>
      <c r="F877" s="96">
        <v>5.883099</v>
      </c>
      <c r="G877" s="96">
        <v>1309153.0</v>
      </c>
      <c r="H877" s="2"/>
      <c r="I877" s="2">
        <f t="shared" si="1"/>
        <v>6.35</v>
      </c>
      <c r="J877" s="97">
        <f t="shared" si="2"/>
        <v>44012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>
      <c r="A878" s="104">
        <v>43812.0</v>
      </c>
      <c r="B878" s="96">
        <v>6.42</v>
      </c>
      <c r="C878" s="96">
        <v>6.47</v>
      </c>
      <c r="D878" s="96">
        <v>6.33</v>
      </c>
      <c r="E878" s="96">
        <v>6.35</v>
      </c>
      <c r="F878" s="96">
        <v>5.929789</v>
      </c>
      <c r="G878" s="96">
        <v>816840.0</v>
      </c>
      <c r="H878" s="2"/>
      <c r="I878" s="2">
        <f t="shared" si="1"/>
        <v>6.385</v>
      </c>
      <c r="J878" s="97">
        <f t="shared" si="2"/>
        <v>44012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>
      <c r="A879" s="104">
        <v>43815.0</v>
      </c>
      <c r="B879" s="96">
        <v>6.38</v>
      </c>
      <c r="C879" s="96">
        <v>6.495</v>
      </c>
      <c r="D879" s="96">
        <v>6.37</v>
      </c>
      <c r="E879" s="96">
        <v>6.46</v>
      </c>
      <c r="F879" s="96">
        <v>6.03251</v>
      </c>
      <c r="G879" s="96">
        <v>893797.0</v>
      </c>
      <c r="H879" s="2"/>
      <c r="I879" s="2">
        <f t="shared" si="1"/>
        <v>6.42</v>
      </c>
      <c r="J879" s="97">
        <f t="shared" si="2"/>
        <v>44012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>
      <c r="A880" s="104">
        <v>43816.0</v>
      </c>
      <c r="B880" s="96">
        <v>6.48</v>
      </c>
      <c r="C880" s="96">
        <v>6.5</v>
      </c>
      <c r="D880" s="96">
        <v>6.395</v>
      </c>
      <c r="E880" s="96">
        <v>6.41</v>
      </c>
      <c r="F880" s="96">
        <v>5.985819</v>
      </c>
      <c r="G880" s="96">
        <v>1036674.0</v>
      </c>
      <c r="H880" s="2"/>
      <c r="I880" s="2">
        <f t="shared" si="1"/>
        <v>6.445</v>
      </c>
      <c r="J880" s="97">
        <f t="shared" si="2"/>
        <v>44012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>
      <c r="A881" s="104">
        <v>43817.0</v>
      </c>
      <c r="B881" s="96">
        <v>6.4</v>
      </c>
      <c r="C881" s="96">
        <v>6.42</v>
      </c>
      <c r="D881" s="96">
        <v>6.36</v>
      </c>
      <c r="E881" s="96">
        <v>6.38</v>
      </c>
      <c r="F881" s="96">
        <v>5.957805</v>
      </c>
      <c r="G881" s="96">
        <v>1645457.0</v>
      </c>
      <c r="H881" s="2"/>
      <c r="I881" s="2">
        <f t="shared" si="1"/>
        <v>6.39</v>
      </c>
      <c r="J881" s="97">
        <f t="shared" si="2"/>
        <v>44012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>
      <c r="A882" s="104">
        <v>43818.0</v>
      </c>
      <c r="B882" s="96">
        <v>6.45</v>
      </c>
      <c r="C882" s="96">
        <v>6.515</v>
      </c>
      <c r="D882" s="96">
        <v>6.37</v>
      </c>
      <c r="E882" s="96">
        <v>6.49</v>
      </c>
      <c r="F882" s="96">
        <v>6.060524</v>
      </c>
      <c r="G882" s="96">
        <v>1581981.0</v>
      </c>
      <c r="H882" s="2"/>
      <c r="I882" s="2">
        <f t="shared" si="1"/>
        <v>6.47</v>
      </c>
      <c r="J882" s="97">
        <f t="shared" si="2"/>
        <v>44012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>
      <c r="A883" s="104">
        <v>43819.0</v>
      </c>
      <c r="B883" s="96">
        <v>6.5</v>
      </c>
      <c r="C883" s="96">
        <v>6.54</v>
      </c>
      <c r="D883" s="96">
        <v>6.45</v>
      </c>
      <c r="E883" s="96">
        <v>6.5</v>
      </c>
      <c r="F883" s="96">
        <v>6.069863</v>
      </c>
      <c r="G883" s="96">
        <v>968471.0</v>
      </c>
      <c r="H883" s="2"/>
      <c r="I883" s="2">
        <f t="shared" si="1"/>
        <v>6.5</v>
      </c>
      <c r="J883" s="97">
        <f t="shared" si="2"/>
        <v>44012</v>
      </c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>
      <c r="A884" s="104">
        <v>43822.0</v>
      </c>
      <c r="B884" s="96">
        <v>6.56</v>
      </c>
      <c r="C884" s="96">
        <v>6.595</v>
      </c>
      <c r="D884" s="96">
        <v>6.47</v>
      </c>
      <c r="E884" s="96">
        <v>6.55</v>
      </c>
      <c r="F884" s="96">
        <v>6.116555</v>
      </c>
      <c r="G884" s="96">
        <v>1022050.0</v>
      </c>
      <c r="H884" s="2"/>
      <c r="I884" s="2">
        <f t="shared" si="1"/>
        <v>6.555</v>
      </c>
      <c r="J884" s="97">
        <f t="shared" si="2"/>
        <v>44012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>
      <c r="A885" s="104">
        <v>43823.0</v>
      </c>
      <c r="B885" s="96">
        <v>6.51</v>
      </c>
      <c r="C885" s="96">
        <v>6.545</v>
      </c>
      <c r="D885" s="96">
        <v>6.47</v>
      </c>
      <c r="E885" s="96">
        <v>6.48</v>
      </c>
      <c r="F885" s="96">
        <v>6.051188</v>
      </c>
      <c r="G885" s="96">
        <v>301323.0</v>
      </c>
      <c r="H885" s="2"/>
      <c r="I885" s="2">
        <f t="shared" si="1"/>
        <v>6.495</v>
      </c>
      <c r="J885" s="97">
        <f t="shared" si="2"/>
        <v>44012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>
      <c r="A886" s="104">
        <v>43826.0</v>
      </c>
      <c r="B886" s="96">
        <v>6.53</v>
      </c>
      <c r="C886" s="96">
        <v>6.53</v>
      </c>
      <c r="D886" s="96">
        <v>6.46</v>
      </c>
      <c r="E886" s="96">
        <v>6.52</v>
      </c>
      <c r="F886" s="96">
        <v>6.08854</v>
      </c>
      <c r="G886" s="96">
        <v>234491.0</v>
      </c>
      <c r="H886" s="2"/>
      <c r="I886" s="2">
        <f t="shared" si="1"/>
        <v>6.525</v>
      </c>
      <c r="J886" s="97">
        <f t="shared" si="2"/>
        <v>44012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>
      <c r="A887" s="104">
        <v>43829.0</v>
      </c>
      <c r="B887" s="96">
        <v>6.54</v>
      </c>
      <c r="C887" s="96">
        <v>6.55</v>
      </c>
      <c r="D887" s="96">
        <v>6.47</v>
      </c>
      <c r="E887" s="96">
        <v>6.51</v>
      </c>
      <c r="F887" s="96">
        <v>6.079202</v>
      </c>
      <c r="G887" s="96">
        <v>390855.0</v>
      </c>
      <c r="H887" s="2"/>
      <c r="I887" s="2">
        <f t="shared" si="1"/>
        <v>6.525</v>
      </c>
      <c r="J887" s="97">
        <f t="shared" si="2"/>
        <v>44012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>
      <c r="A888" s="104">
        <v>43830.0</v>
      </c>
      <c r="B888" s="96">
        <v>6.48</v>
      </c>
      <c r="C888" s="96">
        <v>6.51</v>
      </c>
      <c r="D888" s="96">
        <v>6.4</v>
      </c>
      <c r="E888" s="96">
        <v>6.4</v>
      </c>
      <c r="F888" s="96">
        <v>5.976481</v>
      </c>
      <c r="G888" s="96">
        <v>530788.0</v>
      </c>
      <c r="H888" s="2"/>
      <c r="I888" s="2">
        <f t="shared" si="1"/>
        <v>6.44</v>
      </c>
      <c r="J888" s="97">
        <f t="shared" si="2"/>
        <v>44012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>
      <c r="A889" s="104">
        <v>43832.0</v>
      </c>
      <c r="B889" s="96">
        <v>6.4</v>
      </c>
      <c r="C889" s="96">
        <v>6.46</v>
      </c>
      <c r="D889" s="96">
        <v>6.35</v>
      </c>
      <c r="E889" s="96">
        <v>6.38</v>
      </c>
      <c r="F889" s="96">
        <v>5.957805</v>
      </c>
      <c r="G889" s="96">
        <v>343265.0</v>
      </c>
      <c r="H889" s="2"/>
      <c r="I889" s="2">
        <f t="shared" si="1"/>
        <v>6.39</v>
      </c>
      <c r="J889" s="97">
        <f t="shared" si="2"/>
        <v>44012</v>
      </c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>
      <c r="A890" s="104">
        <v>43833.0</v>
      </c>
      <c r="B890" s="96">
        <v>6.39</v>
      </c>
      <c r="C890" s="96">
        <v>6.52</v>
      </c>
      <c r="D890" s="96">
        <v>6.39</v>
      </c>
      <c r="E890" s="96">
        <v>6.42</v>
      </c>
      <c r="F890" s="96">
        <v>5.995157</v>
      </c>
      <c r="G890" s="96">
        <v>465572.0</v>
      </c>
      <c r="H890" s="2"/>
      <c r="I890" s="2">
        <f t="shared" si="1"/>
        <v>6.405</v>
      </c>
      <c r="J890" s="97">
        <f t="shared" si="2"/>
        <v>44012</v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>
      <c r="A891" s="104">
        <v>43836.0</v>
      </c>
      <c r="B891" s="96">
        <v>6.41</v>
      </c>
      <c r="C891" s="96">
        <v>6.42</v>
      </c>
      <c r="D891" s="96">
        <v>6.275</v>
      </c>
      <c r="E891" s="96">
        <v>6.39</v>
      </c>
      <c r="F891" s="96">
        <v>5.967143</v>
      </c>
      <c r="G891" s="96">
        <v>852942.0</v>
      </c>
      <c r="H891" s="2"/>
      <c r="I891" s="2">
        <f t="shared" si="1"/>
        <v>6.4</v>
      </c>
      <c r="J891" s="97">
        <f t="shared" si="2"/>
        <v>44012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>
      <c r="A892" s="104">
        <v>43837.0</v>
      </c>
      <c r="B892" s="96">
        <v>6.53</v>
      </c>
      <c r="C892" s="96">
        <v>6.535</v>
      </c>
      <c r="D892" s="96">
        <v>6.4</v>
      </c>
      <c r="E892" s="96">
        <v>6.52</v>
      </c>
      <c r="F892" s="96">
        <v>6.08854</v>
      </c>
      <c r="G892" s="96">
        <v>763833.0</v>
      </c>
      <c r="H892" s="2"/>
      <c r="I892" s="2">
        <f t="shared" si="1"/>
        <v>6.525</v>
      </c>
      <c r="J892" s="97">
        <f t="shared" si="2"/>
        <v>44012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>
      <c r="A893" s="104">
        <v>43838.0</v>
      </c>
      <c r="B893" s="96">
        <v>6.59</v>
      </c>
      <c r="C893" s="96">
        <v>6.59</v>
      </c>
      <c r="D893" s="96">
        <v>6.36</v>
      </c>
      <c r="E893" s="96">
        <v>6.44</v>
      </c>
      <c r="F893" s="96">
        <v>6.013834</v>
      </c>
      <c r="G893" s="96">
        <v>1131135.0</v>
      </c>
      <c r="H893" s="2"/>
      <c r="I893" s="2">
        <f t="shared" si="1"/>
        <v>6.515</v>
      </c>
      <c r="J893" s="97">
        <f t="shared" si="2"/>
        <v>44012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>
      <c r="A894" s="104">
        <v>43839.0</v>
      </c>
      <c r="B894" s="96">
        <v>6.57</v>
      </c>
      <c r="C894" s="96">
        <v>6.57</v>
      </c>
      <c r="D894" s="96">
        <v>6.43</v>
      </c>
      <c r="E894" s="96">
        <v>6.5</v>
      </c>
      <c r="F894" s="96">
        <v>6.069863</v>
      </c>
      <c r="G894" s="96">
        <v>949264.0</v>
      </c>
      <c r="H894" s="2"/>
      <c r="I894" s="2">
        <f t="shared" si="1"/>
        <v>6.535</v>
      </c>
      <c r="J894" s="97">
        <f t="shared" si="2"/>
        <v>44012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>
      <c r="A895" s="104">
        <v>43840.0</v>
      </c>
      <c r="B895" s="96">
        <v>6.58</v>
      </c>
      <c r="C895" s="96">
        <v>6.58</v>
      </c>
      <c r="D895" s="96">
        <v>6.47</v>
      </c>
      <c r="E895" s="96">
        <v>6.5</v>
      </c>
      <c r="F895" s="96">
        <v>6.069863</v>
      </c>
      <c r="G895" s="96">
        <v>508586.0</v>
      </c>
      <c r="H895" s="2"/>
      <c r="I895" s="2">
        <f t="shared" si="1"/>
        <v>6.54</v>
      </c>
      <c r="J895" s="97">
        <f t="shared" si="2"/>
        <v>44012</v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>
      <c r="A896" s="104">
        <v>43843.0</v>
      </c>
      <c r="B896" s="96">
        <v>6.5</v>
      </c>
      <c r="C896" s="96">
        <v>6.5</v>
      </c>
      <c r="D896" s="96">
        <v>6.36</v>
      </c>
      <c r="E896" s="96">
        <v>6.38</v>
      </c>
      <c r="F896" s="96">
        <v>5.957805</v>
      </c>
      <c r="G896" s="96">
        <v>586713.0</v>
      </c>
      <c r="H896" s="2"/>
      <c r="I896" s="2">
        <f t="shared" si="1"/>
        <v>6.44</v>
      </c>
      <c r="J896" s="97">
        <f t="shared" si="2"/>
        <v>44012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>
      <c r="A897" s="104">
        <v>43844.0</v>
      </c>
      <c r="B897" s="96">
        <v>6.45</v>
      </c>
      <c r="C897" s="96">
        <v>6.49</v>
      </c>
      <c r="D897" s="96">
        <v>6.33</v>
      </c>
      <c r="E897" s="96">
        <v>6.37</v>
      </c>
      <c r="F897" s="96">
        <v>5.948466</v>
      </c>
      <c r="G897" s="96">
        <v>891350.0</v>
      </c>
      <c r="H897" s="2"/>
      <c r="I897" s="2">
        <f t="shared" si="1"/>
        <v>6.41</v>
      </c>
      <c r="J897" s="97">
        <f t="shared" si="2"/>
        <v>44012</v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>
      <c r="A898" s="104">
        <v>43845.0</v>
      </c>
      <c r="B898" s="96">
        <v>6.38</v>
      </c>
      <c r="C898" s="96">
        <v>6.55</v>
      </c>
      <c r="D898" s="96">
        <v>6.36</v>
      </c>
      <c r="E898" s="96">
        <v>6.52</v>
      </c>
      <c r="F898" s="96">
        <v>6.08854</v>
      </c>
      <c r="G898" s="96">
        <v>818991.0</v>
      </c>
      <c r="H898" s="2"/>
      <c r="I898" s="2">
        <f t="shared" si="1"/>
        <v>6.45</v>
      </c>
      <c r="J898" s="97">
        <f t="shared" si="2"/>
        <v>44012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>
      <c r="A899" s="104">
        <v>43846.0</v>
      </c>
      <c r="B899" s="96">
        <v>6.6</v>
      </c>
      <c r="C899" s="96">
        <v>6.62</v>
      </c>
      <c r="D899" s="96">
        <v>6.48</v>
      </c>
      <c r="E899" s="96">
        <v>6.49</v>
      </c>
      <c r="F899" s="96">
        <v>6.060524</v>
      </c>
      <c r="G899" s="96">
        <v>1213508.0</v>
      </c>
      <c r="H899" s="2"/>
      <c r="I899" s="2">
        <f t="shared" si="1"/>
        <v>6.545</v>
      </c>
      <c r="J899" s="97">
        <f t="shared" si="2"/>
        <v>44012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>
      <c r="A900" s="104">
        <v>43847.0</v>
      </c>
      <c r="B900" s="96">
        <v>6.53</v>
      </c>
      <c r="C900" s="96">
        <v>6.54</v>
      </c>
      <c r="D900" s="96">
        <v>6.43</v>
      </c>
      <c r="E900" s="96">
        <v>6.44</v>
      </c>
      <c r="F900" s="96">
        <v>6.013834</v>
      </c>
      <c r="G900" s="96">
        <v>496953.0</v>
      </c>
      <c r="H900" s="2"/>
      <c r="I900" s="2">
        <f t="shared" si="1"/>
        <v>6.485</v>
      </c>
      <c r="J900" s="97">
        <f t="shared" si="2"/>
        <v>44012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>
      <c r="A901" s="104">
        <v>43850.0</v>
      </c>
      <c r="B901" s="96">
        <v>6.44</v>
      </c>
      <c r="C901" s="96">
        <v>6.47</v>
      </c>
      <c r="D901" s="96">
        <v>6.38</v>
      </c>
      <c r="E901" s="96">
        <v>6.38</v>
      </c>
      <c r="F901" s="96">
        <v>5.957805</v>
      </c>
      <c r="G901" s="96">
        <v>475051.0</v>
      </c>
      <c r="H901" s="2"/>
      <c r="I901" s="2">
        <f t="shared" si="1"/>
        <v>6.41</v>
      </c>
      <c r="J901" s="97">
        <f t="shared" si="2"/>
        <v>44012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>
      <c r="A902" s="104">
        <v>43851.0</v>
      </c>
      <c r="B902" s="96">
        <v>6.44</v>
      </c>
      <c r="C902" s="96">
        <v>6.44</v>
      </c>
      <c r="D902" s="96">
        <v>6.22</v>
      </c>
      <c r="E902" s="96">
        <v>6.26</v>
      </c>
      <c r="F902" s="96">
        <v>5.845746</v>
      </c>
      <c r="G902" s="96">
        <v>1621737.0</v>
      </c>
      <c r="H902" s="2"/>
      <c r="I902" s="2">
        <f t="shared" si="1"/>
        <v>6.35</v>
      </c>
      <c r="J902" s="97">
        <f t="shared" si="2"/>
        <v>44012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>
      <c r="A903" s="104">
        <v>43852.0</v>
      </c>
      <c r="B903" s="96">
        <v>6.23</v>
      </c>
      <c r="C903" s="96">
        <v>6.28</v>
      </c>
      <c r="D903" s="96">
        <v>6.15</v>
      </c>
      <c r="E903" s="96">
        <v>6.2</v>
      </c>
      <c r="F903" s="96">
        <v>5.789716</v>
      </c>
      <c r="G903" s="96">
        <v>1238727.0</v>
      </c>
      <c r="H903" s="2"/>
      <c r="I903" s="2">
        <f t="shared" si="1"/>
        <v>6.215</v>
      </c>
      <c r="J903" s="97">
        <f t="shared" si="2"/>
        <v>44012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>
      <c r="A904" s="104">
        <v>43853.0</v>
      </c>
      <c r="B904" s="96">
        <v>6.2</v>
      </c>
      <c r="C904" s="96">
        <v>6.29</v>
      </c>
      <c r="D904" s="96">
        <v>6.15</v>
      </c>
      <c r="E904" s="96">
        <v>6.25</v>
      </c>
      <c r="F904" s="96">
        <v>5.836407</v>
      </c>
      <c r="G904" s="96">
        <v>1811372.0</v>
      </c>
      <c r="H904" s="2"/>
      <c r="I904" s="2">
        <f t="shared" si="1"/>
        <v>6.225</v>
      </c>
      <c r="J904" s="97">
        <f t="shared" si="2"/>
        <v>44012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>
      <c r="A905" s="104">
        <v>43854.0</v>
      </c>
      <c r="B905" s="96">
        <v>6.28</v>
      </c>
      <c r="C905" s="96">
        <v>6.4</v>
      </c>
      <c r="D905" s="96">
        <v>6.28</v>
      </c>
      <c r="E905" s="96">
        <v>6.36</v>
      </c>
      <c r="F905" s="96">
        <v>5.939127</v>
      </c>
      <c r="G905" s="96">
        <v>1215394.0</v>
      </c>
      <c r="H905" s="2"/>
      <c r="I905" s="2">
        <f t="shared" si="1"/>
        <v>6.32</v>
      </c>
      <c r="J905" s="97">
        <f t="shared" si="2"/>
        <v>44012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>
      <c r="A906" s="104">
        <v>43858.0</v>
      </c>
      <c r="B906" s="96">
        <v>6.29</v>
      </c>
      <c r="C906" s="96">
        <v>6.31</v>
      </c>
      <c r="D906" s="96">
        <v>6.21</v>
      </c>
      <c r="E906" s="96">
        <v>6.25</v>
      </c>
      <c r="F906" s="96">
        <v>5.836407</v>
      </c>
      <c r="G906" s="96">
        <v>702291.0</v>
      </c>
      <c r="H906" s="2"/>
      <c r="I906" s="2">
        <f t="shared" si="1"/>
        <v>6.27</v>
      </c>
      <c r="J906" s="97">
        <f t="shared" si="2"/>
        <v>44012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>
      <c r="A907" s="104">
        <v>43859.0</v>
      </c>
      <c r="B907" s="96">
        <v>6.29</v>
      </c>
      <c r="C907" s="96">
        <v>6.43</v>
      </c>
      <c r="D907" s="96">
        <v>6.26</v>
      </c>
      <c r="E907" s="96">
        <v>6.36</v>
      </c>
      <c r="F907" s="96">
        <v>5.939127</v>
      </c>
      <c r="G907" s="96">
        <v>807260.0</v>
      </c>
      <c r="H907" s="2"/>
      <c r="I907" s="2">
        <f t="shared" si="1"/>
        <v>6.325</v>
      </c>
      <c r="J907" s="97">
        <f t="shared" si="2"/>
        <v>44012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>
      <c r="A908" s="104">
        <v>43860.0</v>
      </c>
      <c r="B908" s="96">
        <v>6.38</v>
      </c>
      <c r="C908" s="96">
        <v>6.39</v>
      </c>
      <c r="D908" s="96">
        <v>6.26</v>
      </c>
      <c r="E908" s="96">
        <v>6.31</v>
      </c>
      <c r="F908" s="96">
        <v>5.892437</v>
      </c>
      <c r="G908" s="96">
        <v>753523.0</v>
      </c>
      <c r="H908" s="2"/>
      <c r="I908" s="2">
        <f t="shared" si="1"/>
        <v>6.345</v>
      </c>
      <c r="J908" s="97">
        <f t="shared" si="2"/>
        <v>44012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>
      <c r="A909" s="104">
        <v>43861.0</v>
      </c>
      <c r="B909" s="96">
        <v>6.36</v>
      </c>
      <c r="C909" s="96">
        <v>6.39</v>
      </c>
      <c r="D909" s="96">
        <v>6.31</v>
      </c>
      <c r="E909" s="96">
        <v>6.32</v>
      </c>
      <c r="F909" s="96">
        <v>5.901775</v>
      </c>
      <c r="G909" s="96">
        <v>737984.0</v>
      </c>
      <c r="H909" s="2"/>
      <c r="I909" s="2">
        <f t="shared" si="1"/>
        <v>6.34</v>
      </c>
      <c r="J909" s="97">
        <f t="shared" si="2"/>
        <v>44012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>
      <c r="A910" s="104">
        <v>43864.0</v>
      </c>
      <c r="B910" s="96">
        <v>6.26</v>
      </c>
      <c r="C910" s="96">
        <v>6.365</v>
      </c>
      <c r="D910" s="96">
        <v>6.22</v>
      </c>
      <c r="E910" s="96">
        <v>6.35</v>
      </c>
      <c r="F910" s="96">
        <v>5.929789</v>
      </c>
      <c r="G910" s="96">
        <v>841452.0</v>
      </c>
      <c r="H910" s="2"/>
      <c r="I910" s="2">
        <f t="shared" si="1"/>
        <v>6.305</v>
      </c>
      <c r="J910" s="97">
        <f t="shared" si="2"/>
        <v>44012</v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>
      <c r="A911" s="104">
        <v>43865.0</v>
      </c>
      <c r="B911" s="96">
        <v>6.39</v>
      </c>
      <c r="C911" s="96">
        <v>6.51</v>
      </c>
      <c r="D911" s="96">
        <v>6.365</v>
      </c>
      <c r="E911" s="96">
        <v>6.47</v>
      </c>
      <c r="F911" s="96">
        <v>6.041848</v>
      </c>
      <c r="G911" s="96">
        <v>1588665.0</v>
      </c>
      <c r="H911" s="2"/>
      <c r="I911" s="2">
        <f t="shared" si="1"/>
        <v>6.43</v>
      </c>
      <c r="J911" s="97">
        <f t="shared" si="2"/>
        <v>44012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>
      <c r="A912" s="104">
        <v>43866.0</v>
      </c>
      <c r="B912" s="96">
        <v>6.57</v>
      </c>
      <c r="C912" s="96">
        <v>6.92</v>
      </c>
      <c r="D912" s="96">
        <v>6.57</v>
      </c>
      <c r="E912" s="96">
        <v>6.81</v>
      </c>
      <c r="F912" s="96">
        <v>6.359349</v>
      </c>
      <c r="G912" s="96">
        <v>2176896.0</v>
      </c>
      <c r="H912" s="2"/>
      <c r="I912" s="2">
        <f t="shared" si="1"/>
        <v>6.69</v>
      </c>
      <c r="J912" s="97">
        <f t="shared" si="2"/>
        <v>44012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>
      <c r="A913" s="104">
        <v>43867.0</v>
      </c>
      <c r="B913" s="96">
        <v>6.89</v>
      </c>
      <c r="C913" s="96">
        <v>6.94</v>
      </c>
      <c r="D913" s="96">
        <v>6.695</v>
      </c>
      <c r="E913" s="96">
        <v>6.76</v>
      </c>
      <c r="F913" s="96">
        <v>6.312658</v>
      </c>
      <c r="G913" s="96">
        <v>2504705.0</v>
      </c>
      <c r="H913" s="2"/>
      <c r="I913" s="2">
        <f t="shared" si="1"/>
        <v>6.825</v>
      </c>
      <c r="J913" s="97">
        <f t="shared" si="2"/>
        <v>44012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>
      <c r="A914" s="104">
        <v>43868.0</v>
      </c>
      <c r="B914" s="96">
        <v>6.75</v>
      </c>
      <c r="C914" s="96">
        <v>6.8</v>
      </c>
      <c r="D914" s="96">
        <v>6.59</v>
      </c>
      <c r="E914" s="96">
        <v>6.65</v>
      </c>
      <c r="F914" s="96">
        <v>6.209938</v>
      </c>
      <c r="G914" s="96">
        <v>1060973.0</v>
      </c>
      <c r="H914" s="2"/>
      <c r="I914" s="2">
        <f t="shared" si="1"/>
        <v>6.7</v>
      </c>
      <c r="J914" s="97">
        <f t="shared" si="2"/>
        <v>44012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>
      <c r="A915" s="104">
        <v>43871.0</v>
      </c>
      <c r="B915" s="96">
        <v>6.66</v>
      </c>
      <c r="C915" s="96">
        <v>6.71</v>
      </c>
      <c r="D915" s="96">
        <v>6.58</v>
      </c>
      <c r="E915" s="96">
        <v>6.66</v>
      </c>
      <c r="F915" s="96">
        <v>6.219275</v>
      </c>
      <c r="G915" s="96">
        <v>486041.0</v>
      </c>
      <c r="H915" s="2"/>
      <c r="I915" s="2">
        <f t="shared" si="1"/>
        <v>6.66</v>
      </c>
      <c r="J915" s="97">
        <f t="shared" si="2"/>
        <v>44012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>
      <c r="A916" s="104">
        <v>43872.0</v>
      </c>
      <c r="B916" s="96">
        <v>6.75</v>
      </c>
      <c r="C916" s="96">
        <v>6.76</v>
      </c>
      <c r="D916" s="96">
        <v>6.6</v>
      </c>
      <c r="E916" s="96">
        <v>6.7</v>
      </c>
      <c r="F916" s="96">
        <v>6.256628</v>
      </c>
      <c r="G916" s="96">
        <v>1314099.0</v>
      </c>
      <c r="H916" s="2"/>
      <c r="I916" s="2">
        <f t="shared" si="1"/>
        <v>6.725</v>
      </c>
      <c r="J916" s="97">
        <f t="shared" si="2"/>
        <v>44012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>
      <c r="A917" s="104">
        <v>43873.0</v>
      </c>
      <c r="B917" s="96">
        <v>7.01</v>
      </c>
      <c r="C917" s="96">
        <v>7.22</v>
      </c>
      <c r="D917" s="96">
        <v>6.63</v>
      </c>
      <c r="E917" s="96">
        <v>7.11</v>
      </c>
      <c r="F917" s="96">
        <v>6.639497</v>
      </c>
      <c r="G917" s="96">
        <v>4456823.0</v>
      </c>
      <c r="H917" s="2"/>
      <c r="I917" s="2">
        <f t="shared" si="1"/>
        <v>7.06</v>
      </c>
      <c r="J917" s="97">
        <f t="shared" si="2"/>
        <v>44012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>
      <c r="A918" s="104">
        <v>43874.0</v>
      </c>
      <c r="B918" s="96">
        <v>7.2</v>
      </c>
      <c r="C918" s="96">
        <v>7.21</v>
      </c>
      <c r="D918" s="96">
        <v>6.72</v>
      </c>
      <c r="E918" s="96">
        <v>6.79</v>
      </c>
      <c r="F918" s="96">
        <v>6.340673</v>
      </c>
      <c r="G918" s="96">
        <v>2157633.0</v>
      </c>
      <c r="H918" s="2"/>
      <c r="I918" s="2">
        <f t="shared" si="1"/>
        <v>6.995</v>
      </c>
      <c r="J918" s="97">
        <f t="shared" si="2"/>
        <v>44012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>
      <c r="A919" s="104">
        <v>43875.0</v>
      </c>
      <c r="B919" s="96">
        <v>6.8</v>
      </c>
      <c r="C919" s="96">
        <v>6.91</v>
      </c>
      <c r="D919" s="96">
        <v>6.74</v>
      </c>
      <c r="E919" s="96">
        <v>6.83</v>
      </c>
      <c r="F919" s="96">
        <v>6.378026</v>
      </c>
      <c r="G919" s="96">
        <v>901401.0</v>
      </c>
      <c r="H919" s="2"/>
      <c r="I919" s="2">
        <f t="shared" si="1"/>
        <v>6.815</v>
      </c>
      <c r="J919" s="97">
        <f t="shared" si="2"/>
        <v>44012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>
      <c r="A920" s="104">
        <v>43878.0</v>
      </c>
      <c r="B920" s="96">
        <v>6.74</v>
      </c>
      <c r="C920" s="96">
        <v>6.75</v>
      </c>
      <c r="D920" s="96">
        <v>6.66</v>
      </c>
      <c r="E920" s="96">
        <v>6.66</v>
      </c>
      <c r="F920" s="96">
        <v>6.292985</v>
      </c>
      <c r="G920" s="96">
        <v>964694.0</v>
      </c>
      <c r="H920" s="2"/>
      <c r="I920" s="2">
        <f t="shared" si="1"/>
        <v>6.7</v>
      </c>
      <c r="J920" s="97">
        <f t="shared" si="2"/>
        <v>44012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>
      <c r="A921" s="104">
        <v>43879.0</v>
      </c>
      <c r="B921" s="96">
        <v>6.65</v>
      </c>
      <c r="C921" s="96">
        <v>6.68</v>
      </c>
      <c r="D921" s="96">
        <v>6.43</v>
      </c>
      <c r="E921" s="96">
        <v>6.5</v>
      </c>
      <c r="F921" s="96">
        <v>6.141802</v>
      </c>
      <c r="G921" s="96">
        <v>1306504.0</v>
      </c>
      <c r="H921" s="2"/>
      <c r="I921" s="2">
        <f t="shared" si="1"/>
        <v>6.575</v>
      </c>
      <c r="J921" s="97">
        <f t="shared" si="2"/>
        <v>44012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>
      <c r="A922" s="104">
        <v>43880.0</v>
      </c>
      <c r="B922" s="96">
        <v>6.45</v>
      </c>
      <c r="C922" s="96">
        <v>6.64</v>
      </c>
      <c r="D922" s="96">
        <v>6.425</v>
      </c>
      <c r="E922" s="96">
        <v>6.64</v>
      </c>
      <c r="F922" s="96">
        <v>6.274087</v>
      </c>
      <c r="G922" s="96">
        <v>2340314.0</v>
      </c>
      <c r="H922" s="2"/>
      <c r="I922" s="2">
        <f t="shared" si="1"/>
        <v>6.545</v>
      </c>
      <c r="J922" s="97">
        <f t="shared" si="2"/>
        <v>44012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>
      <c r="A923" s="104">
        <v>43881.0</v>
      </c>
      <c r="B923" s="96">
        <v>6.72</v>
      </c>
      <c r="C923" s="96">
        <v>6.85</v>
      </c>
      <c r="D923" s="96">
        <v>6.64</v>
      </c>
      <c r="E923" s="96">
        <v>6.71</v>
      </c>
      <c r="F923" s="96">
        <v>6.34023</v>
      </c>
      <c r="G923" s="96">
        <v>1483707.0</v>
      </c>
      <c r="H923" s="2"/>
      <c r="I923" s="2">
        <f t="shared" si="1"/>
        <v>6.715</v>
      </c>
      <c r="J923" s="97">
        <f t="shared" si="2"/>
        <v>44012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>
      <c r="A924" s="104">
        <v>43882.0</v>
      </c>
      <c r="B924" s="96">
        <v>6.65</v>
      </c>
      <c r="C924" s="96">
        <v>6.7</v>
      </c>
      <c r="D924" s="96">
        <v>6.58</v>
      </c>
      <c r="E924" s="96">
        <v>6.58</v>
      </c>
      <c r="F924" s="96">
        <v>6.217394</v>
      </c>
      <c r="G924" s="96">
        <v>486576.0</v>
      </c>
      <c r="H924" s="2"/>
      <c r="I924" s="2">
        <f t="shared" si="1"/>
        <v>6.615</v>
      </c>
      <c r="J924" s="97">
        <f t="shared" si="2"/>
        <v>44012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>
      <c r="A925" s="104">
        <v>43885.0</v>
      </c>
      <c r="B925" s="96">
        <v>6.58</v>
      </c>
      <c r="C925" s="96">
        <v>6.59</v>
      </c>
      <c r="D925" s="96">
        <v>6.41</v>
      </c>
      <c r="E925" s="96">
        <v>6.47</v>
      </c>
      <c r="F925" s="96">
        <v>6.113455</v>
      </c>
      <c r="G925" s="96">
        <v>950117.0</v>
      </c>
      <c r="H925" s="2"/>
      <c r="I925" s="2">
        <f t="shared" si="1"/>
        <v>6.525</v>
      </c>
      <c r="J925" s="97">
        <f t="shared" si="2"/>
        <v>44012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>
      <c r="A926" s="104">
        <v>43886.0</v>
      </c>
      <c r="B926" s="96">
        <v>6.25</v>
      </c>
      <c r="C926" s="96">
        <v>6.51</v>
      </c>
      <c r="D926" s="96">
        <v>6.23</v>
      </c>
      <c r="E926" s="96">
        <v>6.5</v>
      </c>
      <c r="F926" s="96">
        <v>6.141802</v>
      </c>
      <c r="G926" s="96">
        <v>1530074.0</v>
      </c>
      <c r="H926" s="2"/>
      <c r="I926" s="2">
        <f t="shared" si="1"/>
        <v>6.375</v>
      </c>
      <c r="J926" s="97">
        <f t="shared" si="2"/>
        <v>44012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>
      <c r="A927" s="104">
        <v>43887.0</v>
      </c>
      <c r="B927" s="96">
        <v>6.35</v>
      </c>
      <c r="C927" s="96">
        <v>6.4</v>
      </c>
      <c r="D927" s="96">
        <v>6.22</v>
      </c>
      <c r="E927" s="96">
        <v>6.25</v>
      </c>
      <c r="F927" s="96">
        <v>5.905579</v>
      </c>
      <c r="G927" s="96">
        <v>1618804.0</v>
      </c>
      <c r="H927" s="2"/>
      <c r="I927" s="2">
        <f t="shared" si="1"/>
        <v>6.3</v>
      </c>
      <c r="J927" s="97">
        <f t="shared" si="2"/>
        <v>44012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>
      <c r="A928" s="104">
        <v>43888.0</v>
      </c>
      <c r="B928" s="96">
        <v>6.23</v>
      </c>
      <c r="C928" s="96">
        <v>6.34</v>
      </c>
      <c r="D928" s="96">
        <v>6.22</v>
      </c>
      <c r="E928" s="96">
        <v>6.25</v>
      </c>
      <c r="F928" s="96">
        <v>5.905579</v>
      </c>
      <c r="G928" s="96">
        <v>1406559.0</v>
      </c>
      <c r="H928" s="2"/>
      <c r="I928" s="2">
        <f t="shared" si="1"/>
        <v>6.24</v>
      </c>
      <c r="J928" s="97">
        <f t="shared" si="2"/>
        <v>44012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>
      <c r="A929" s="104">
        <v>43889.0</v>
      </c>
      <c r="B929" s="96">
        <v>6.1</v>
      </c>
      <c r="C929" s="96">
        <v>6.1</v>
      </c>
      <c r="D929" s="96">
        <v>5.81</v>
      </c>
      <c r="E929" s="96">
        <v>5.84</v>
      </c>
      <c r="F929" s="96">
        <v>5.518174</v>
      </c>
      <c r="G929" s="96">
        <v>3463338.0</v>
      </c>
      <c r="H929" s="2"/>
      <c r="I929" s="2">
        <f t="shared" si="1"/>
        <v>5.97</v>
      </c>
      <c r="J929" s="97">
        <f t="shared" si="2"/>
        <v>44012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>
      <c r="A930" s="104">
        <v>43892.0</v>
      </c>
      <c r="B930" s="96">
        <v>5.72</v>
      </c>
      <c r="C930" s="96">
        <v>5.8</v>
      </c>
      <c r="D930" s="96">
        <v>5.58</v>
      </c>
      <c r="E930" s="96">
        <v>5.65</v>
      </c>
      <c r="F930" s="96">
        <v>5.338644</v>
      </c>
      <c r="G930" s="96">
        <v>2568153.0</v>
      </c>
      <c r="H930" s="2"/>
      <c r="I930" s="2">
        <f t="shared" si="1"/>
        <v>5.685</v>
      </c>
      <c r="J930" s="97">
        <f t="shared" si="2"/>
        <v>44012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>
      <c r="A931" s="104">
        <v>43893.0</v>
      </c>
      <c r="B931" s="96">
        <v>5.78</v>
      </c>
      <c r="C931" s="96">
        <v>6.025</v>
      </c>
      <c r="D931" s="96">
        <v>5.76</v>
      </c>
      <c r="E931" s="96">
        <v>5.86</v>
      </c>
      <c r="F931" s="96">
        <v>5.537071</v>
      </c>
      <c r="G931" s="96">
        <v>2108010.0</v>
      </c>
      <c r="H931" s="2"/>
      <c r="I931" s="2">
        <f t="shared" si="1"/>
        <v>5.82</v>
      </c>
      <c r="J931" s="97">
        <f t="shared" si="2"/>
        <v>44012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>
      <c r="A932" s="104">
        <v>43894.0</v>
      </c>
      <c r="B932" s="96">
        <v>5.8</v>
      </c>
      <c r="C932" s="96">
        <v>5.8</v>
      </c>
      <c r="D932" s="96">
        <v>5.56</v>
      </c>
      <c r="E932" s="96">
        <v>5.56</v>
      </c>
      <c r="F932" s="96">
        <v>5.253603</v>
      </c>
      <c r="G932" s="96">
        <v>2162485.0</v>
      </c>
      <c r="H932" s="2"/>
      <c r="I932" s="2">
        <f t="shared" si="1"/>
        <v>5.68</v>
      </c>
      <c r="J932" s="97">
        <f t="shared" si="2"/>
        <v>44012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>
      <c r="A933" s="104">
        <v>43895.0</v>
      </c>
      <c r="B933" s="96">
        <v>5.65</v>
      </c>
      <c r="C933" s="96">
        <v>5.79</v>
      </c>
      <c r="D933" s="96">
        <v>5.57</v>
      </c>
      <c r="E933" s="96">
        <v>5.6</v>
      </c>
      <c r="F933" s="96">
        <v>5.291399</v>
      </c>
      <c r="G933" s="96">
        <v>2262396.0</v>
      </c>
      <c r="H933" s="2"/>
      <c r="I933" s="2">
        <f t="shared" si="1"/>
        <v>5.625</v>
      </c>
      <c r="J933" s="97">
        <f t="shared" si="2"/>
        <v>44012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>
      <c r="A934" s="104">
        <v>43896.0</v>
      </c>
      <c r="B934" s="96">
        <v>5.55</v>
      </c>
      <c r="C934" s="96">
        <v>5.555</v>
      </c>
      <c r="D934" s="96">
        <v>5.35</v>
      </c>
      <c r="E934" s="96">
        <v>5.36</v>
      </c>
      <c r="F934" s="96">
        <v>5.064625</v>
      </c>
      <c r="G934" s="96">
        <v>2954480.0</v>
      </c>
      <c r="H934" s="2"/>
      <c r="I934" s="2">
        <f t="shared" si="1"/>
        <v>5.455</v>
      </c>
      <c r="J934" s="97">
        <f t="shared" si="2"/>
        <v>44012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>
      <c r="A935" s="104">
        <v>43899.0</v>
      </c>
      <c r="B935" s="96">
        <v>5.17</v>
      </c>
      <c r="C935" s="96">
        <v>5.21</v>
      </c>
      <c r="D935" s="96">
        <v>4.88</v>
      </c>
      <c r="E935" s="96">
        <v>4.88</v>
      </c>
      <c r="F935" s="96">
        <v>4.611076</v>
      </c>
      <c r="G935" s="96">
        <v>2400861.0</v>
      </c>
      <c r="H935" s="2"/>
      <c r="I935" s="2">
        <f t="shared" si="1"/>
        <v>5.025</v>
      </c>
      <c r="J935" s="97">
        <f t="shared" si="2"/>
        <v>44012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>
      <c r="A936" s="104">
        <v>43900.0</v>
      </c>
      <c r="B936" s="96">
        <v>4.75</v>
      </c>
      <c r="C936" s="96">
        <v>5.55</v>
      </c>
      <c r="D936" s="96">
        <v>4.72</v>
      </c>
      <c r="E936" s="96">
        <v>5.48</v>
      </c>
      <c r="F936" s="96">
        <v>5.178012</v>
      </c>
      <c r="G936" s="96">
        <v>4624281.0</v>
      </c>
      <c r="H936" s="2"/>
      <c r="I936" s="2">
        <f t="shared" si="1"/>
        <v>5.115</v>
      </c>
      <c r="J936" s="97">
        <f t="shared" si="2"/>
        <v>44012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>
      <c r="A937" s="104">
        <v>43901.0</v>
      </c>
      <c r="B937" s="96">
        <v>5.47</v>
      </c>
      <c r="C937" s="96">
        <v>5.56</v>
      </c>
      <c r="D937" s="96">
        <v>5.08</v>
      </c>
      <c r="E937" s="96">
        <v>5.17</v>
      </c>
      <c r="F937" s="96">
        <v>4.885095</v>
      </c>
      <c r="G937" s="96">
        <v>1782458.0</v>
      </c>
      <c r="H937" s="2"/>
      <c r="I937" s="2">
        <f t="shared" si="1"/>
        <v>5.32</v>
      </c>
      <c r="J937" s="97">
        <f t="shared" si="2"/>
        <v>44012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>
      <c r="A938" s="104">
        <v>43902.0</v>
      </c>
      <c r="B938" s="96">
        <v>5.05</v>
      </c>
      <c r="C938" s="96">
        <v>5.15</v>
      </c>
      <c r="D938" s="96">
        <v>4.77</v>
      </c>
      <c r="E938" s="96">
        <v>4.84</v>
      </c>
      <c r="F938" s="96">
        <v>4.573281</v>
      </c>
      <c r="G938" s="96">
        <v>2825394.0</v>
      </c>
      <c r="H938" s="2"/>
      <c r="I938" s="2">
        <f t="shared" si="1"/>
        <v>4.945</v>
      </c>
      <c r="J938" s="97">
        <f t="shared" si="2"/>
        <v>44012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>
      <c r="A939" s="104">
        <v>43903.0</v>
      </c>
      <c r="B939" s="96">
        <v>4.6</v>
      </c>
      <c r="C939" s="96">
        <v>5.31</v>
      </c>
      <c r="D939" s="96">
        <v>4.38</v>
      </c>
      <c r="E939" s="96">
        <v>5.31</v>
      </c>
      <c r="F939" s="96">
        <v>5.01738</v>
      </c>
      <c r="G939" s="96">
        <v>5622602.0</v>
      </c>
      <c r="H939" s="2"/>
      <c r="I939" s="2">
        <f t="shared" si="1"/>
        <v>4.955</v>
      </c>
      <c r="J939" s="97">
        <f t="shared" si="2"/>
        <v>44012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>
      <c r="A940" s="104">
        <v>43906.0</v>
      </c>
      <c r="B940" s="96">
        <v>4.88</v>
      </c>
      <c r="C940" s="96">
        <v>5.01</v>
      </c>
      <c r="D940" s="96">
        <v>4.62</v>
      </c>
      <c r="E940" s="96">
        <v>4.62</v>
      </c>
      <c r="F940" s="96">
        <v>4.365404</v>
      </c>
      <c r="G940" s="96">
        <v>2434308.0</v>
      </c>
      <c r="H940" s="2"/>
      <c r="I940" s="2">
        <f t="shared" si="1"/>
        <v>4.75</v>
      </c>
      <c r="J940" s="97">
        <f t="shared" si="2"/>
        <v>44012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>
      <c r="A941" s="104">
        <v>43907.0</v>
      </c>
      <c r="B941" s="96">
        <v>4.46</v>
      </c>
      <c r="C941" s="96">
        <v>4.94</v>
      </c>
      <c r="D941" s="96">
        <v>4.42</v>
      </c>
      <c r="E941" s="96">
        <v>4.74</v>
      </c>
      <c r="F941" s="96">
        <v>4.478791</v>
      </c>
      <c r="G941" s="96">
        <v>3454453.0</v>
      </c>
      <c r="H941" s="2"/>
      <c r="I941" s="2">
        <f t="shared" si="1"/>
        <v>4.6</v>
      </c>
      <c r="J941" s="97">
        <f t="shared" si="2"/>
        <v>44012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>
      <c r="A942" s="104">
        <v>43908.0</v>
      </c>
      <c r="B942" s="96">
        <v>4.56</v>
      </c>
      <c r="C942" s="96">
        <v>4.63</v>
      </c>
      <c r="D942" s="96">
        <v>4.36</v>
      </c>
      <c r="E942" s="96">
        <v>4.45</v>
      </c>
      <c r="F942" s="96">
        <v>4.204772</v>
      </c>
      <c r="G942" s="96">
        <v>3873890.0</v>
      </c>
      <c r="H942" s="2"/>
      <c r="I942" s="2">
        <f t="shared" si="1"/>
        <v>4.505</v>
      </c>
      <c r="J942" s="97">
        <f t="shared" si="2"/>
        <v>44012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>
      <c r="A943" s="104">
        <v>43909.0</v>
      </c>
      <c r="B943" s="96">
        <v>4.48</v>
      </c>
      <c r="C943" s="96">
        <v>4.49</v>
      </c>
      <c r="D943" s="96">
        <v>3.7</v>
      </c>
      <c r="E943" s="96">
        <v>3.7</v>
      </c>
      <c r="F943" s="96">
        <v>3.496103</v>
      </c>
      <c r="G943" s="96">
        <v>3084098.0</v>
      </c>
      <c r="H943" s="2"/>
      <c r="I943" s="2">
        <f t="shared" si="1"/>
        <v>4.09</v>
      </c>
      <c r="J943" s="97">
        <f t="shared" si="2"/>
        <v>44012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>
      <c r="A944" s="104">
        <v>43910.0</v>
      </c>
      <c r="B944" s="96">
        <v>3.8</v>
      </c>
      <c r="C944" s="96">
        <v>3.99</v>
      </c>
      <c r="D944" s="96">
        <v>3.73</v>
      </c>
      <c r="E944" s="96">
        <v>3.88</v>
      </c>
      <c r="F944" s="96">
        <v>3.666184</v>
      </c>
      <c r="G944" s="96">
        <v>7826878.0</v>
      </c>
      <c r="H944" s="2"/>
      <c r="I944" s="2">
        <f t="shared" si="1"/>
        <v>3.84</v>
      </c>
      <c r="J944" s="97">
        <f t="shared" si="2"/>
        <v>44012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>
      <c r="A945" s="104">
        <v>43913.0</v>
      </c>
      <c r="B945" s="96">
        <v>3.71</v>
      </c>
      <c r="C945" s="96">
        <v>3.71</v>
      </c>
      <c r="D945" s="96">
        <v>3.01</v>
      </c>
      <c r="E945" s="96">
        <v>3.18</v>
      </c>
      <c r="F945" s="96">
        <v>3.004759</v>
      </c>
      <c r="G945" s="96">
        <v>3078039.0</v>
      </c>
      <c r="H945" s="2"/>
      <c r="I945" s="2">
        <f t="shared" si="1"/>
        <v>3.445</v>
      </c>
      <c r="J945" s="97">
        <f t="shared" si="2"/>
        <v>44012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>
      <c r="A946" s="104">
        <v>43914.0</v>
      </c>
      <c r="B946" s="96">
        <v>3.18</v>
      </c>
      <c r="C946" s="96">
        <v>3.4</v>
      </c>
      <c r="D946" s="96">
        <v>3.14</v>
      </c>
      <c r="E946" s="96">
        <v>3.27</v>
      </c>
      <c r="F946" s="96">
        <v>3.089799</v>
      </c>
      <c r="G946" s="96">
        <v>2506754.0</v>
      </c>
      <c r="H946" s="2"/>
      <c r="I946" s="2">
        <f t="shared" si="1"/>
        <v>3.225</v>
      </c>
      <c r="J946" s="97">
        <f t="shared" si="2"/>
        <v>44012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>
      <c r="A947" s="104">
        <v>43915.0</v>
      </c>
      <c r="B947" s="96">
        <v>3.53</v>
      </c>
      <c r="C947" s="96">
        <v>3.64</v>
      </c>
      <c r="D947" s="96">
        <v>2.85</v>
      </c>
      <c r="E947" s="96">
        <v>3.15</v>
      </c>
      <c r="F947" s="96">
        <v>2.976412</v>
      </c>
      <c r="G947" s="96">
        <v>4911430.0</v>
      </c>
      <c r="H947" s="2"/>
      <c r="I947" s="2">
        <f t="shared" si="1"/>
        <v>3.34</v>
      </c>
      <c r="J947" s="97">
        <f t="shared" si="2"/>
        <v>44012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>
      <c r="A948" s="104">
        <v>43916.0</v>
      </c>
      <c r="B948" s="96">
        <v>3.22</v>
      </c>
      <c r="C948" s="96">
        <v>3.92</v>
      </c>
      <c r="D948" s="96">
        <v>3.2</v>
      </c>
      <c r="E948" s="96">
        <v>3.85</v>
      </c>
      <c r="F948" s="96">
        <v>3.637837</v>
      </c>
      <c r="G948" s="96">
        <v>4459560.0</v>
      </c>
      <c r="H948" s="2"/>
      <c r="I948" s="2">
        <f t="shared" si="1"/>
        <v>3.535</v>
      </c>
      <c r="J948" s="97">
        <f t="shared" si="2"/>
        <v>44012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>
      <c r="A949" s="104">
        <v>43917.0</v>
      </c>
      <c r="B949" s="96">
        <v>4.02</v>
      </c>
      <c r="C949" s="96">
        <v>4.05</v>
      </c>
      <c r="D949" s="96">
        <v>3.59</v>
      </c>
      <c r="E949" s="96">
        <v>3.62</v>
      </c>
      <c r="F949" s="96">
        <v>3.420511</v>
      </c>
      <c r="G949" s="96">
        <v>4511455.0</v>
      </c>
      <c r="H949" s="2"/>
      <c r="I949" s="2">
        <f t="shared" si="1"/>
        <v>3.82</v>
      </c>
      <c r="J949" s="97">
        <f t="shared" si="2"/>
        <v>44012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>
      <c r="A950" s="104">
        <v>43920.0</v>
      </c>
      <c r="B950" s="96">
        <v>3.58</v>
      </c>
      <c r="C950" s="96">
        <v>3.82</v>
      </c>
      <c r="D950" s="96">
        <v>3.54</v>
      </c>
      <c r="E950" s="96">
        <v>3.8</v>
      </c>
      <c r="F950" s="96">
        <v>3.590592</v>
      </c>
      <c r="G950" s="96">
        <v>1404816.0</v>
      </c>
      <c r="H950" s="2"/>
      <c r="I950" s="2">
        <f t="shared" si="1"/>
        <v>3.69</v>
      </c>
      <c r="J950" s="97">
        <f t="shared" si="2"/>
        <v>44012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>
      <c r="A951" s="104">
        <v>43921.0</v>
      </c>
      <c r="B951" s="96">
        <v>3.96</v>
      </c>
      <c r="C951" s="96">
        <v>4.27</v>
      </c>
      <c r="D951" s="96">
        <v>3.83</v>
      </c>
      <c r="E951" s="96">
        <v>4.09</v>
      </c>
      <c r="F951" s="96">
        <v>3.864611</v>
      </c>
      <c r="G951" s="96">
        <v>2842429.0</v>
      </c>
      <c r="H951" s="2"/>
      <c r="I951" s="2">
        <f t="shared" si="1"/>
        <v>4.025</v>
      </c>
      <c r="J951" s="97">
        <f t="shared" si="2"/>
        <v>44012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>
      <c r="A952" s="104">
        <v>43922.0</v>
      </c>
      <c r="B952" s="96">
        <v>4.11</v>
      </c>
      <c r="C952" s="96">
        <v>4.33</v>
      </c>
      <c r="D952" s="96">
        <v>4.03</v>
      </c>
      <c r="E952" s="96">
        <v>4.22</v>
      </c>
      <c r="F952" s="96">
        <v>3.987447</v>
      </c>
      <c r="G952" s="96">
        <v>2006247.0</v>
      </c>
      <c r="H952" s="2"/>
      <c r="I952" s="2">
        <f t="shared" si="1"/>
        <v>4.165</v>
      </c>
      <c r="J952" s="97">
        <f t="shared" si="2"/>
        <v>44012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>
      <c r="A953" s="104">
        <v>43923.0</v>
      </c>
      <c r="B953" s="96">
        <v>4.09</v>
      </c>
      <c r="C953" s="96">
        <v>4.4</v>
      </c>
      <c r="D953" s="96">
        <v>3.94</v>
      </c>
      <c r="E953" s="96">
        <v>4.32</v>
      </c>
      <c r="F953" s="96">
        <v>4.081937</v>
      </c>
      <c r="G953" s="96">
        <v>2096857.0</v>
      </c>
      <c r="H953" s="2"/>
      <c r="I953" s="2">
        <f t="shared" si="1"/>
        <v>4.205</v>
      </c>
      <c r="J953" s="97">
        <f t="shared" si="2"/>
        <v>44012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>
      <c r="A954" s="104">
        <v>43924.0</v>
      </c>
      <c r="B954" s="96">
        <v>4.35</v>
      </c>
      <c r="C954" s="96">
        <v>4.45</v>
      </c>
      <c r="D954" s="96">
        <v>3.86</v>
      </c>
      <c r="E954" s="96">
        <v>3.9</v>
      </c>
      <c r="F954" s="96">
        <v>3.685081</v>
      </c>
      <c r="G954" s="96">
        <v>3147064.0</v>
      </c>
      <c r="H954" s="2"/>
      <c r="I954" s="2">
        <f t="shared" si="1"/>
        <v>4.125</v>
      </c>
      <c r="J954" s="97">
        <f t="shared" si="2"/>
        <v>44012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>
      <c r="A955" s="104">
        <v>43927.0</v>
      </c>
      <c r="B955" s="96">
        <v>4.01</v>
      </c>
      <c r="C955" s="96">
        <v>4.26</v>
      </c>
      <c r="D955" s="96">
        <v>3.94</v>
      </c>
      <c r="E955" s="96">
        <v>4.15</v>
      </c>
      <c r="F955" s="96">
        <v>3.921305</v>
      </c>
      <c r="G955" s="96">
        <v>1218860.0</v>
      </c>
      <c r="H955" s="2"/>
      <c r="I955" s="2">
        <f t="shared" si="1"/>
        <v>4.08</v>
      </c>
      <c r="J955" s="97">
        <f t="shared" si="2"/>
        <v>44012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>
      <c r="A956" s="104">
        <v>43928.0</v>
      </c>
      <c r="B956" s="96">
        <v>4.27</v>
      </c>
      <c r="C956" s="96">
        <v>4.43</v>
      </c>
      <c r="D956" s="96">
        <v>4.06</v>
      </c>
      <c r="E956" s="96">
        <v>4.12</v>
      </c>
      <c r="F956" s="96">
        <v>3.892958</v>
      </c>
      <c r="G956" s="96">
        <v>2370130.0</v>
      </c>
      <c r="H956" s="2"/>
      <c r="I956" s="2">
        <f t="shared" si="1"/>
        <v>4.195</v>
      </c>
      <c r="J956" s="97">
        <f t="shared" si="2"/>
        <v>44012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>
      <c r="A957" s="104">
        <v>43929.0</v>
      </c>
      <c r="B957" s="96">
        <v>4.1</v>
      </c>
      <c r="C957" s="96">
        <v>4.29</v>
      </c>
      <c r="D957" s="96">
        <v>3.98</v>
      </c>
      <c r="E957" s="96">
        <v>4.14</v>
      </c>
      <c r="F957" s="96">
        <v>3.911856</v>
      </c>
      <c r="G957" s="96">
        <v>1523525.0</v>
      </c>
      <c r="H957" s="2"/>
      <c r="I957" s="2">
        <f t="shared" si="1"/>
        <v>4.12</v>
      </c>
      <c r="J957" s="97">
        <f t="shared" si="2"/>
        <v>44012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>
      <c r="A958" s="104">
        <v>43930.0</v>
      </c>
      <c r="B958" s="96">
        <v>4.2</v>
      </c>
      <c r="C958" s="96">
        <v>4.46</v>
      </c>
      <c r="D958" s="96">
        <v>4.2</v>
      </c>
      <c r="E958" s="96">
        <v>4.46</v>
      </c>
      <c r="F958" s="96">
        <v>4.214221</v>
      </c>
      <c r="G958" s="96">
        <v>2387345.0</v>
      </c>
      <c r="H958" s="2"/>
      <c r="I958" s="2">
        <f t="shared" si="1"/>
        <v>4.33</v>
      </c>
      <c r="J958" s="97">
        <f t="shared" si="2"/>
        <v>44012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>
      <c r="A959" s="104">
        <v>43935.0</v>
      </c>
      <c r="B959" s="96">
        <v>4.49</v>
      </c>
      <c r="C959" s="96">
        <v>4.83</v>
      </c>
      <c r="D959" s="96">
        <v>4.435</v>
      </c>
      <c r="E959" s="96">
        <v>4.65</v>
      </c>
      <c r="F959" s="96">
        <v>4.393751</v>
      </c>
      <c r="G959" s="96">
        <v>3302877.0</v>
      </c>
      <c r="H959" s="2"/>
      <c r="I959" s="2">
        <f t="shared" si="1"/>
        <v>4.57</v>
      </c>
      <c r="J959" s="97">
        <f t="shared" si="2"/>
        <v>44012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>
      <c r="A960" s="104">
        <v>43936.0</v>
      </c>
      <c r="B960" s="96">
        <v>4.8</v>
      </c>
      <c r="C960" s="96">
        <v>4.86</v>
      </c>
      <c r="D960" s="96">
        <v>4.67</v>
      </c>
      <c r="E960" s="96">
        <v>4.81</v>
      </c>
      <c r="F960" s="96">
        <v>4.544934</v>
      </c>
      <c r="G960" s="96">
        <v>2019759.0</v>
      </c>
      <c r="H960" s="2"/>
      <c r="I960" s="2">
        <f t="shared" si="1"/>
        <v>4.805</v>
      </c>
      <c r="J960" s="97">
        <f t="shared" si="2"/>
        <v>44012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>
      <c r="A961" s="104">
        <v>43937.0</v>
      </c>
      <c r="B961" s="96">
        <v>4.81</v>
      </c>
      <c r="C961" s="96">
        <v>4.81</v>
      </c>
      <c r="D961" s="96">
        <v>4.81</v>
      </c>
      <c r="E961" s="96">
        <v>4.81</v>
      </c>
      <c r="F961" s="96">
        <v>4.544934</v>
      </c>
      <c r="G961" s="96">
        <v>0.0</v>
      </c>
      <c r="H961" s="2"/>
      <c r="I961" s="2">
        <f t="shared" si="1"/>
        <v>4.81</v>
      </c>
      <c r="J961" s="97">
        <f t="shared" si="2"/>
        <v>44012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>
      <c r="A962" s="104">
        <v>43938.0</v>
      </c>
      <c r="B962" s="96">
        <v>4.82</v>
      </c>
      <c r="C962" s="96">
        <v>5.26</v>
      </c>
      <c r="D962" s="96">
        <v>4.64</v>
      </c>
      <c r="E962" s="96">
        <v>4.9</v>
      </c>
      <c r="F962" s="96">
        <v>4.629974</v>
      </c>
      <c r="G962" s="96">
        <v>1.0960611E7</v>
      </c>
      <c r="H962" s="2"/>
      <c r="I962" s="2">
        <f t="shared" si="1"/>
        <v>4.86</v>
      </c>
      <c r="J962" s="97">
        <f t="shared" si="2"/>
        <v>44012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>
      <c r="A963" s="104">
        <v>43941.0</v>
      </c>
      <c r="B963" s="96">
        <v>4.88</v>
      </c>
      <c r="C963" s="96">
        <v>5.03</v>
      </c>
      <c r="D963" s="96">
        <v>4.61</v>
      </c>
      <c r="E963" s="96">
        <v>4.67</v>
      </c>
      <c r="F963" s="96">
        <v>4.412649</v>
      </c>
      <c r="G963" s="96">
        <v>2836703.0</v>
      </c>
      <c r="H963" s="2"/>
      <c r="I963" s="2">
        <f t="shared" si="1"/>
        <v>4.775</v>
      </c>
      <c r="J963" s="97">
        <f t="shared" si="2"/>
        <v>44012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>
      <c r="A964" s="104">
        <v>43942.0</v>
      </c>
      <c r="B964" s="96">
        <v>4.66</v>
      </c>
      <c r="C964" s="96">
        <v>4.68</v>
      </c>
      <c r="D964" s="96">
        <v>4.46</v>
      </c>
      <c r="E964" s="96">
        <v>4.5</v>
      </c>
      <c r="F964" s="96">
        <v>4.252017</v>
      </c>
      <c r="G964" s="96">
        <v>5330898.0</v>
      </c>
      <c r="H964" s="2"/>
      <c r="I964" s="2">
        <f t="shared" si="1"/>
        <v>4.58</v>
      </c>
      <c r="J964" s="97">
        <f t="shared" si="2"/>
        <v>44012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>
      <c r="A965" s="104">
        <v>43943.0</v>
      </c>
      <c r="B965" s="96">
        <v>4.4</v>
      </c>
      <c r="C965" s="96">
        <v>4.77</v>
      </c>
      <c r="D965" s="96">
        <v>4.37</v>
      </c>
      <c r="E965" s="96">
        <v>4.67</v>
      </c>
      <c r="F965" s="96">
        <v>4.412649</v>
      </c>
      <c r="G965" s="96">
        <v>3906880.0</v>
      </c>
      <c r="H965" s="2"/>
      <c r="I965" s="2">
        <f t="shared" si="1"/>
        <v>4.535</v>
      </c>
      <c r="J965" s="97">
        <f t="shared" si="2"/>
        <v>44012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>
      <c r="A966" s="104">
        <v>43944.0</v>
      </c>
      <c r="B966" s="96">
        <v>4.71</v>
      </c>
      <c r="C966" s="96">
        <v>4.8</v>
      </c>
      <c r="D966" s="96">
        <v>4.49</v>
      </c>
      <c r="E966" s="96">
        <v>4.53</v>
      </c>
      <c r="F966" s="96">
        <v>4.280365</v>
      </c>
      <c r="G966" s="96">
        <v>2818140.0</v>
      </c>
      <c r="H966" s="2"/>
      <c r="I966" s="2">
        <f t="shared" si="1"/>
        <v>4.62</v>
      </c>
      <c r="J966" s="97">
        <f t="shared" si="2"/>
        <v>44012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>
      <c r="A967" s="104">
        <v>43945.0</v>
      </c>
      <c r="B967" s="96">
        <v>4.64</v>
      </c>
      <c r="C967" s="96">
        <v>4.76</v>
      </c>
      <c r="D967" s="96">
        <v>4.6</v>
      </c>
      <c r="E967" s="96">
        <v>4.66</v>
      </c>
      <c r="F967" s="96">
        <v>4.4032</v>
      </c>
      <c r="G967" s="96">
        <v>1401156.0</v>
      </c>
      <c r="H967" s="2"/>
      <c r="I967" s="2">
        <f t="shared" si="1"/>
        <v>4.65</v>
      </c>
      <c r="J967" s="97">
        <f t="shared" si="2"/>
        <v>44012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>
      <c r="A968" s="104">
        <v>43948.0</v>
      </c>
      <c r="B968" s="96">
        <v>4.66</v>
      </c>
      <c r="C968" s="96">
        <v>4.78</v>
      </c>
      <c r="D968" s="96">
        <v>4.6</v>
      </c>
      <c r="E968" s="96">
        <v>4.73</v>
      </c>
      <c r="F968" s="96">
        <v>4.469343</v>
      </c>
      <c r="G968" s="96">
        <v>1828099.0</v>
      </c>
      <c r="H968" s="2"/>
      <c r="I968" s="2">
        <f t="shared" si="1"/>
        <v>4.695</v>
      </c>
      <c r="J968" s="97">
        <f t="shared" si="2"/>
        <v>44012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>
      <c r="A969" s="104">
        <v>43949.0</v>
      </c>
      <c r="B969" s="96">
        <v>4.73</v>
      </c>
      <c r="C969" s="96">
        <v>4.83</v>
      </c>
      <c r="D969" s="96">
        <v>4.64</v>
      </c>
      <c r="E969" s="96">
        <v>4.77</v>
      </c>
      <c r="F969" s="96">
        <v>4.507138</v>
      </c>
      <c r="G969" s="96">
        <v>1952989.0</v>
      </c>
      <c r="H969" s="2"/>
      <c r="I969" s="2">
        <f t="shared" si="1"/>
        <v>4.75</v>
      </c>
      <c r="J969" s="97">
        <f t="shared" si="2"/>
        <v>44012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>
      <c r="A970" s="104">
        <v>43950.0</v>
      </c>
      <c r="B970" s="96">
        <v>4.8</v>
      </c>
      <c r="C970" s="96">
        <v>4.88</v>
      </c>
      <c r="D970" s="96">
        <v>4.67</v>
      </c>
      <c r="E970" s="96">
        <v>4.87</v>
      </c>
      <c r="F970" s="96">
        <v>4.601627</v>
      </c>
      <c r="G970" s="96">
        <v>2427629.0</v>
      </c>
      <c r="H970" s="2"/>
      <c r="I970" s="2">
        <f t="shared" si="1"/>
        <v>4.835</v>
      </c>
      <c r="J970" s="97">
        <f t="shared" si="2"/>
        <v>44012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>
      <c r="A971" s="104">
        <v>43951.0</v>
      </c>
      <c r="B971" s="96">
        <v>4.93</v>
      </c>
      <c r="C971" s="96">
        <v>5.01</v>
      </c>
      <c r="D971" s="96">
        <v>4.84</v>
      </c>
      <c r="E971" s="96">
        <v>4.94</v>
      </c>
      <c r="F971" s="96">
        <v>4.66777</v>
      </c>
      <c r="G971" s="96">
        <v>3403008.0</v>
      </c>
      <c r="H971" s="2"/>
      <c r="I971" s="2">
        <f t="shared" si="1"/>
        <v>4.935</v>
      </c>
      <c r="J971" s="97">
        <f t="shared" si="2"/>
        <v>44012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>
      <c r="A972" s="104">
        <v>43952.0</v>
      </c>
      <c r="B972" s="96">
        <v>4.84</v>
      </c>
      <c r="C972" s="96">
        <v>4.84</v>
      </c>
      <c r="D972" s="96">
        <v>4.65</v>
      </c>
      <c r="E972" s="96">
        <v>4.76</v>
      </c>
      <c r="F972" s="96">
        <v>4.497689</v>
      </c>
      <c r="G972" s="96">
        <v>1518286.0</v>
      </c>
      <c r="H972" s="2"/>
      <c r="I972" s="2">
        <f t="shared" si="1"/>
        <v>4.8</v>
      </c>
      <c r="J972" s="97">
        <f t="shared" si="2"/>
        <v>44012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>
      <c r="A973" s="104">
        <v>43955.0</v>
      </c>
      <c r="B973" s="96">
        <v>4.67</v>
      </c>
      <c r="C973" s="96">
        <v>4.77</v>
      </c>
      <c r="D973" s="96">
        <v>4.57</v>
      </c>
      <c r="E973" s="96">
        <v>4.7</v>
      </c>
      <c r="F973" s="96">
        <v>4.440996</v>
      </c>
      <c r="G973" s="96">
        <v>2609608.0</v>
      </c>
      <c r="H973" s="2"/>
      <c r="I973" s="2">
        <f t="shared" si="1"/>
        <v>4.685</v>
      </c>
      <c r="J973" s="97">
        <f t="shared" si="2"/>
        <v>44012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>
      <c r="A974" s="104">
        <v>43956.0</v>
      </c>
      <c r="B974" s="96">
        <v>4.7</v>
      </c>
      <c r="C974" s="96">
        <v>4.87</v>
      </c>
      <c r="D974" s="96">
        <v>4.7</v>
      </c>
      <c r="E974" s="96">
        <v>4.85</v>
      </c>
      <c r="F974" s="96">
        <v>4.582729</v>
      </c>
      <c r="G974" s="96">
        <v>969829.0</v>
      </c>
      <c r="H974" s="2"/>
      <c r="I974" s="2">
        <f t="shared" si="1"/>
        <v>4.775</v>
      </c>
      <c r="J974" s="97">
        <f t="shared" si="2"/>
        <v>44012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>
      <c r="A975" s="104">
        <v>43957.0</v>
      </c>
      <c r="B975" s="96">
        <v>4.87</v>
      </c>
      <c r="C975" s="96">
        <v>4.94</v>
      </c>
      <c r="D975" s="96">
        <v>4.75</v>
      </c>
      <c r="E975" s="96">
        <v>4.81</v>
      </c>
      <c r="F975" s="96">
        <v>4.544934</v>
      </c>
      <c r="G975" s="96">
        <v>1567414.0</v>
      </c>
      <c r="H975" s="2"/>
      <c r="I975" s="2">
        <f t="shared" si="1"/>
        <v>4.84</v>
      </c>
      <c r="J975" s="97">
        <f t="shared" si="2"/>
        <v>44012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>
      <c r="A976" s="104">
        <v>43958.0</v>
      </c>
      <c r="B976" s="96">
        <v>4.8</v>
      </c>
      <c r="C976" s="96">
        <v>5.03</v>
      </c>
      <c r="D976" s="96">
        <v>4.74</v>
      </c>
      <c r="E976" s="96">
        <v>5.0</v>
      </c>
      <c r="F976" s="96">
        <v>4.724463</v>
      </c>
      <c r="G976" s="96">
        <v>1933910.0</v>
      </c>
      <c r="H976" s="2"/>
      <c r="I976" s="2">
        <f t="shared" si="1"/>
        <v>4.9</v>
      </c>
      <c r="J976" s="97">
        <f t="shared" si="2"/>
        <v>44012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>
      <c r="A977" s="104">
        <v>43959.0</v>
      </c>
      <c r="B977" s="96">
        <v>5.0</v>
      </c>
      <c r="C977" s="96">
        <v>5.18</v>
      </c>
      <c r="D977" s="96">
        <v>4.98</v>
      </c>
      <c r="E977" s="96">
        <v>5.1</v>
      </c>
      <c r="F977" s="96">
        <v>4.818952</v>
      </c>
      <c r="G977" s="96">
        <v>2066242.0</v>
      </c>
      <c r="H977" s="2"/>
      <c r="I977" s="2">
        <f t="shared" si="1"/>
        <v>5.05</v>
      </c>
      <c r="J977" s="97">
        <f t="shared" si="2"/>
        <v>44012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>
      <c r="A978" s="104">
        <v>43962.0</v>
      </c>
      <c r="B978" s="96">
        <v>5.16</v>
      </c>
      <c r="C978" s="96">
        <v>5.26</v>
      </c>
      <c r="D978" s="96">
        <v>5.04</v>
      </c>
      <c r="E978" s="96">
        <v>5.19</v>
      </c>
      <c r="F978" s="96">
        <v>4.903993</v>
      </c>
      <c r="G978" s="96">
        <v>2041375.0</v>
      </c>
      <c r="H978" s="2"/>
      <c r="I978" s="2">
        <f t="shared" si="1"/>
        <v>5.175</v>
      </c>
      <c r="J978" s="97">
        <f t="shared" si="2"/>
        <v>44012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>
      <c r="A979" s="104">
        <v>43963.0</v>
      </c>
      <c r="B979" s="96">
        <v>5.19</v>
      </c>
      <c r="C979" s="96">
        <v>5.38</v>
      </c>
      <c r="D979" s="96">
        <v>5.06</v>
      </c>
      <c r="E979" s="96">
        <v>5.1</v>
      </c>
      <c r="F979" s="96">
        <v>4.818952</v>
      </c>
      <c r="G979" s="96">
        <v>1923858.0</v>
      </c>
      <c r="H979" s="2"/>
      <c r="I979" s="2">
        <f t="shared" si="1"/>
        <v>5.145</v>
      </c>
      <c r="J979" s="97">
        <f t="shared" si="2"/>
        <v>44012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>
      <c r="A980" s="104">
        <v>43964.0</v>
      </c>
      <c r="B980" s="96">
        <v>5.0</v>
      </c>
      <c r="C980" s="96">
        <v>5.235</v>
      </c>
      <c r="D980" s="96">
        <v>4.92</v>
      </c>
      <c r="E980" s="96">
        <v>5.18</v>
      </c>
      <c r="F980" s="96">
        <v>4.894544</v>
      </c>
      <c r="G980" s="96">
        <v>1943611.0</v>
      </c>
      <c r="H980" s="2"/>
      <c r="I980" s="2">
        <f t="shared" si="1"/>
        <v>5.09</v>
      </c>
      <c r="J980" s="97">
        <f t="shared" si="2"/>
        <v>44012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>
      <c r="A981" s="104">
        <v>43965.0</v>
      </c>
      <c r="B981" s="96">
        <v>5.06</v>
      </c>
      <c r="C981" s="96">
        <v>5.2</v>
      </c>
      <c r="D981" s="96">
        <v>5.02</v>
      </c>
      <c r="E981" s="96">
        <v>5.13</v>
      </c>
      <c r="F981" s="96">
        <v>4.8473</v>
      </c>
      <c r="G981" s="96">
        <v>1388391.0</v>
      </c>
      <c r="H981" s="2"/>
      <c r="I981" s="2">
        <f t="shared" si="1"/>
        <v>5.095</v>
      </c>
      <c r="J981" s="97">
        <f t="shared" si="2"/>
        <v>44012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>
      <c r="A982" s="104">
        <v>43966.0</v>
      </c>
      <c r="B982" s="96">
        <v>5.13</v>
      </c>
      <c r="C982" s="96">
        <v>5.21</v>
      </c>
      <c r="D982" s="96">
        <v>4.97</v>
      </c>
      <c r="E982" s="96">
        <v>5.13</v>
      </c>
      <c r="F982" s="96">
        <v>4.8473</v>
      </c>
      <c r="G982" s="96">
        <v>1875001.0</v>
      </c>
      <c r="H982" s="2"/>
      <c r="I982" s="2">
        <f t="shared" si="1"/>
        <v>5.13</v>
      </c>
      <c r="J982" s="97">
        <f t="shared" si="2"/>
        <v>44012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>
      <c r="A983" s="104">
        <v>43969.0</v>
      </c>
      <c r="B983" s="96">
        <v>5.25</v>
      </c>
      <c r="C983" s="96">
        <v>5.34</v>
      </c>
      <c r="D983" s="96">
        <v>5.2</v>
      </c>
      <c r="E983" s="96">
        <v>5.34</v>
      </c>
      <c r="F983" s="96">
        <v>5.045727</v>
      </c>
      <c r="G983" s="96">
        <v>2308637.0</v>
      </c>
      <c r="H983" s="2"/>
      <c r="I983" s="2">
        <f t="shared" si="1"/>
        <v>5.295</v>
      </c>
      <c r="J983" s="97">
        <f t="shared" si="2"/>
        <v>44012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>
      <c r="A984" s="104">
        <v>43970.0</v>
      </c>
      <c r="B984" s="96">
        <v>5.48</v>
      </c>
      <c r="C984" s="96">
        <v>5.56</v>
      </c>
      <c r="D984" s="96">
        <v>5.34</v>
      </c>
      <c r="E984" s="96">
        <v>5.45</v>
      </c>
      <c r="F984" s="96">
        <v>5.149665</v>
      </c>
      <c r="G984" s="96">
        <v>1964645.0</v>
      </c>
      <c r="H984" s="2"/>
      <c r="I984" s="2">
        <f t="shared" si="1"/>
        <v>5.465</v>
      </c>
      <c r="J984" s="97">
        <f t="shared" si="2"/>
        <v>44012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>
      <c r="A985" s="104">
        <v>43971.0</v>
      </c>
      <c r="B985" s="96">
        <v>5.39</v>
      </c>
      <c r="C985" s="96">
        <v>5.72</v>
      </c>
      <c r="D985" s="96">
        <v>5.35</v>
      </c>
      <c r="E985" s="96">
        <v>5.69</v>
      </c>
      <c r="F985" s="96">
        <v>5.376439</v>
      </c>
      <c r="G985" s="96">
        <v>1805875.0</v>
      </c>
      <c r="H985" s="2"/>
      <c r="I985" s="2">
        <f t="shared" si="1"/>
        <v>5.54</v>
      </c>
      <c r="J985" s="97">
        <f t="shared" si="2"/>
        <v>44012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>
      <c r="A986" s="104">
        <v>43972.0</v>
      </c>
      <c r="B986" s="96">
        <v>5.87</v>
      </c>
      <c r="C986" s="96">
        <v>6.025</v>
      </c>
      <c r="D986" s="96">
        <v>5.73</v>
      </c>
      <c r="E986" s="96">
        <v>5.91</v>
      </c>
      <c r="F986" s="96">
        <v>5.584315</v>
      </c>
      <c r="G986" s="96">
        <v>4156208.0</v>
      </c>
      <c r="H986" s="2"/>
      <c r="I986" s="2">
        <f t="shared" si="1"/>
        <v>5.89</v>
      </c>
      <c r="J986" s="97">
        <f t="shared" si="2"/>
        <v>44012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>
      <c r="A987" s="104">
        <v>43973.0</v>
      </c>
      <c r="B987" s="96">
        <v>5.89</v>
      </c>
      <c r="C987" s="96">
        <v>6.01</v>
      </c>
      <c r="D987" s="96">
        <v>5.63</v>
      </c>
      <c r="E987" s="96">
        <v>5.66</v>
      </c>
      <c r="F987" s="96">
        <v>5.348092</v>
      </c>
      <c r="G987" s="96">
        <v>2804749.0</v>
      </c>
      <c r="H987" s="2"/>
      <c r="I987" s="2">
        <f t="shared" si="1"/>
        <v>5.775</v>
      </c>
      <c r="J987" s="97">
        <f t="shared" si="2"/>
        <v>44012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>
      <c r="A988" s="104">
        <v>43976.0</v>
      </c>
      <c r="B988" s="96">
        <v>5.67</v>
      </c>
      <c r="C988" s="96">
        <v>5.85</v>
      </c>
      <c r="D988" s="96">
        <v>5.65</v>
      </c>
      <c r="E988" s="96">
        <v>5.85</v>
      </c>
      <c r="F988" s="96">
        <v>5.527622</v>
      </c>
      <c r="G988" s="96">
        <v>1661660.0</v>
      </c>
      <c r="H988" s="2"/>
      <c r="I988" s="2">
        <f t="shared" si="1"/>
        <v>5.76</v>
      </c>
      <c r="J988" s="97">
        <f t="shared" si="2"/>
        <v>44012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>
      <c r="A989" s="104">
        <v>43977.0</v>
      </c>
      <c r="B989" s="96">
        <v>5.87</v>
      </c>
      <c r="C989" s="96">
        <v>5.98</v>
      </c>
      <c r="D989" s="96">
        <v>5.86</v>
      </c>
      <c r="E989" s="96">
        <v>5.9</v>
      </c>
      <c r="F989" s="96">
        <v>5.574867</v>
      </c>
      <c r="G989" s="96">
        <v>1510015.0</v>
      </c>
      <c r="H989" s="2"/>
      <c r="I989" s="2">
        <f t="shared" si="1"/>
        <v>5.885</v>
      </c>
      <c r="J989" s="97">
        <f t="shared" si="2"/>
        <v>44012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>
      <c r="A990" s="104">
        <v>43978.0</v>
      </c>
      <c r="B990" s="96">
        <v>5.85</v>
      </c>
      <c r="C990" s="96">
        <v>5.92</v>
      </c>
      <c r="D990" s="96">
        <v>5.76</v>
      </c>
      <c r="E990" s="96">
        <v>5.85</v>
      </c>
      <c r="F990" s="96">
        <v>5.527622</v>
      </c>
      <c r="G990" s="96">
        <v>1679369.0</v>
      </c>
      <c r="H990" s="2"/>
      <c r="I990" s="2">
        <f t="shared" si="1"/>
        <v>5.85</v>
      </c>
      <c r="J990" s="97">
        <f t="shared" si="2"/>
        <v>44012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>
      <c r="A991" s="104">
        <v>43979.0</v>
      </c>
      <c r="B991" s="96">
        <v>5.92</v>
      </c>
      <c r="C991" s="96">
        <v>6.08</v>
      </c>
      <c r="D991" s="96">
        <v>5.84</v>
      </c>
      <c r="E991" s="96">
        <v>5.89</v>
      </c>
      <c r="F991" s="96">
        <v>5.565418</v>
      </c>
      <c r="G991" s="96">
        <v>2846800.0</v>
      </c>
      <c r="H991" s="2"/>
      <c r="I991" s="2">
        <f t="shared" si="1"/>
        <v>5.905</v>
      </c>
      <c r="J991" s="97">
        <f t="shared" si="2"/>
        <v>44012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>
      <c r="A992" s="104">
        <v>43980.0</v>
      </c>
      <c r="B992" s="96">
        <v>5.88</v>
      </c>
      <c r="C992" s="96">
        <v>5.96</v>
      </c>
      <c r="D992" s="96">
        <v>5.75</v>
      </c>
      <c r="E992" s="96">
        <v>5.79</v>
      </c>
      <c r="F992" s="96">
        <v>5.470929</v>
      </c>
      <c r="G992" s="96">
        <v>2268143.0</v>
      </c>
      <c r="H992" s="2"/>
      <c r="I992" s="2">
        <f t="shared" si="1"/>
        <v>5.835</v>
      </c>
      <c r="J992" s="97">
        <f t="shared" si="2"/>
        <v>44012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>
      <c r="A993" s="104">
        <v>43983.0</v>
      </c>
      <c r="B993" s="96">
        <v>5.8</v>
      </c>
      <c r="C993" s="96">
        <v>5.97</v>
      </c>
      <c r="D993" s="96">
        <v>5.79</v>
      </c>
      <c r="E993" s="96">
        <v>5.89</v>
      </c>
      <c r="F993" s="96">
        <v>5.565418</v>
      </c>
      <c r="G993" s="96">
        <v>1852605.0</v>
      </c>
      <c r="H993" s="2"/>
      <c r="I993" s="2">
        <f t="shared" si="1"/>
        <v>5.845</v>
      </c>
      <c r="J993" s="97">
        <f t="shared" si="2"/>
        <v>44012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>
      <c r="A994" s="104">
        <v>43984.0</v>
      </c>
      <c r="B994" s="96">
        <v>5.9</v>
      </c>
      <c r="C994" s="96">
        <v>6.03</v>
      </c>
      <c r="D994" s="96">
        <v>5.87</v>
      </c>
      <c r="E994" s="96">
        <v>6.02</v>
      </c>
      <c r="F994" s="96">
        <v>5.688254</v>
      </c>
      <c r="G994" s="96">
        <v>1691172.0</v>
      </c>
      <c r="H994" s="2"/>
      <c r="I994" s="2">
        <f t="shared" si="1"/>
        <v>5.96</v>
      </c>
      <c r="J994" s="97">
        <f t="shared" si="2"/>
        <v>44012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>
      <c r="A995" s="104">
        <v>43985.0</v>
      </c>
      <c r="B995" s="96">
        <v>6.07</v>
      </c>
      <c r="C995" s="96">
        <v>6.13</v>
      </c>
      <c r="D995" s="96">
        <v>6.015</v>
      </c>
      <c r="E995" s="96">
        <v>6.1</v>
      </c>
      <c r="F995" s="96">
        <v>5.763845</v>
      </c>
      <c r="G995" s="96">
        <v>1539230.0</v>
      </c>
      <c r="H995" s="2"/>
      <c r="I995" s="2">
        <f t="shared" si="1"/>
        <v>6.085</v>
      </c>
      <c r="J995" s="97">
        <f t="shared" si="2"/>
        <v>44012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>
      <c r="A996" s="104">
        <v>43986.0</v>
      </c>
      <c r="B996" s="96">
        <v>6.15</v>
      </c>
      <c r="C996" s="96">
        <v>6.24</v>
      </c>
      <c r="D996" s="96">
        <v>6.02</v>
      </c>
      <c r="E996" s="96">
        <v>6.18</v>
      </c>
      <c r="F996" s="96">
        <v>5.839437</v>
      </c>
      <c r="G996" s="96">
        <v>2283392.0</v>
      </c>
      <c r="H996" s="2"/>
      <c r="I996" s="2">
        <f t="shared" si="1"/>
        <v>6.165</v>
      </c>
      <c r="J996" s="97">
        <f t="shared" si="2"/>
        <v>44012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>
      <c r="A997" s="104">
        <v>43987.0</v>
      </c>
      <c r="B997" s="96">
        <v>6.08</v>
      </c>
      <c r="C997" s="96">
        <v>6.12</v>
      </c>
      <c r="D997" s="96">
        <v>5.88</v>
      </c>
      <c r="E997" s="96">
        <v>5.94</v>
      </c>
      <c r="F997" s="96">
        <v>5.612662</v>
      </c>
      <c r="G997" s="96">
        <v>1975446.0</v>
      </c>
      <c r="H997" s="2"/>
      <c r="I997" s="2">
        <f t="shared" si="1"/>
        <v>6.01</v>
      </c>
      <c r="J997" s="97">
        <f t="shared" si="2"/>
        <v>44012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>
      <c r="A998" s="104">
        <v>43991.0</v>
      </c>
      <c r="B998" s="96">
        <v>6.0</v>
      </c>
      <c r="C998" s="96">
        <v>6.06</v>
      </c>
      <c r="D998" s="96">
        <v>5.755</v>
      </c>
      <c r="E998" s="96">
        <v>5.78</v>
      </c>
      <c r="F998" s="96">
        <v>5.46148</v>
      </c>
      <c r="G998" s="96">
        <v>3250088.0</v>
      </c>
      <c r="H998" s="2"/>
      <c r="I998" s="2">
        <f t="shared" si="1"/>
        <v>5.89</v>
      </c>
      <c r="J998" s="97">
        <f t="shared" si="2"/>
        <v>44012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>
      <c r="A999" s="104">
        <v>43992.0</v>
      </c>
      <c r="B999" s="96">
        <v>5.71</v>
      </c>
      <c r="C999" s="96">
        <v>6.015</v>
      </c>
      <c r="D999" s="96">
        <v>5.71</v>
      </c>
      <c r="E999" s="96">
        <v>5.95</v>
      </c>
      <c r="F999" s="96">
        <v>5.622111</v>
      </c>
      <c r="G999" s="96">
        <v>2727565.0</v>
      </c>
      <c r="H999" s="2"/>
      <c r="I999" s="2">
        <f t="shared" si="1"/>
        <v>5.83</v>
      </c>
      <c r="J999" s="97">
        <f t="shared" si="2"/>
        <v>44012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>
      <c r="A1000" s="104">
        <v>43993.0</v>
      </c>
      <c r="B1000" s="96">
        <v>5.82</v>
      </c>
      <c r="C1000" s="96">
        <v>5.89</v>
      </c>
      <c r="D1000" s="96">
        <v>5.67</v>
      </c>
      <c r="E1000" s="96">
        <v>5.7</v>
      </c>
      <c r="F1000" s="96">
        <v>5.385888</v>
      </c>
      <c r="G1000" s="96">
        <v>1595073.0</v>
      </c>
      <c r="H1000" s="2"/>
      <c r="I1000" s="2">
        <f t="shared" si="1"/>
        <v>5.76</v>
      </c>
      <c r="J1000" s="97">
        <f t="shared" si="2"/>
        <v>44012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>
      <c r="A1001" s="104">
        <v>43994.0</v>
      </c>
      <c r="B1001" s="96">
        <v>5.35</v>
      </c>
      <c r="C1001" s="96">
        <v>5.69</v>
      </c>
      <c r="D1001" s="96">
        <v>5.26</v>
      </c>
      <c r="E1001" s="96">
        <v>5.6</v>
      </c>
      <c r="F1001" s="96">
        <v>5.291399</v>
      </c>
      <c r="G1001" s="96">
        <v>2844018.0</v>
      </c>
      <c r="H1001" s="2"/>
      <c r="I1001" s="2">
        <f t="shared" si="1"/>
        <v>5.475</v>
      </c>
      <c r="J1001" s="97">
        <f t="shared" si="2"/>
        <v>44012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>
      <c r="A1002" s="104">
        <v>43997.0</v>
      </c>
      <c r="B1002" s="96">
        <v>5.57</v>
      </c>
      <c r="C1002" s="96">
        <v>5.7</v>
      </c>
      <c r="D1002" s="96">
        <v>5.435</v>
      </c>
      <c r="E1002" s="96">
        <v>5.46</v>
      </c>
      <c r="F1002" s="96">
        <v>5.159114</v>
      </c>
      <c r="G1002" s="96">
        <v>1259546.0</v>
      </c>
      <c r="H1002" s="2"/>
      <c r="I1002" s="2">
        <f t="shared" si="1"/>
        <v>5.515</v>
      </c>
      <c r="J1002" s="97">
        <f t="shared" si="2"/>
        <v>44012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>
      <c r="A1003" s="104">
        <v>43998.0</v>
      </c>
      <c r="B1003" s="96">
        <v>5.63</v>
      </c>
      <c r="C1003" s="96">
        <v>5.77</v>
      </c>
      <c r="D1003" s="96">
        <v>5.61</v>
      </c>
      <c r="E1003" s="96">
        <v>5.72</v>
      </c>
      <c r="F1003" s="96">
        <v>5.404786</v>
      </c>
      <c r="G1003" s="96">
        <v>2647783.0</v>
      </c>
      <c r="H1003" s="2"/>
      <c r="I1003" s="2">
        <f t="shared" si="1"/>
        <v>5.675</v>
      </c>
      <c r="J1003" s="97">
        <f t="shared" si="2"/>
        <v>44012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>
      <c r="A1004" s="104">
        <v>43999.0</v>
      </c>
      <c r="B1004" s="96">
        <v>5.73</v>
      </c>
      <c r="C1004" s="96">
        <v>5.87</v>
      </c>
      <c r="D1004" s="96">
        <v>5.7</v>
      </c>
      <c r="E1004" s="96">
        <v>5.84</v>
      </c>
      <c r="F1004" s="96">
        <v>5.518174</v>
      </c>
      <c r="G1004" s="96">
        <v>1727397.0</v>
      </c>
      <c r="H1004" s="2"/>
      <c r="I1004" s="2">
        <f t="shared" si="1"/>
        <v>5.785</v>
      </c>
      <c r="J1004" s="97">
        <f t="shared" si="2"/>
        <v>44012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>
      <c r="A1005" s="104">
        <v>44000.0</v>
      </c>
      <c r="B1005" s="96">
        <v>5.89</v>
      </c>
      <c r="C1005" s="96">
        <v>5.94</v>
      </c>
      <c r="D1005" s="96">
        <v>5.72</v>
      </c>
      <c r="E1005" s="96">
        <v>5.85</v>
      </c>
      <c r="F1005" s="96">
        <v>5.527622</v>
      </c>
      <c r="G1005" s="96">
        <v>2074834.0</v>
      </c>
      <c r="H1005" s="2"/>
      <c r="I1005" s="2">
        <f t="shared" si="1"/>
        <v>5.87</v>
      </c>
      <c r="J1005" s="97">
        <f t="shared" si="2"/>
        <v>44012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>
      <c r="A1006" s="104">
        <v>44001.0</v>
      </c>
      <c r="B1006" s="96">
        <v>5.9</v>
      </c>
      <c r="C1006" s="96">
        <v>6.05</v>
      </c>
      <c r="D1006" s="96">
        <v>5.885</v>
      </c>
      <c r="E1006" s="96">
        <v>5.94</v>
      </c>
      <c r="F1006" s="96">
        <v>5.612662</v>
      </c>
      <c r="G1006" s="96">
        <v>3727719.0</v>
      </c>
      <c r="H1006" s="2"/>
      <c r="I1006" s="2">
        <f t="shared" si="1"/>
        <v>5.92</v>
      </c>
      <c r="J1006" s="97">
        <f t="shared" si="2"/>
        <v>44012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>
      <c r="A1007" s="104">
        <v>44004.0</v>
      </c>
      <c r="B1007" s="96">
        <v>5.78</v>
      </c>
      <c r="C1007" s="96">
        <v>5.88</v>
      </c>
      <c r="D1007" s="96">
        <v>5.69</v>
      </c>
      <c r="E1007" s="96">
        <v>5.85</v>
      </c>
      <c r="F1007" s="96">
        <v>5.527622</v>
      </c>
      <c r="G1007" s="96">
        <v>1123182.0</v>
      </c>
      <c r="H1007" s="2"/>
      <c r="I1007" s="2">
        <f t="shared" si="1"/>
        <v>5.815</v>
      </c>
      <c r="J1007" s="97">
        <f t="shared" si="2"/>
        <v>44012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>
      <c r="A1008" s="104">
        <v>44005.0</v>
      </c>
      <c r="B1008" s="96">
        <v>5.84</v>
      </c>
      <c r="C1008" s="96">
        <v>5.98</v>
      </c>
      <c r="D1008" s="96">
        <v>5.78</v>
      </c>
      <c r="E1008" s="96">
        <v>5.87</v>
      </c>
      <c r="F1008" s="96">
        <v>5.54652</v>
      </c>
      <c r="G1008" s="96">
        <v>1046430.0</v>
      </c>
      <c r="H1008" s="2"/>
      <c r="I1008" s="2">
        <f t="shared" si="1"/>
        <v>5.855</v>
      </c>
      <c r="J1008" s="97">
        <f t="shared" si="2"/>
        <v>44012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>
      <c r="A1009" s="104">
        <v>44006.0</v>
      </c>
      <c r="B1009" s="96">
        <v>5.87</v>
      </c>
      <c r="C1009" s="96">
        <v>5.98</v>
      </c>
      <c r="D1009" s="96">
        <v>5.81</v>
      </c>
      <c r="E1009" s="96">
        <v>5.89</v>
      </c>
      <c r="F1009" s="96">
        <v>5.565418</v>
      </c>
      <c r="G1009" s="96">
        <v>1184924.0</v>
      </c>
      <c r="H1009" s="2"/>
      <c r="I1009" s="2">
        <f t="shared" si="1"/>
        <v>5.88</v>
      </c>
      <c r="J1009" s="97">
        <f t="shared" si="2"/>
        <v>44012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>
      <c r="A1010" s="104">
        <v>44007.0</v>
      </c>
      <c r="B1010" s="96">
        <v>5.8</v>
      </c>
      <c r="C1010" s="96">
        <v>5.94</v>
      </c>
      <c r="D1010" s="96">
        <v>5.73</v>
      </c>
      <c r="E1010" s="96">
        <v>5.79</v>
      </c>
      <c r="F1010" s="96">
        <v>5.470929</v>
      </c>
      <c r="G1010" s="96">
        <v>2164036.0</v>
      </c>
      <c r="H1010" s="2"/>
      <c r="I1010" s="2">
        <f t="shared" si="1"/>
        <v>5.795</v>
      </c>
      <c r="J1010" s="97">
        <f t="shared" si="2"/>
        <v>44012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>
      <c r="A1011" s="104">
        <v>44008.0</v>
      </c>
      <c r="B1011" s="96">
        <v>5.89</v>
      </c>
      <c r="C1011" s="96">
        <v>5.98</v>
      </c>
      <c r="D1011" s="96">
        <v>5.86</v>
      </c>
      <c r="E1011" s="96">
        <v>5.93</v>
      </c>
      <c r="F1011" s="96">
        <v>5.603214</v>
      </c>
      <c r="G1011" s="96">
        <v>2133816.0</v>
      </c>
      <c r="H1011" s="2"/>
      <c r="I1011" s="2">
        <f t="shared" si="1"/>
        <v>5.91</v>
      </c>
      <c r="J1011" s="97">
        <f t="shared" si="2"/>
        <v>44012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>
      <c r="A1012" s="104">
        <v>44011.0</v>
      </c>
      <c r="B1012" s="96">
        <v>5.86</v>
      </c>
      <c r="C1012" s="96">
        <v>5.9</v>
      </c>
      <c r="D1012" s="96">
        <v>5.75</v>
      </c>
      <c r="E1012" s="96">
        <v>5.85</v>
      </c>
      <c r="F1012" s="96">
        <v>5.527622</v>
      </c>
      <c r="G1012" s="96">
        <v>1253436.0</v>
      </c>
      <c r="H1012" s="2"/>
      <c r="I1012" s="2">
        <f t="shared" si="1"/>
        <v>5.855</v>
      </c>
      <c r="J1012" s="97">
        <f t="shared" si="2"/>
        <v>44012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>
      <c r="A1013" s="104">
        <v>44012.0</v>
      </c>
      <c r="B1013" s="96">
        <v>5.96</v>
      </c>
      <c r="C1013" s="96">
        <v>6.08</v>
      </c>
      <c r="D1013" s="96">
        <v>5.82</v>
      </c>
      <c r="E1013" s="96">
        <v>5.9</v>
      </c>
      <c r="F1013" s="96">
        <v>5.574867</v>
      </c>
      <c r="G1013" s="96">
        <v>1738718.0</v>
      </c>
      <c r="H1013" s="2"/>
      <c r="I1013" s="2">
        <f t="shared" si="1"/>
        <v>5.93</v>
      </c>
      <c r="J1013" s="97">
        <f t="shared" si="2"/>
        <v>44012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>
      <c r="A1014" s="104">
        <v>44013.0</v>
      </c>
      <c r="B1014" s="96">
        <v>5.9</v>
      </c>
      <c r="C1014" s="96">
        <v>6.14</v>
      </c>
      <c r="D1014" s="96">
        <v>5.85</v>
      </c>
      <c r="E1014" s="96">
        <v>5.99</v>
      </c>
      <c r="F1014" s="96">
        <v>5.659907</v>
      </c>
      <c r="G1014" s="96">
        <v>1257295.0</v>
      </c>
      <c r="H1014" s="2"/>
      <c r="I1014" s="2">
        <f t="shared" si="1"/>
        <v>5.945</v>
      </c>
      <c r="J1014" s="97">
        <f t="shared" si="2"/>
        <v>44377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>
      <c r="A1015" s="104">
        <v>44014.0</v>
      </c>
      <c r="B1015" s="96">
        <v>6.01</v>
      </c>
      <c r="C1015" s="96">
        <v>6.09</v>
      </c>
      <c r="D1015" s="96">
        <v>5.96</v>
      </c>
      <c r="E1015" s="96">
        <v>6.02</v>
      </c>
      <c r="F1015" s="96">
        <v>5.688254</v>
      </c>
      <c r="G1015" s="96">
        <v>2013899.0</v>
      </c>
      <c r="H1015" s="2"/>
      <c r="I1015" s="2">
        <f t="shared" si="1"/>
        <v>6.015</v>
      </c>
      <c r="J1015" s="97">
        <f t="shared" si="2"/>
        <v>44377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>
      <c r="A1016" s="104">
        <v>44015.0</v>
      </c>
      <c r="B1016" s="96">
        <v>6.04</v>
      </c>
      <c r="C1016" s="96">
        <v>6.19</v>
      </c>
      <c r="D1016" s="96">
        <v>5.945</v>
      </c>
      <c r="E1016" s="96">
        <v>5.99</v>
      </c>
      <c r="F1016" s="96">
        <v>5.659907</v>
      </c>
      <c r="G1016" s="96">
        <v>993008.0</v>
      </c>
      <c r="H1016" s="2"/>
      <c r="I1016" s="2">
        <f t="shared" si="1"/>
        <v>6.015</v>
      </c>
      <c r="J1016" s="97">
        <f t="shared" si="2"/>
        <v>44377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>
      <c r="A1017" s="104">
        <v>44018.0</v>
      </c>
      <c r="B1017" s="96">
        <v>5.99</v>
      </c>
      <c r="C1017" s="96">
        <v>6.19</v>
      </c>
      <c r="D1017" s="96">
        <v>5.99</v>
      </c>
      <c r="E1017" s="96">
        <v>6.04</v>
      </c>
      <c r="F1017" s="96">
        <v>5.707152</v>
      </c>
      <c r="G1017" s="96">
        <v>784072.0</v>
      </c>
      <c r="H1017" s="2"/>
      <c r="I1017" s="2">
        <f t="shared" si="1"/>
        <v>6.015</v>
      </c>
      <c r="J1017" s="97">
        <f t="shared" si="2"/>
        <v>44377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>
      <c r="A1018" s="104">
        <v>44019.0</v>
      </c>
      <c r="B1018" s="96">
        <v>6.08</v>
      </c>
      <c r="C1018" s="96">
        <v>6.16</v>
      </c>
      <c r="D1018" s="96">
        <v>5.98</v>
      </c>
      <c r="E1018" s="96">
        <v>6.0</v>
      </c>
      <c r="F1018" s="96">
        <v>5.669356</v>
      </c>
      <c r="G1018" s="96">
        <v>1165331.0</v>
      </c>
      <c r="H1018" s="2"/>
      <c r="I1018" s="2">
        <f t="shared" si="1"/>
        <v>6.04</v>
      </c>
      <c r="J1018" s="97">
        <f t="shared" si="2"/>
        <v>44377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>
      <c r="A1019" s="104">
        <v>44020.0</v>
      </c>
      <c r="B1019" s="96">
        <v>5.99</v>
      </c>
      <c r="C1019" s="96">
        <v>6.02</v>
      </c>
      <c r="D1019" s="96">
        <v>5.68</v>
      </c>
      <c r="E1019" s="96">
        <v>5.7</v>
      </c>
      <c r="F1019" s="96">
        <v>5.385888</v>
      </c>
      <c r="G1019" s="96">
        <v>2035557.0</v>
      </c>
      <c r="H1019" s="2"/>
      <c r="I1019" s="2">
        <f t="shared" si="1"/>
        <v>5.845</v>
      </c>
      <c r="J1019" s="97">
        <f t="shared" si="2"/>
        <v>44377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>
      <c r="A1020" s="104">
        <v>44021.0</v>
      </c>
      <c r="B1020" s="96">
        <v>5.69</v>
      </c>
      <c r="C1020" s="96">
        <v>5.86</v>
      </c>
      <c r="D1020" s="96">
        <v>5.65</v>
      </c>
      <c r="E1020" s="96">
        <v>5.78</v>
      </c>
      <c r="F1020" s="96">
        <v>5.46148</v>
      </c>
      <c r="G1020" s="96">
        <v>1795285.0</v>
      </c>
      <c r="H1020" s="2"/>
      <c r="I1020" s="2">
        <f t="shared" si="1"/>
        <v>5.735</v>
      </c>
      <c r="J1020" s="97">
        <f t="shared" si="2"/>
        <v>44377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>
      <c r="A1021" s="104">
        <v>44022.0</v>
      </c>
      <c r="B1021" s="96">
        <v>5.69</v>
      </c>
      <c r="C1021" s="96">
        <v>5.76</v>
      </c>
      <c r="D1021" s="96">
        <v>5.56</v>
      </c>
      <c r="E1021" s="96">
        <v>5.59</v>
      </c>
      <c r="F1021" s="96">
        <v>5.28195</v>
      </c>
      <c r="G1021" s="96">
        <v>1452537.0</v>
      </c>
      <c r="H1021" s="2"/>
      <c r="I1021" s="2">
        <f t="shared" si="1"/>
        <v>5.64</v>
      </c>
      <c r="J1021" s="97">
        <f t="shared" si="2"/>
        <v>44377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>
      <c r="A1022" s="104">
        <v>44025.0</v>
      </c>
      <c r="B1022" s="96">
        <v>5.71</v>
      </c>
      <c r="C1022" s="96">
        <v>5.8</v>
      </c>
      <c r="D1022" s="96">
        <v>5.46</v>
      </c>
      <c r="E1022" s="96">
        <v>5.5</v>
      </c>
      <c r="F1022" s="96">
        <v>5.19691</v>
      </c>
      <c r="G1022" s="96">
        <v>2567207.0</v>
      </c>
      <c r="H1022" s="2"/>
      <c r="I1022" s="2">
        <f t="shared" si="1"/>
        <v>5.605</v>
      </c>
      <c r="J1022" s="97">
        <f t="shared" si="2"/>
        <v>44377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>
      <c r="A1023" s="104">
        <v>44026.0</v>
      </c>
      <c r="B1023" s="96">
        <v>5.53</v>
      </c>
      <c r="C1023" s="96">
        <v>5.68</v>
      </c>
      <c r="D1023" s="96">
        <v>5.51</v>
      </c>
      <c r="E1023" s="96">
        <v>5.59</v>
      </c>
      <c r="F1023" s="96">
        <v>5.28195</v>
      </c>
      <c r="G1023" s="96">
        <v>3813687.0</v>
      </c>
      <c r="H1023" s="2"/>
      <c r="I1023" s="2">
        <f t="shared" si="1"/>
        <v>5.56</v>
      </c>
      <c r="J1023" s="97">
        <f t="shared" si="2"/>
        <v>44377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>
      <c r="A1024" s="104">
        <v>44027.0</v>
      </c>
      <c r="B1024" s="96">
        <v>5.64</v>
      </c>
      <c r="C1024" s="96">
        <v>5.84</v>
      </c>
      <c r="D1024" s="96">
        <v>5.53</v>
      </c>
      <c r="E1024" s="96">
        <v>5.68</v>
      </c>
      <c r="F1024" s="96">
        <v>5.366991</v>
      </c>
      <c r="G1024" s="96">
        <v>2532151.0</v>
      </c>
      <c r="H1024" s="2"/>
      <c r="I1024" s="2">
        <f t="shared" si="1"/>
        <v>5.66</v>
      </c>
      <c r="J1024" s="97">
        <f t="shared" si="2"/>
        <v>44377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>
      <c r="A1025" s="104">
        <v>44028.0</v>
      </c>
      <c r="B1025" s="96">
        <v>5.76</v>
      </c>
      <c r="C1025" s="96">
        <v>5.81</v>
      </c>
      <c r="D1025" s="96">
        <v>5.64</v>
      </c>
      <c r="E1025" s="96">
        <v>5.67</v>
      </c>
      <c r="F1025" s="96">
        <v>5.357542</v>
      </c>
      <c r="G1025" s="96">
        <v>1549061.0</v>
      </c>
      <c r="H1025" s="2"/>
      <c r="I1025" s="2">
        <f t="shared" si="1"/>
        <v>5.715</v>
      </c>
      <c r="J1025" s="97">
        <f t="shared" si="2"/>
        <v>44377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>
      <c r="A1026" s="104">
        <v>44029.0</v>
      </c>
      <c r="B1026" s="96">
        <v>5.7</v>
      </c>
      <c r="C1026" s="96">
        <v>5.77</v>
      </c>
      <c r="D1026" s="96">
        <v>5.54</v>
      </c>
      <c r="E1026" s="96">
        <v>5.65</v>
      </c>
      <c r="F1026" s="96">
        <v>5.338644</v>
      </c>
      <c r="G1026" s="96">
        <v>2516851.0</v>
      </c>
      <c r="H1026" s="2"/>
      <c r="I1026" s="2">
        <f t="shared" si="1"/>
        <v>5.675</v>
      </c>
      <c r="J1026" s="97">
        <f t="shared" si="2"/>
        <v>44377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>
      <c r="A1027" s="104">
        <v>44032.0</v>
      </c>
      <c r="B1027" s="96">
        <v>5.65</v>
      </c>
      <c r="C1027" s="96">
        <v>5.715</v>
      </c>
      <c r="D1027" s="96">
        <v>5.54</v>
      </c>
      <c r="E1027" s="96">
        <v>5.68</v>
      </c>
      <c r="F1027" s="96">
        <v>5.366991</v>
      </c>
      <c r="G1027" s="96">
        <v>1364780.0</v>
      </c>
      <c r="H1027" s="2"/>
      <c r="I1027" s="2">
        <f t="shared" si="1"/>
        <v>5.665</v>
      </c>
      <c r="J1027" s="97">
        <f t="shared" si="2"/>
        <v>44377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>
      <c r="A1028" s="104">
        <v>44033.0</v>
      </c>
      <c r="B1028" s="96">
        <v>5.68</v>
      </c>
      <c r="C1028" s="96">
        <v>5.92</v>
      </c>
      <c r="D1028" s="96">
        <v>5.67</v>
      </c>
      <c r="E1028" s="96">
        <v>5.9</v>
      </c>
      <c r="F1028" s="96">
        <v>5.574867</v>
      </c>
      <c r="G1028" s="96">
        <v>1397971.0</v>
      </c>
      <c r="H1028" s="2"/>
      <c r="I1028" s="2">
        <f t="shared" si="1"/>
        <v>5.79</v>
      </c>
      <c r="J1028" s="97">
        <f t="shared" si="2"/>
        <v>44377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>
      <c r="A1029" s="104">
        <v>44034.0</v>
      </c>
      <c r="B1029" s="96">
        <v>5.9</v>
      </c>
      <c r="C1029" s="96">
        <v>5.91</v>
      </c>
      <c r="D1029" s="96">
        <v>5.71</v>
      </c>
      <c r="E1029" s="96">
        <v>5.74</v>
      </c>
      <c r="F1029" s="96">
        <v>5.423684</v>
      </c>
      <c r="G1029" s="96">
        <v>915652.0</v>
      </c>
      <c r="H1029" s="2"/>
      <c r="I1029" s="2">
        <f t="shared" si="1"/>
        <v>5.82</v>
      </c>
      <c r="J1029" s="97">
        <f t="shared" si="2"/>
        <v>44377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>
      <c r="A1030" s="104">
        <v>44035.0</v>
      </c>
      <c r="B1030" s="96">
        <v>5.77</v>
      </c>
      <c r="C1030" s="96">
        <v>5.985</v>
      </c>
      <c r="D1030" s="96">
        <v>5.725</v>
      </c>
      <c r="E1030" s="96">
        <v>5.94</v>
      </c>
      <c r="F1030" s="96">
        <v>5.612662</v>
      </c>
      <c r="G1030" s="96">
        <v>1803714.0</v>
      </c>
      <c r="H1030" s="2"/>
      <c r="I1030" s="2">
        <f t="shared" si="1"/>
        <v>5.855</v>
      </c>
      <c r="J1030" s="97">
        <f t="shared" si="2"/>
        <v>44377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>
      <c r="A1031" s="104">
        <v>44036.0</v>
      </c>
      <c r="B1031" s="96">
        <v>5.86</v>
      </c>
      <c r="C1031" s="96">
        <v>5.95</v>
      </c>
      <c r="D1031" s="96">
        <v>5.77</v>
      </c>
      <c r="E1031" s="96">
        <v>5.93</v>
      </c>
      <c r="F1031" s="96">
        <v>5.603214</v>
      </c>
      <c r="G1031" s="96">
        <v>887118.0</v>
      </c>
      <c r="H1031" s="2"/>
      <c r="I1031" s="2">
        <f t="shared" si="1"/>
        <v>5.895</v>
      </c>
      <c r="J1031" s="97">
        <f t="shared" si="2"/>
        <v>44377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>
      <c r="A1032" s="104">
        <v>44039.0</v>
      </c>
      <c r="B1032" s="96">
        <v>5.9</v>
      </c>
      <c r="C1032" s="96">
        <v>6.03</v>
      </c>
      <c r="D1032" s="96">
        <v>5.84</v>
      </c>
      <c r="E1032" s="96">
        <v>6.0</v>
      </c>
      <c r="F1032" s="96">
        <v>5.669356</v>
      </c>
      <c r="G1032" s="96">
        <v>1502733.0</v>
      </c>
      <c r="H1032" s="2"/>
      <c r="I1032" s="2">
        <f t="shared" si="1"/>
        <v>5.95</v>
      </c>
      <c r="J1032" s="97">
        <f t="shared" si="2"/>
        <v>44377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>
      <c r="A1033" s="104">
        <v>44040.0</v>
      </c>
      <c r="B1033" s="96">
        <v>6.05</v>
      </c>
      <c r="C1033" s="96">
        <v>6.12</v>
      </c>
      <c r="D1033" s="96">
        <v>5.98</v>
      </c>
      <c r="E1033" s="96">
        <v>6.01</v>
      </c>
      <c r="F1033" s="96">
        <v>5.678805</v>
      </c>
      <c r="G1033" s="96">
        <v>1404846.0</v>
      </c>
      <c r="H1033" s="2"/>
      <c r="I1033" s="2">
        <f t="shared" si="1"/>
        <v>6.03</v>
      </c>
      <c r="J1033" s="97">
        <f t="shared" si="2"/>
        <v>44377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>
      <c r="A1034" s="104">
        <v>44041.0</v>
      </c>
      <c r="B1034" s="96">
        <v>5.98</v>
      </c>
      <c r="C1034" s="96">
        <v>6.16</v>
      </c>
      <c r="D1034" s="96">
        <v>5.92</v>
      </c>
      <c r="E1034" s="96">
        <v>6.12</v>
      </c>
      <c r="F1034" s="96">
        <v>5.782743</v>
      </c>
      <c r="G1034" s="96">
        <v>1940861.0</v>
      </c>
      <c r="H1034" s="2"/>
      <c r="I1034" s="2">
        <f t="shared" si="1"/>
        <v>6.05</v>
      </c>
      <c r="J1034" s="97">
        <f t="shared" si="2"/>
        <v>44377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>
      <c r="A1035" s="104">
        <v>44042.0</v>
      </c>
      <c r="B1035" s="96">
        <v>6.15</v>
      </c>
      <c r="C1035" s="96">
        <v>6.19</v>
      </c>
      <c r="D1035" s="96">
        <v>6.05</v>
      </c>
      <c r="E1035" s="96">
        <v>6.15</v>
      </c>
      <c r="F1035" s="96">
        <v>5.81109</v>
      </c>
      <c r="G1035" s="96">
        <v>1249975.0</v>
      </c>
      <c r="H1035" s="2"/>
      <c r="I1035" s="2">
        <f t="shared" si="1"/>
        <v>6.15</v>
      </c>
      <c r="J1035" s="97">
        <f t="shared" si="2"/>
        <v>44377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>
      <c r="A1036" s="104">
        <v>44043.0</v>
      </c>
      <c r="B1036" s="96">
        <v>6.13</v>
      </c>
      <c r="C1036" s="96">
        <v>6.335</v>
      </c>
      <c r="D1036" s="96">
        <v>6.06</v>
      </c>
      <c r="E1036" s="96">
        <v>6.26</v>
      </c>
      <c r="F1036" s="96">
        <v>5.915029</v>
      </c>
      <c r="G1036" s="96">
        <v>2312826.0</v>
      </c>
      <c r="H1036" s="2"/>
      <c r="I1036" s="2">
        <f t="shared" si="1"/>
        <v>6.195</v>
      </c>
      <c r="J1036" s="97">
        <f t="shared" si="2"/>
        <v>44377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>
      <c r="A1037" s="104">
        <v>44046.0</v>
      </c>
      <c r="B1037" s="96">
        <v>6.18</v>
      </c>
      <c r="C1037" s="96">
        <v>6.28</v>
      </c>
      <c r="D1037" s="96">
        <v>6.105</v>
      </c>
      <c r="E1037" s="96">
        <v>6.15</v>
      </c>
      <c r="F1037" s="96">
        <v>5.81109</v>
      </c>
      <c r="G1037" s="96">
        <v>2473481.0</v>
      </c>
      <c r="H1037" s="2"/>
      <c r="I1037" s="2">
        <f t="shared" si="1"/>
        <v>6.165</v>
      </c>
      <c r="J1037" s="97">
        <f t="shared" si="2"/>
        <v>44377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>
      <c r="A1038" s="104">
        <v>44047.0</v>
      </c>
      <c r="B1038" s="96">
        <v>6.21</v>
      </c>
      <c r="C1038" s="96">
        <v>6.23</v>
      </c>
      <c r="D1038" s="96">
        <v>6.12</v>
      </c>
      <c r="E1038" s="96">
        <v>6.15</v>
      </c>
      <c r="F1038" s="96">
        <v>5.81109</v>
      </c>
      <c r="G1038" s="96">
        <v>2214022.0</v>
      </c>
      <c r="H1038" s="2"/>
      <c r="I1038" s="2">
        <f t="shared" si="1"/>
        <v>6.18</v>
      </c>
      <c r="J1038" s="97">
        <f t="shared" si="2"/>
        <v>44377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>
      <c r="A1039" s="104">
        <v>44048.0</v>
      </c>
      <c r="B1039" s="96">
        <v>6.12</v>
      </c>
      <c r="C1039" s="96">
        <v>6.17</v>
      </c>
      <c r="D1039" s="96">
        <v>6.035</v>
      </c>
      <c r="E1039" s="96">
        <v>6.15</v>
      </c>
      <c r="F1039" s="96">
        <v>5.81109</v>
      </c>
      <c r="G1039" s="96">
        <v>1610425.0</v>
      </c>
      <c r="H1039" s="2"/>
      <c r="I1039" s="2">
        <f t="shared" si="1"/>
        <v>6.135</v>
      </c>
      <c r="J1039" s="97">
        <f t="shared" si="2"/>
        <v>44377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>
      <c r="A1040" s="104">
        <v>44049.0</v>
      </c>
      <c r="B1040" s="96">
        <v>6.15</v>
      </c>
      <c r="C1040" s="96">
        <v>6.3</v>
      </c>
      <c r="D1040" s="96">
        <v>6.14</v>
      </c>
      <c r="E1040" s="96">
        <v>6.3</v>
      </c>
      <c r="F1040" s="96">
        <v>5.952824</v>
      </c>
      <c r="G1040" s="96">
        <v>1375770.0</v>
      </c>
      <c r="H1040" s="2"/>
      <c r="I1040" s="2">
        <f t="shared" si="1"/>
        <v>6.225</v>
      </c>
      <c r="J1040" s="97">
        <f t="shared" si="2"/>
        <v>44377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>
      <c r="A1041" s="104">
        <v>44050.0</v>
      </c>
      <c r="B1041" s="96">
        <v>6.25</v>
      </c>
      <c r="C1041" s="96">
        <v>6.27</v>
      </c>
      <c r="D1041" s="96">
        <v>6.1</v>
      </c>
      <c r="E1041" s="96">
        <v>6.2</v>
      </c>
      <c r="F1041" s="96">
        <v>5.858335</v>
      </c>
      <c r="G1041" s="96">
        <v>1789916.0</v>
      </c>
      <c r="H1041" s="2"/>
      <c r="I1041" s="2">
        <f t="shared" si="1"/>
        <v>6.225</v>
      </c>
      <c r="J1041" s="97">
        <f t="shared" si="2"/>
        <v>44377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>
      <c r="A1042" s="104">
        <v>44053.0</v>
      </c>
      <c r="B1042" s="96">
        <v>6.22</v>
      </c>
      <c r="C1042" s="96">
        <v>6.34</v>
      </c>
      <c r="D1042" s="96">
        <v>6.16</v>
      </c>
      <c r="E1042" s="96">
        <v>6.31</v>
      </c>
      <c r="F1042" s="96">
        <v>5.962273</v>
      </c>
      <c r="G1042" s="96">
        <v>1334558.0</v>
      </c>
      <c r="H1042" s="2"/>
      <c r="I1042" s="2">
        <f t="shared" si="1"/>
        <v>6.265</v>
      </c>
      <c r="J1042" s="97">
        <f t="shared" si="2"/>
        <v>44377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>
      <c r="A1043" s="104">
        <v>44054.0</v>
      </c>
      <c r="B1043" s="96">
        <v>6.27</v>
      </c>
      <c r="C1043" s="96">
        <v>6.32</v>
      </c>
      <c r="D1043" s="96">
        <v>6.19</v>
      </c>
      <c r="E1043" s="96">
        <v>6.22</v>
      </c>
      <c r="F1043" s="96">
        <v>5.877232</v>
      </c>
      <c r="G1043" s="96">
        <v>931245.0</v>
      </c>
      <c r="H1043" s="2"/>
      <c r="I1043" s="2">
        <f t="shared" si="1"/>
        <v>6.245</v>
      </c>
      <c r="J1043" s="97">
        <f t="shared" si="2"/>
        <v>44377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>
      <c r="A1044" s="104">
        <v>44055.0</v>
      </c>
      <c r="B1044" s="96">
        <v>6.2</v>
      </c>
      <c r="C1044" s="96">
        <v>6.27</v>
      </c>
      <c r="D1044" s="96">
        <v>6.03</v>
      </c>
      <c r="E1044" s="96">
        <v>6.09</v>
      </c>
      <c r="F1044" s="96">
        <v>5.754397</v>
      </c>
      <c r="G1044" s="96">
        <v>1355422.0</v>
      </c>
      <c r="H1044" s="2"/>
      <c r="I1044" s="2">
        <f t="shared" si="1"/>
        <v>6.145</v>
      </c>
      <c r="J1044" s="97">
        <f t="shared" si="2"/>
        <v>44377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>
      <c r="A1045" s="104">
        <v>44056.0</v>
      </c>
      <c r="B1045" s="96">
        <v>6.11</v>
      </c>
      <c r="C1045" s="96">
        <v>6.21</v>
      </c>
      <c r="D1045" s="96">
        <v>6.0</v>
      </c>
      <c r="E1045" s="96">
        <v>6.03</v>
      </c>
      <c r="F1045" s="96">
        <v>5.697703</v>
      </c>
      <c r="G1045" s="96">
        <v>1579705.0</v>
      </c>
      <c r="H1045" s="2"/>
      <c r="I1045" s="2">
        <f t="shared" si="1"/>
        <v>6.07</v>
      </c>
      <c r="J1045" s="97">
        <f t="shared" si="2"/>
        <v>44377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>
      <c r="A1046" s="104">
        <v>44057.0</v>
      </c>
      <c r="B1046" s="96">
        <v>6.02</v>
      </c>
      <c r="C1046" s="96">
        <v>6.17</v>
      </c>
      <c r="D1046" s="96">
        <v>6.02</v>
      </c>
      <c r="E1046" s="96">
        <v>6.11</v>
      </c>
      <c r="F1046" s="96">
        <v>5.773294</v>
      </c>
      <c r="G1046" s="96">
        <v>1673922.0</v>
      </c>
      <c r="H1046" s="2"/>
      <c r="I1046" s="2">
        <f t="shared" si="1"/>
        <v>6.065</v>
      </c>
      <c r="J1046" s="97">
        <f t="shared" si="2"/>
        <v>44377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>
      <c r="A1047" s="104">
        <v>44060.0</v>
      </c>
      <c r="B1047" s="96">
        <v>6.12</v>
      </c>
      <c r="C1047" s="96">
        <v>6.38</v>
      </c>
      <c r="D1047" s="96">
        <v>6.1</v>
      </c>
      <c r="E1047" s="96">
        <v>6.38</v>
      </c>
      <c r="F1047" s="96">
        <v>6.028416</v>
      </c>
      <c r="G1047" s="96">
        <v>1489902.0</v>
      </c>
      <c r="H1047" s="2"/>
      <c r="I1047" s="2">
        <f t="shared" si="1"/>
        <v>6.25</v>
      </c>
      <c r="J1047" s="97">
        <f t="shared" si="2"/>
        <v>44377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>
      <c r="A1048" s="104">
        <v>44061.0</v>
      </c>
      <c r="B1048" s="96">
        <v>6.44</v>
      </c>
      <c r="C1048" s="96">
        <v>6.61</v>
      </c>
      <c r="D1048" s="96">
        <v>6.38</v>
      </c>
      <c r="E1048" s="96">
        <v>6.4</v>
      </c>
      <c r="F1048" s="96">
        <v>6.047314</v>
      </c>
      <c r="G1048" s="96">
        <v>2781102.0</v>
      </c>
      <c r="H1048" s="2"/>
      <c r="I1048" s="2">
        <f t="shared" si="1"/>
        <v>6.42</v>
      </c>
      <c r="J1048" s="97">
        <f t="shared" si="2"/>
        <v>44377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>
      <c r="A1049" s="104">
        <v>44062.0</v>
      </c>
      <c r="B1049" s="96">
        <v>6.65</v>
      </c>
      <c r="C1049" s="96">
        <v>6.96</v>
      </c>
      <c r="D1049" s="96">
        <v>6.55</v>
      </c>
      <c r="E1049" s="96">
        <v>6.9</v>
      </c>
      <c r="F1049" s="96">
        <v>6.51976</v>
      </c>
      <c r="G1049" s="96">
        <v>3131875.0</v>
      </c>
      <c r="H1049" s="2"/>
      <c r="I1049" s="2">
        <f t="shared" si="1"/>
        <v>6.775</v>
      </c>
      <c r="J1049" s="97">
        <f t="shared" si="2"/>
        <v>44377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>
      <c r="A1050" s="104">
        <v>44063.0</v>
      </c>
      <c r="B1050" s="96">
        <v>7.01</v>
      </c>
      <c r="C1050" s="96">
        <v>7.18</v>
      </c>
      <c r="D1050" s="96">
        <v>6.91</v>
      </c>
      <c r="E1050" s="96">
        <v>7.0</v>
      </c>
      <c r="F1050" s="96">
        <v>6.614249</v>
      </c>
      <c r="G1050" s="96">
        <v>2656051.0</v>
      </c>
      <c r="H1050" s="2"/>
      <c r="I1050" s="2">
        <f t="shared" si="1"/>
        <v>7.005</v>
      </c>
      <c r="J1050" s="97">
        <f t="shared" si="2"/>
        <v>44377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>
      <c r="A1051" s="104">
        <v>44064.0</v>
      </c>
      <c r="B1051" s="96">
        <v>7.0</v>
      </c>
      <c r="C1051" s="96">
        <v>7.07</v>
      </c>
      <c r="D1051" s="96">
        <v>6.82</v>
      </c>
      <c r="E1051" s="96">
        <v>6.87</v>
      </c>
      <c r="F1051" s="96">
        <v>6.491412</v>
      </c>
      <c r="G1051" s="96">
        <v>2151910.0</v>
      </c>
      <c r="H1051" s="2"/>
      <c r="I1051" s="2">
        <f t="shared" si="1"/>
        <v>6.935</v>
      </c>
      <c r="J1051" s="97">
        <f t="shared" si="2"/>
        <v>44377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>
      <c r="A1052" s="104">
        <v>44067.0</v>
      </c>
      <c r="B1052" s="96">
        <v>6.87</v>
      </c>
      <c r="C1052" s="96">
        <v>7.09</v>
      </c>
      <c r="D1052" s="96">
        <v>6.87</v>
      </c>
      <c r="E1052" s="96">
        <v>7.06</v>
      </c>
      <c r="F1052" s="96">
        <v>6.670942</v>
      </c>
      <c r="G1052" s="96">
        <v>1249803.0</v>
      </c>
      <c r="H1052" s="2"/>
      <c r="I1052" s="2">
        <f t="shared" si="1"/>
        <v>6.965</v>
      </c>
      <c r="J1052" s="97">
        <f t="shared" si="2"/>
        <v>44377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>
      <c r="A1053" s="104">
        <v>44068.0</v>
      </c>
      <c r="B1053" s="96">
        <v>7.13</v>
      </c>
      <c r="C1053" s="96">
        <v>7.19</v>
      </c>
      <c r="D1053" s="96">
        <v>6.935</v>
      </c>
      <c r="E1053" s="96">
        <v>7.03</v>
      </c>
      <c r="F1053" s="96">
        <v>6.642596</v>
      </c>
      <c r="G1053" s="96">
        <v>1376092.0</v>
      </c>
      <c r="H1053" s="2"/>
      <c r="I1053" s="2">
        <f t="shared" si="1"/>
        <v>7.08</v>
      </c>
      <c r="J1053" s="97">
        <f t="shared" si="2"/>
        <v>44377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>
      <c r="A1054" s="104">
        <v>44069.0</v>
      </c>
      <c r="B1054" s="96">
        <v>6.92</v>
      </c>
      <c r="C1054" s="96">
        <v>7.09</v>
      </c>
      <c r="D1054" s="96">
        <v>6.91</v>
      </c>
      <c r="E1054" s="96">
        <v>7.02</v>
      </c>
      <c r="F1054" s="96">
        <v>6.633146</v>
      </c>
      <c r="G1054" s="96">
        <v>1908311.0</v>
      </c>
      <c r="H1054" s="2"/>
      <c r="I1054" s="2">
        <f t="shared" si="1"/>
        <v>6.97</v>
      </c>
      <c r="J1054" s="97">
        <f t="shared" si="2"/>
        <v>44377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>
      <c r="A1055" s="104">
        <v>44070.0</v>
      </c>
      <c r="B1055" s="96">
        <v>7.06</v>
      </c>
      <c r="C1055" s="96">
        <v>7.19</v>
      </c>
      <c r="D1055" s="96">
        <v>7.0</v>
      </c>
      <c r="E1055" s="96">
        <v>7.05</v>
      </c>
      <c r="F1055" s="96">
        <v>6.661493</v>
      </c>
      <c r="G1055" s="96">
        <v>1351324.0</v>
      </c>
      <c r="H1055" s="2"/>
      <c r="I1055" s="2">
        <f t="shared" si="1"/>
        <v>7.055</v>
      </c>
      <c r="J1055" s="97">
        <f t="shared" si="2"/>
        <v>44377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>
      <c r="A1056" s="104">
        <v>44071.0</v>
      </c>
      <c r="B1056" s="96">
        <v>6.91</v>
      </c>
      <c r="C1056" s="96">
        <v>7.0</v>
      </c>
      <c r="D1056" s="96">
        <v>6.78</v>
      </c>
      <c r="E1056" s="96">
        <v>6.8</v>
      </c>
      <c r="F1056" s="96">
        <v>6.513035</v>
      </c>
      <c r="G1056" s="96">
        <v>1455824.0</v>
      </c>
      <c r="H1056" s="2"/>
      <c r="I1056" s="2">
        <f t="shared" si="1"/>
        <v>6.855</v>
      </c>
      <c r="J1056" s="97">
        <f t="shared" si="2"/>
        <v>44377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>
      <c r="A1057" s="104">
        <v>44074.0</v>
      </c>
      <c r="B1057" s="96">
        <v>6.8</v>
      </c>
      <c r="C1057" s="96">
        <v>7.08</v>
      </c>
      <c r="D1057" s="96">
        <v>6.8</v>
      </c>
      <c r="E1057" s="96">
        <v>6.98</v>
      </c>
      <c r="F1057" s="96">
        <v>6.685438</v>
      </c>
      <c r="G1057" s="96">
        <v>2154400.0</v>
      </c>
      <c r="H1057" s="2"/>
      <c r="I1057" s="2">
        <f t="shared" si="1"/>
        <v>6.89</v>
      </c>
      <c r="J1057" s="97">
        <f t="shared" si="2"/>
        <v>44377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>
      <c r="A1058" s="104">
        <v>44075.0</v>
      </c>
      <c r="B1058" s="96">
        <v>6.86</v>
      </c>
      <c r="C1058" s="96">
        <v>6.96</v>
      </c>
      <c r="D1058" s="96">
        <v>6.81</v>
      </c>
      <c r="E1058" s="96">
        <v>6.89</v>
      </c>
      <c r="F1058" s="96">
        <v>6.599236</v>
      </c>
      <c r="G1058" s="96">
        <v>2374990.0</v>
      </c>
      <c r="H1058" s="2"/>
      <c r="I1058" s="2">
        <f t="shared" si="1"/>
        <v>6.875</v>
      </c>
      <c r="J1058" s="97">
        <f t="shared" si="2"/>
        <v>44377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>
      <c r="A1059" s="104">
        <v>44076.0</v>
      </c>
      <c r="B1059" s="96">
        <v>6.96</v>
      </c>
      <c r="C1059" s="96">
        <v>7.05</v>
      </c>
      <c r="D1059" s="96">
        <v>6.94</v>
      </c>
      <c r="E1059" s="96">
        <v>7.0</v>
      </c>
      <c r="F1059" s="96">
        <v>6.704595</v>
      </c>
      <c r="G1059" s="96">
        <v>1384644.0</v>
      </c>
      <c r="H1059" s="2"/>
      <c r="I1059" s="2">
        <f t="shared" si="1"/>
        <v>6.98</v>
      </c>
      <c r="J1059" s="97">
        <f t="shared" si="2"/>
        <v>44377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>
      <c r="A1060" s="104">
        <v>44077.0</v>
      </c>
      <c r="B1060" s="96">
        <v>7.09</v>
      </c>
      <c r="C1060" s="96">
        <v>7.27</v>
      </c>
      <c r="D1060" s="96">
        <v>7.065</v>
      </c>
      <c r="E1060" s="96">
        <v>7.21</v>
      </c>
      <c r="F1060" s="96">
        <v>6.905733</v>
      </c>
      <c r="G1060" s="96">
        <v>1593103.0</v>
      </c>
      <c r="H1060" s="2"/>
      <c r="I1060" s="2">
        <f t="shared" si="1"/>
        <v>7.15</v>
      </c>
      <c r="J1060" s="97">
        <f t="shared" si="2"/>
        <v>44377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>
      <c r="A1061" s="104">
        <v>44078.0</v>
      </c>
      <c r="B1061" s="96">
        <v>7.02</v>
      </c>
      <c r="C1061" s="96">
        <v>7.07</v>
      </c>
      <c r="D1061" s="96">
        <v>6.92</v>
      </c>
      <c r="E1061" s="96">
        <v>7.01</v>
      </c>
      <c r="F1061" s="96">
        <v>6.714172</v>
      </c>
      <c r="G1061" s="96">
        <v>1339807.0</v>
      </c>
      <c r="H1061" s="2"/>
      <c r="I1061" s="2">
        <f t="shared" si="1"/>
        <v>7.015</v>
      </c>
      <c r="J1061" s="97">
        <f t="shared" si="2"/>
        <v>44377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>
      <c r="A1062" s="104">
        <v>44081.0</v>
      </c>
      <c r="B1062" s="96">
        <v>6.9</v>
      </c>
      <c r="C1062" s="96">
        <v>6.94</v>
      </c>
      <c r="D1062" s="96">
        <v>6.7</v>
      </c>
      <c r="E1062" s="96">
        <v>6.9</v>
      </c>
      <c r="F1062" s="96">
        <v>6.608815</v>
      </c>
      <c r="G1062" s="96">
        <v>1107213.0</v>
      </c>
      <c r="H1062" s="2"/>
      <c r="I1062" s="2">
        <f t="shared" si="1"/>
        <v>6.9</v>
      </c>
      <c r="J1062" s="97">
        <f t="shared" si="2"/>
        <v>44377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>
      <c r="A1063" s="104">
        <v>44082.0</v>
      </c>
      <c r="B1063" s="96">
        <v>6.93</v>
      </c>
      <c r="C1063" s="96">
        <v>7.02</v>
      </c>
      <c r="D1063" s="96">
        <v>6.83</v>
      </c>
      <c r="E1063" s="96">
        <v>6.95</v>
      </c>
      <c r="F1063" s="96">
        <v>6.656704</v>
      </c>
      <c r="G1063" s="96">
        <v>1872893.0</v>
      </c>
      <c r="H1063" s="2"/>
      <c r="I1063" s="2">
        <f t="shared" si="1"/>
        <v>6.94</v>
      </c>
      <c r="J1063" s="97">
        <f t="shared" si="2"/>
        <v>44377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>
      <c r="A1064" s="104">
        <v>44083.0</v>
      </c>
      <c r="B1064" s="96">
        <v>6.72</v>
      </c>
      <c r="C1064" s="96">
        <v>6.89</v>
      </c>
      <c r="D1064" s="96">
        <v>6.63</v>
      </c>
      <c r="E1064" s="96">
        <v>6.82</v>
      </c>
      <c r="F1064" s="96">
        <v>6.532191</v>
      </c>
      <c r="G1064" s="96">
        <v>2072708.0</v>
      </c>
      <c r="H1064" s="2"/>
      <c r="I1064" s="2">
        <f t="shared" si="1"/>
        <v>6.77</v>
      </c>
      <c r="J1064" s="97">
        <f t="shared" si="2"/>
        <v>44377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>
      <c r="A1065" s="104">
        <v>44084.0</v>
      </c>
      <c r="B1065" s="96">
        <v>6.9</v>
      </c>
      <c r="C1065" s="96">
        <v>6.97</v>
      </c>
      <c r="D1065" s="96">
        <v>6.85</v>
      </c>
      <c r="E1065" s="96">
        <v>6.89</v>
      </c>
      <c r="F1065" s="96">
        <v>6.599236</v>
      </c>
      <c r="G1065" s="96">
        <v>1004297.0</v>
      </c>
      <c r="H1065" s="2"/>
      <c r="I1065" s="2">
        <f t="shared" si="1"/>
        <v>6.895</v>
      </c>
      <c r="J1065" s="97">
        <f t="shared" si="2"/>
        <v>44377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>
      <c r="A1066" s="104">
        <v>44085.0</v>
      </c>
      <c r="B1066" s="96">
        <v>6.82</v>
      </c>
      <c r="C1066" s="96">
        <v>6.86</v>
      </c>
      <c r="D1066" s="96">
        <v>6.76</v>
      </c>
      <c r="E1066" s="96">
        <v>6.83</v>
      </c>
      <c r="F1066" s="96">
        <v>6.541769</v>
      </c>
      <c r="G1066" s="96">
        <v>1200766.0</v>
      </c>
      <c r="H1066" s="2"/>
      <c r="I1066" s="2">
        <f t="shared" si="1"/>
        <v>6.825</v>
      </c>
      <c r="J1066" s="97">
        <f t="shared" si="2"/>
        <v>44377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>
      <c r="A1067" s="104">
        <v>44088.0</v>
      </c>
      <c r="B1067" s="96">
        <v>6.87</v>
      </c>
      <c r="C1067" s="96">
        <v>6.93</v>
      </c>
      <c r="D1067" s="96">
        <v>6.81</v>
      </c>
      <c r="E1067" s="96">
        <v>6.84</v>
      </c>
      <c r="F1067" s="96">
        <v>6.551347</v>
      </c>
      <c r="G1067" s="96">
        <v>2180550.0</v>
      </c>
      <c r="H1067" s="2"/>
      <c r="I1067" s="2">
        <f t="shared" si="1"/>
        <v>6.855</v>
      </c>
      <c r="J1067" s="97">
        <f t="shared" si="2"/>
        <v>44377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>
      <c r="A1068" s="104">
        <v>44089.0</v>
      </c>
      <c r="B1068" s="96">
        <v>6.87</v>
      </c>
      <c r="C1068" s="96">
        <v>6.96</v>
      </c>
      <c r="D1068" s="96">
        <v>6.82</v>
      </c>
      <c r="E1068" s="96">
        <v>6.86</v>
      </c>
      <c r="F1068" s="96">
        <v>6.570503</v>
      </c>
      <c r="G1068" s="96">
        <v>1509109.0</v>
      </c>
      <c r="H1068" s="2"/>
      <c r="I1068" s="2">
        <f t="shared" si="1"/>
        <v>6.865</v>
      </c>
      <c r="J1068" s="97">
        <f t="shared" si="2"/>
        <v>44377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>
      <c r="A1069" s="104">
        <v>44090.0</v>
      </c>
      <c r="B1069" s="96">
        <v>6.88</v>
      </c>
      <c r="C1069" s="96">
        <v>6.99</v>
      </c>
      <c r="D1069" s="96">
        <v>6.82</v>
      </c>
      <c r="E1069" s="96">
        <v>6.97</v>
      </c>
      <c r="F1069" s="96">
        <v>6.67586</v>
      </c>
      <c r="G1069" s="96">
        <v>1635474.0</v>
      </c>
      <c r="H1069" s="2"/>
      <c r="I1069" s="2">
        <f t="shared" si="1"/>
        <v>6.925</v>
      </c>
      <c r="J1069" s="97">
        <f t="shared" si="2"/>
        <v>44377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>
      <c r="A1070" s="104">
        <v>44091.0</v>
      </c>
      <c r="B1070" s="96">
        <v>6.95</v>
      </c>
      <c r="C1070" s="96">
        <v>7.04</v>
      </c>
      <c r="D1070" s="96">
        <v>6.9</v>
      </c>
      <c r="E1070" s="96">
        <v>6.98</v>
      </c>
      <c r="F1070" s="96">
        <v>6.685438</v>
      </c>
      <c r="G1070" s="96">
        <v>2436487.0</v>
      </c>
      <c r="H1070" s="2"/>
      <c r="I1070" s="2">
        <f t="shared" si="1"/>
        <v>6.965</v>
      </c>
      <c r="J1070" s="97">
        <f t="shared" si="2"/>
        <v>44377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>
      <c r="A1071" s="104">
        <v>44092.0</v>
      </c>
      <c r="B1071" s="96">
        <v>6.95</v>
      </c>
      <c r="C1071" s="96">
        <v>7.02</v>
      </c>
      <c r="D1071" s="96">
        <v>6.89</v>
      </c>
      <c r="E1071" s="96">
        <v>6.99</v>
      </c>
      <c r="F1071" s="96">
        <v>6.695016</v>
      </c>
      <c r="G1071" s="96">
        <v>2227151.0</v>
      </c>
      <c r="H1071" s="2"/>
      <c r="I1071" s="2">
        <f t="shared" si="1"/>
        <v>6.97</v>
      </c>
      <c r="J1071" s="97">
        <f t="shared" si="2"/>
        <v>44377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>
      <c r="A1072" s="104">
        <v>44095.0</v>
      </c>
      <c r="B1072" s="96">
        <v>6.99</v>
      </c>
      <c r="C1072" s="96">
        <v>7.01</v>
      </c>
      <c r="D1072" s="96">
        <v>6.87</v>
      </c>
      <c r="E1072" s="96">
        <v>6.89</v>
      </c>
      <c r="F1072" s="96">
        <v>6.599236</v>
      </c>
      <c r="G1072" s="96">
        <v>808890.0</v>
      </c>
      <c r="H1072" s="2"/>
      <c r="I1072" s="2">
        <f t="shared" si="1"/>
        <v>6.94</v>
      </c>
      <c r="J1072" s="97">
        <f t="shared" si="2"/>
        <v>44377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>
      <c r="A1073" s="104">
        <v>44096.0</v>
      </c>
      <c r="B1073" s="96">
        <v>6.82</v>
      </c>
      <c r="C1073" s="96">
        <v>6.88</v>
      </c>
      <c r="D1073" s="96">
        <v>6.67</v>
      </c>
      <c r="E1073" s="96">
        <v>6.76</v>
      </c>
      <c r="F1073" s="96">
        <v>6.474723</v>
      </c>
      <c r="G1073" s="96">
        <v>1664924.0</v>
      </c>
      <c r="H1073" s="2"/>
      <c r="I1073" s="2">
        <f t="shared" si="1"/>
        <v>6.79</v>
      </c>
      <c r="J1073" s="97">
        <f t="shared" si="2"/>
        <v>44377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>
      <c r="A1074" s="104">
        <v>44097.0</v>
      </c>
      <c r="B1074" s="96">
        <v>6.84</v>
      </c>
      <c r="C1074" s="96">
        <v>6.96</v>
      </c>
      <c r="D1074" s="96">
        <v>6.83</v>
      </c>
      <c r="E1074" s="96">
        <v>6.89</v>
      </c>
      <c r="F1074" s="96">
        <v>6.599236</v>
      </c>
      <c r="G1074" s="96">
        <v>1861900.0</v>
      </c>
      <c r="H1074" s="2"/>
      <c r="I1074" s="2">
        <f t="shared" si="1"/>
        <v>6.865</v>
      </c>
      <c r="J1074" s="97">
        <f t="shared" si="2"/>
        <v>44377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>
      <c r="A1075" s="104">
        <v>44098.0</v>
      </c>
      <c r="B1075" s="96">
        <v>6.77</v>
      </c>
      <c r="C1075" s="96">
        <v>6.8</v>
      </c>
      <c r="D1075" s="96">
        <v>6.71</v>
      </c>
      <c r="E1075" s="96">
        <v>6.75</v>
      </c>
      <c r="F1075" s="96">
        <v>6.465145</v>
      </c>
      <c r="G1075" s="96">
        <v>804649.0</v>
      </c>
      <c r="H1075" s="2"/>
      <c r="I1075" s="2">
        <f t="shared" si="1"/>
        <v>6.76</v>
      </c>
      <c r="J1075" s="97">
        <f t="shared" si="2"/>
        <v>44377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>
      <c r="A1076" s="104">
        <v>44099.0</v>
      </c>
      <c r="B1076" s="96">
        <v>6.74</v>
      </c>
      <c r="C1076" s="96">
        <v>6.83</v>
      </c>
      <c r="D1076" s="96">
        <v>6.705</v>
      </c>
      <c r="E1076" s="96">
        <v>6.74</v>
      </c>
      <c r="F1076" s="96">
        <v>6.455566</v>
      </c>
      <c r="G1076" s="96">
        <v>1030007.0</v>
      </c>
      <c r="H1076" s="2"/>
      <c r="I1076" s="2">
        <f t="shared" si="1"/>
        <v>6.74</v>
      </c>
      <c r="J1076" s="97">
        <f t="shared" si="2"/>
        <v>44377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>
      <c r="A1077" s="104">
        <v>44102.0</v>
      </c>
      <c r="B1077" s="96">
        <v>6.76</v>
      </c>
      <c r="C1077" s="96">
        <v>6.88</v>
      </c>
      <c r="D1077" s="96">
        <v>6.76</v>
      </c>
      <c r="E1077" s="96">
        <v>6.85</v>
      </c>
      <c r="F1077" s="96">
        <v>6.560925</v>
      </c>
      <c r="G1077" s="96">
        <v>923490.0</v>
      </c>
      <c r="H1077" s="2"/>
      <c r="I1077" s="2">
        <f t="shared" si="1"/>
        <v>6.805</v>
      </c>
      <c r="J1077" s="97">
        <f t="shared" si="2"/>
        <v>44377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>
      <c r="A1078" s="104">
        <v>44103.0</v>
      </c>
      <c r="B1078" s="96">
        <v>6.93</v>
      </c>
      <c r="C1078" s="96">
        <v>7.03</v>
      </c>
      <c r="D1078" s="96">
        <v>6.91</v>
      </c>
      <c r="E1078" s="96">
        <v>6.99</v>
      </c>
      <c r="F1078" s="96">
        <v>6.695016</v>
      </c>
      <c r="G1078" s="96">
        <v>1942091.0</v>
      </c>
      <c r="H1078" s="2"/>
      <c r="I1078" s="2">
        <f t="shared" si="1"/>
        <v>6.96</v>
      </c>
      <c r="J1078" s="97">
        <f t="shared" si="2"/>
        <v>44377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>
      <c r="A1079" s="104">
        <v>44104.0</v>
      </c>
      <c r="B1079" s="96">
        <v>6.9</v>
      </c>
      <c r="C1079" s="96">
        <v>6.95</v>
      </c>
      <c r="D1079" s="96">
        <v>6.785</v>
      </c>
      <c r="E1079" s="96">
        <v>6.79</v>
      </c>
      <c r="F1079" s="96">
        <v>6.503457</v>
      </c>
      <c r="G1079" s="96">
        <v>1119615.0</v>
      </c>
      <c r="H1079" s="2"/>
      <c r="I1079" s="2">
        <f t="shared" si="1"/>
        <v>6.845</v>
      </c>
      <c r="J1079" s="97">
        <f t="shared" si="2"/>
        <v>44377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>
      <c r="A1080" s="104">
        <v>44105.0</v>
      </c>
      <c r="B1080" s="96">
        <v>6.84</v>
      </c>
      <c r="C1080" s="96">
        <v>6.97</v>
      </c>
      <c r="D1080" s="96">
        <v>6.82</v>
      </c>
      <c r="E1080" s="96">
        <v>6.93</v>
      </c>
      <c r="F1080" s="96">
        <v>6.637548</v>
      </c>
      <c r="G1080" s="96">
        <v>609871.0</v>
      </c>
      <c r="H1080" s="2"/>
      <c r="I1080" s="2">
        <f t="shared" si="1"/>
        <v>6.885</v>
      </c>
      <c r="J1080" s="97">
        <f t="shared" si="2"/>
        <v>44377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>
      <c r="A1081" s="104">
        <v>44106.0</v>
      </c>
      <c r="B1081" s="96">
        <v>6.85</v>
      </c>
      <c r="C1081" s="96">
        <v>7.03</v>
      </c>
      <c r="D1081" s="96">
        <v>6.845</v>
      </c>
      <c r="E1081" s="96">
        <v>6.87</v>
      </c>
      <c r="F1081" s="96">
        <v>6.580081</v>
      </c>
      <c r="G1081" s="96">
        <v>656068.0</v>
      </c>
      <c r="H1081" s="2"/>
      <c r="I1081" s="2">
        <f t="shared" si="1"/>
        <v>6.86</v>
      </c>
      <c r="J1081" s="97">
        <f t="shared" si="2"/>
        <v>44377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>
      <c r="A1082" s="104">
        <v>44109.0</v>
      </c>
      <c r="B1082" s="96">
        <v>6.99</v>
      </c>
      <c r="C1082" s="96">
        <v>7.15</v>
      </c>
      <c r="D1082" s="96">
        <v>6.94</v>
      </c>
      <c r="E1082" s="96">
        <v>7.11</v>
      </c>
      <c r="F1082" s="96">
        <v>6.809953</v>
      </c>
      <c r="G1082" s="96">
        <v>719774.0</v>
      </c>
      <c r="H1082" s="2"/>
      <c r="I1082" s="2">
        <f t="shared" si="1"/>
        <v>7.05</v>
      </c>
      <c r="J1082" s="97">
        <f t="shared" si="2"/>
        <v>44377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>
      <c r="A1083" s="104">
        <v>44110.0</v>
      </c>
      <c r="B1083" s="96">
        <v>7.14</v>
      </c>
      <c r="C1083" s="96">
        <v>7.36</v>
      </c>
      <c r="D1083" s="96">
        <v>7.03</v>
      </c>
      <c r="E1083" s="96">
        <v>7.3</v>
      </c>
      <c r="F1083" s="96">
        <v>6.991934</v>
      </c>
      <c r="G1083" s="96">
        <v>2042500.0</v>
      </c>
      <c r="H1083" s="2"/>
      <c r="I1083" s="2">
        <f t="shared" si="1"/>
        <v>7.22</v>
      </c>
      <c r="J1083" s="97">
        <f t="shared" si="2"/>
        <v>44377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>
      <c r="A1084" s="104">
        <v>44111.0</v>
      </c>
      <c r="B1084" s="96">
        <v>7.3</v>
      </c>
      <c r="C1084" s="96">
        <v>7.46</v>
      </c>
      <c r="D1084" s="96">
        <v>7.24</v>
      </c>
      <c r="E1084" s="96">
        <v>7.45</v>
      </c>
      <c r="F1084" s="96">
        <v>7.135604</v>
      </c>
      <c r="G1084" s="96">
        <v>3197641.0</v>
      </c>
      <c r="H1084" s="2"/>
      <c r="I1084" s="2">
        <f t="shared" si="1"/>
        <v>7.375</v>
      </c>
      <c r="J1084" s="97">
        <f t="shared" si="2"/>
        <v>44377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>
      <c r="A1085" s="104">
        <v>44112.0</v>
      </c>
      <c r="B1085" s="96">
        <v>7.52</v>
      </c>
      <c r="C1085" s="96">
        <v>7.59</v>
      </c>
      <c r="D1085" s="96">
        <v>7.47</v>
      </c>
      <c r="E1085" s="96">
        <v>7.52</v>
      </c>
      <c r="F1085" s="96">
        <v>7.20265</v>
      </c>
      <c r="G1085" s="96">
        <v>1282591.0</v>
      </c>
      <c r="H1085" s="2"/>
      <c r="I1085" s="2">
        <f t="shared" si="1"/>
        <v>7.52</v>
      </c>
      <c r="J1085" s="97">
        <f t="shared" si="2"/>
        <v>44377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>
      <c r="A1086" s="104">
        <v>44113.0</v>
      </c>
      <c r="B1086" s="96">
        <v>7.53</v>
      </c>
      <c r="C1086" s="96">
        <v>7.65</v>
      </c>
      <c r="D1086" s="96">
        <v>7.52</v>
      </c>
      <c r="E1086" s="96">
        <v>7.61</v>
      </c>
      <c r="F1086" s="96">
        <v>7.288852</v>
      </c>
      <c r="G1086" s="96">
        <v>1460526.0</v>
      </c>
      <c r="H1086" s="2"/>
      <c r="I1086" s="2">
        <f t="shared" si="1"/>
        <v>7.57</v>
      </c>
      <c r="J1086" s="97">
        <f t="shared" si="2"/>
        <v>44377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>
      <c r="A1087" s="104">
        <v>44116.0</v>
      </c>
      <c r="B1087" s="96">
        <v>7.9</v>
      </c>
      <c r="C1087" s="96">
        <v>8.08</v>
      </c>
      <c r="D1087" s="96">
        <v>7.75</v>
      </c>
      <c r="E1087" s="96">
        <v>7.85</v>
      </c>
      <c r="F1087" s="96">
        <v>7.518723</v>
      </c>
      <c r="G1087" s="96">
        <v>1772587.0</v>
      </c>
      <c r="H1087" s="2"/>
      <c r="I1087" s="2">
        <f t="shared" si="1"/>
        <v>7.875</v>
      </c>
      <c r="J1087" s="97">
        <f t="shared" si="2"/>
        <v>44377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>
      <c r="A1088" s="104">
        <v>44117.0</v>
      </c>
      <c r="B1088" s="96">
        <v>7.96</v>
      </c>
      <c r="C1088" s="96">
        <v>8.11</v>
      </c>
      <c r="D1088" s="96">
        <v>7.92</v>
      </c>
      <c r="E1088" s="96">
        <v>8.11</v>
      </c>
      <c r="F1088" s="96">
        <v>7.767751</v>
      </c>
      <c r="G1088" s="96">
        <v>2818034.0</v>
      </c>
      <c r="H1088" s="2"/>
      <c r="I1088" s="2">
        <f t="shared" si="1"/>
        <v>8.035</v>
      </c>
      <c r="J1088" s="97">
        <f t="shared" si="2"/>
        <v>44377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>
      <c r="A1089" s="104">
        <v>44118.0</v>
      </c>
      <c r="B1089" s="96">
        <v>8.11</v>
      </c>
      <c r="C1089" s="96">
        <v>8.53</v>
      </c>
      <c r="D1089" s="96">
        <v>8.03</v>
      </c>
      <c r="E1089" s="96">
        <v>8.45</v>
      </c>
      <c r="F1089" s="96">
        <v>8.093404</v>
      </c>
      <c r="G1089" s="96">
        <v>3903874.0</v>
      </c>
      <c r="H1089" s="2"/>
      <c r="I1089" s="2">
        <f t="shared" si="1"/>
        <v>8.28</v>
      </c>
      <c r="J1089" s="97">
        <f t="shared" si="2"/>
        <v>44377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>
      <c r="A1090" s="104">
        <v>44119.0</v>
      </c>
      <c r="B1090" s="96">
        <v>8.44</v>
      </c>
      <c r="C1090" s="96">
        <v>8.48</v>
      </c>
      <c r="D1090" s="96">
        <v>8.33</v>
      </c>
      <c r="E1090" s="96">
        <v>8.41</v>
      </c>
      <c r="F1090" s="96">
        <v>8.055091</v>
      </c>
      <c r="G1090" s="96">
        <v>2932834.0</v>
      </c>
      <c r="H1090" s="2"/>
      <c r="I1090" s="2">
        <f t="shared" si="1"/>
        <v>8.425</v>
      </c>
      <c r="J1090" s="97">
        <f t="shared" si="2"/>
        <v>44377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>
      <c r="A1091" s="104">
        <v>44120.0</v>
      </c>
      <c r="B1091" s="96">
        <v>8.37</v>
      </c>
      <c r="C1091" s="96">
        <v>8.39</v>
      </c>
      <c r="D1091" s="96">
        <v>8.14</v>
      </c>
      <c r="E1091" s="96">
        <v>8.27</v>
      </c>
      <c r="F1091" s="96">
        <v>7.921</v>
      </c>
      <c r="G1091" s="96">
        <v>3638993.0</v>
      </c>
      <c r="H1091" s="2"/>
      <c r="I1091" s="2">
        <f t="shared" si="1"/>
        <v>8.32</v>
      </c>
      <c r="J1091" s="97">
        <f t="shared" si="2"/>
        <v>44377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>
      <c r="A1092" s="104">
        <v>44123.0</v>
      </c>
      <c r="B1092" s="96">
        <v>8.29</v>
      </c>
      <c r="C1092" s="96">
        <v>8.37</v>
      </c>
      <c r="D1092" s="96">
        <v>8.24</v>
      </c>
      <c r="E1092" s="96">
        <v>8.29</v>
      </c>
      <c r="F1092" s="96">
        <v>7.940156</v>
      </c>
      <c r="G1092" s="96">
        <v>2029591.0</v>
      </c>
      <c r="H1092" s="2"/>
      <c r="I1092" s="2">
        <f t="shared" si="1"/>
        <v>8.29</v>
      </c>
      <c r="J1092" s="97">
        <f t="shared" si="2"/>
        <v>44377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>
      <c r="A1093" s="104">
        <v>44124.0</v>
      </c>
      <c r="B1093" s="96">
        <v>8.24</v>
      </c>
      <c r="C1093" s="96">
        <v>8.28</v>
      </c>
      <c r="D1093" s="96">
        <v>8.15</v>
      </c>
      <c r="E1093" s="96">
        <v>8.19</v>
      </c>
      <c r="F1093" s="96">
        <v>7.844375</v>
      </c>
      <c r="G1093" s="96">
        <v>2120951.0</v>
      </c>
      <c r="H1093" s="2"/>
      <c r="I1093" s="2">
        <f t="shared" si="1"/>
        <v>8.215</v>
      </c>
      <c r="J1093" s="97">
        <f t="shared" si="2"/>
        <v>44377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>
      <c r="A1094" s="104">
        <v>44125.0</v>
      </c>
      <c r="B1094" s="96">
        <v>8.18</v>
      </c>
      <c r="C1094" s="96">
        <v>8.28</v>
      </c>
      <c r="D1094" s="96">
        <v>8.14</v>
      </c>
      <c r="E1094" s="96">
        <v>8.19</v>
      </c>
      <c r="F1094" s="96">
        <v>7.844375</v>
      </c>
      <c r="G1094" s="96">
        <v>1393351.0</v>
      </c>
      <c r="H1094" s="2"/>
      <c r="I1094" s="2">
        <f t="shared" si="1"/>
        <v>8.185</v>
      </c>
      <c r="J1094" s="97">
        <f t="shared" si="2"/>
        <v>44377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>
      <c r="A1095" s="104">
        <v>44126.0</v>
      </c>
      <c r="B1095" s="96">
        <v>8.11</v>
      </c>
      <c r="C1095" s="96">
        <v>8.29</v>
      </c>
      <c r="D1095" s="96">
        <v>8.05</v>
      </c>
      <c r="E1095" s="96">
        <v>8.25</v>
      </c>
      <c r="F1095" s="96">
        <v>7.901843</v>
      </c>
      <c r="G1095" s="96">
        <v>2059583.0</v>
      </c>
      <c r="H1095" s="2"/>
      <c r="I1095" s="2">
        <f t="shared" si="1"/>
        <v>8.18</v>
      </c>
      <c r="J1095" s="97">
        <f t="shared" si="2"/>
        <v>44377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>
      <c r="A1096" s="104">
        <v>44127.0</v>
      </c>
      <c r="B1096" s="96">
        <v>8.2</v>
      </c>
      <c r="C1096" s="96">
        <v>8.25</v>
      </c>
      <c r="D1096" s="96">
        <v>8.06</v>
      </c>
      <c r="E1096" s="96">
        <v>8.1</v>
      </c>
      <c r="F1096" s="96">
        <v>7.758174</v>
      </c>
      <c r="G1096" s="96">
        <v>1289576.0</v>
      </c>
      <c r="H1096" s="2"/>
      <c r="I1096" s="2">
        <f t="shared" si="1"/>
        <v>8.15</v>
      </c>
      <c r="J1096" s="97">
        <f t="shared" si="2"/>
        <v>44377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>
      <c r="A1097" s="104">
        <v>44130.0</v>
      </c>
      <c r="B1097" s="96">
        <v>8.0</v>
      </c>
      <c r="C1097" s="96">
        <v>8.1</v>
      </c>
      <c r="D1097" s="96">
        <v>7.77</v>
      </c>
      <c r="E1097" s="96">
        <v>7.91</v>
      </c>
      <c r="F1097" s="96">
        <v>7.576191</v>
      </c>
      <c r="G1097" s="96">
        <v>2229021.0</v>
      </c>
      <c r="H1097" s="2"/>
      <c r="I1097" s="2">
        <f t="shared" si="1"/>
        <v>7.955</v>
      </c>
      <c r="J1097" s="97">
        <f t="shared" si="2"/>
        <v>44377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>
      <c r="A1098" s="104">
        <v>44131.0</v>
      </c>
      <c r="B1098" s="96">
        <v>7.79</v>
      </c>
      <c r="C1098" s="96">
        <v>7.88</v>
      </c>
      <c r="D1098" s="96">
        <v>7.635</v>
      </c>
      <c r="E1098" s="96">
        <v>7.84</v>
      </c>
      <c r="F1098" s="96">
        <v>7.509146</v>
      </c>
      <c r="G1098" s="96">
        <v>1696144.0</v>
      </c>
      <c r="H1098" s="2"/>
      <c r="I1098" s="2">
        <f t="shared" si="1"/>
        <v>7.815</v>
      </c>
      <c r="J1098" s="97">
        <f t="shared" si="2"/>
        <v>44377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>
      <c r="A1099" s="104">
        <v>44132.0</v>
      </c>
      <c r="B1099" s="96">
        <v>7.79</v>
      </c>
      <c r="C1099" s="96">
        <v>8.1</v>
      </c>
      <c r="D1099" s="96">
        <v>7.7</v>
      </c>
      <c r="E1099" s="96">
        <v>7.99</v>
      </c>
      <c r="F1099" s="96">
        <v>7.652815</v>
      </c>
      <c r="G1099" s="96">
        <v>2931741.0</v>
      </c>
      <c r="H1099" s="2"/>
      <c r="I1099" s="2">
        <f t="shared" si="1"/>
        <v>7.89</v>
      </c>
      <c r="J1099" s="97">
        <f t="shared" si="2"/>
        <v>44377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>
      <c r="A1100" s="104">
        <v>44133.0</v>
      </c>
      <c r="B1100" s="96">
        <v>7.9</v>
      </c>
      <c r="C1100" s="96">
        <v>7.93</v>
      </c>
      <c r="D1100" s="96">
        <v>7.77</v>
      </c>
      <c r="E1100" s="96">
        <v>7.9</v>
      </c>
      <c r="F1100" s="96">
        <v>7.566614</v>
      </c>
      <c r="G1100" s="96">
        <v>935234.0</v>
      </c>
      <c r="H1100" s="2"/>
      <c r="I1100" s="2">
        <f t="shared" si="1"/>
        <v>7.9</v>
      </c>
      <c r="J1100" s="97">
        <f t="shared" si="2"/>
        <v>44377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>
      <c r="A1101" s="104">
        <v>44134.0</v>
      </c>
      <c r="B1101" s="96">
        <v>7.88</v>
      </c>
      <c r="C1101" s="96">
        <v>7.93</v>
      </c>
      <c r="D1101" s="96">
        <v>7.66</v>
      </c>
      <c r="E1101" s="96">
        <v>7.66</v>
      </c>
      <c r="F1101" s="96">
        <v>7.336742</v>
      </c>
      <c r="G1101" s="96">
        <v>949921.0</v>
      </c>
      <c r="H1101" s="2"/>
      <c r="I1101" s="2">
        <f t="shared" si="1"/>
        <v>7.77</v>
      </c>
      <c r="J1101" s="97">
        <f t="shared" si="2"/>
        <v>44377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>
      <c r="A1102" s="104">
        <v>44137.0</v>
      </c>
      <c r="B1102" s="96">
        <v>7.66</v>
      </c>
      <c r="C1102" s="96">
        <v>7.68</v>
      </c>
      <c r="D1102" s="96">
        <v>7.49</v>
      </c>
      <c r="E1102" s="96">
        <v>7.54</v>
      </c>
      <c r="F1102" s="96">
        <v>7.221806</v>
      </c>
      <c r="G1102" s="96">
        <v>1197356.0</v>
      </c>
      <c r="H1102" s="2"/>
      <c r="I1102" s="2">
        <f t="shared" si="1"/>
        <v>7.6</v>
      </c>
      <c r="J1102" s="97">
        <f t="shared" si="2"/>
        <v>44377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>
      <c r="A1103" s="104">
        <v>44138.0</v>
      </c>
      <c r="B1103" s="96">
        <v>7.55</v>
      </c>
      <c r="C1103" s="96">
        <v>7.77</v>
      </c>
      <c r="D1103" s="96">
        <v>7.55</v>
      </c>
      <c r="E1103" s="96">
        <v>7.71</v>
      </c>
      <c r="F1103" s="96">
        <v>7.384632</v>
      </c>
      <c r="G1103" s="96">
        <v>1029091.0</v>
      </c>
      <c r="H1103" s="2"/>
      <c r="I1103" s="2">
        <f t="shared" si="1"/>
        <v>7.63</v>
      </c>
      <c r="J1103" s="97">
        <f t="shared" si="2"/>
        <v>44377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>
      <c r="A1104" s="104">
        <v>44139.0</v>
      </c>
      <c r="B1104" s="96">
        <v>7.68</v>
      </c>
      <c r="C1104" s="96">
        <v>7.97</v>
      </c>
      <c r="D1104" s="96">
        <v>7.62</v>
      </c>
      <c r="E1104" s="96">
        <v>7.92</v>
      </c>
      <c r="F1104" s="96">
        <v>7.58577</v>
      </c>
      <c r="G1104" s="96">
        <v>1052419.0</v>
      </c>
      <c r="H1104" s="2"/>
      <c r="I1104" s="2">
        <f t="shared" si="1"/>
        <v>7.8</v>
      </c>
      <c r="J1104" s="97">
        <f t="shared" si="2"/>
        <v>44377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>
      <c r="A1105" s="104">
        <v>44140.0</v>
      </c>
      <c r="B1105" s="96">
        <v>8.02</v>
      </c>
      <c r="C1105" s="96">
        <v>8.11</v>
      </c>
      <c r="D1105" s="96">
        <v>7.92</v>
      </c>
      <c r="E1105" s="96">
        <v>8.0</v>
      </c>
      <c r="F1105" s="96">
        <v>7.662394</v>
      </c>
      <c r="G1105" s="96">
        <v>1056156.0</v>
      </c>
      <c r="H1105" s="2"/>
      <c r="I1105" s="2">
        <f t="shared" si="1"/>
        <v>8.01</v>
      </c>
      <c r="J1105" s="97">
        <f t="shared" si="2"/>
        <v>44377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>
      <c r="A1106" s="104">
        <v>44141.0</v>
      </c>
      <c r="B1106" s="96">
        <v>8.02</v>
      </c>
      <c r="C1106" s="96">
        <v>8.105</v>
      </c>
      <c r="D1106" s="96">
        <v>7.945</v>
      </c>
      <c r="E1106" s="96">
        <v>8.0</v>
      </c>
      <c r="F1106" s="96">
        <v>7.662394</v>
      </c>
      <c r="G1106" s="96">
        <v>774290.0</v>
      </c>
      <c r="H1106" s="2"/>
      <c r="I1106" s="2">
        <f t="shared" si="1"/>
        <v>8.01</v>
      </c>
      <c r="J1106" s="97">
        <f t="shared" si="2"/>
        <v>44377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>
      <c r="A1107" s="104">
        <v>44144.0</v>
      </c>
      <c r="B1107" s="96">
        <v>8.04</v>
      </c>
      <c r="C1107" s="96">
        <v>8.15</v>
      </c>
      <c r="D1107" s="96">
        <v>8.01</v>
      </c>
      <c r="E1107" s="96">
        <v>8.15</v>
      </c>
      <c r="F1107" s="96">
        <v>7.806063</v>
      </c>
      <c r="G1107" s="96">
        <v>734652.0</v>
      </c>
      <c r="H1107" s="2"/>
      <c r="I1107" s="2">
        <f t="shared" si="1"/>
        <v>8.095</v>
      </c>
      <c r="J1107" s="97">
        <f t="shared" si="2"/>
        <v>44377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>
      <c r="A1108" s="104">
        <v>44145.0</v>
      </c>
      <c r="B1108" s="96">
        <v>8.15</v>
      </c>
      <c r="C1108" s="96">
        <v>8.2</v>
      </c>
      <c r="D1108" s="96">
        <v>7.35</v>
      </c>
      <c r="E1108" s="96">
        <v>7.4</v>
      </c>
      <c r="F1108" s="96">
        <v>7.087714</v>
      </c>
      <c r="G1108" s="96">
        <v>2011784.0</v>
      </c>
      <c r="H1108" s="2"/>
      <c r="I1108" s="2">
        <f t="shared" si="1"/>
        <v>7.775</v>
      </c>
      <c r="J1108" s="97">
        <f t="shared" si="2"/>
        <v>44377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>
      <c r="A1109" s="104">
        <v>44146.0</v>
      </c>
      <c r="B1109" s="96">
        <v>7.52</v>
      </c>
      <c r="C1109" s="96">
        <v>7.58</v>
      </c>
      <c r="D1109" s="96">
        <v>7.4</v>
      </c>
      <c r="E1109" s="96">
        <v>7.42</v>
      </c>
      <c r="F1109" s="96">
        <v>7.10687</v>
      </c>
      <c r="G1109" s="96">
        <v>1828826.0</v>
      </c>
      <c r="H1109" s="2"/>
      <c r="I1109" s="2">
        <f t="shared" si="1"/>
        <v>7.47</v>
      </c>
      <c r="J1109" s="97">
        <f t="shared" si="2"/>
        <v>44377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>
      <c r="A1110" s="104">
        <v>44147.0</v>
      </c>
      <c r="B1110" s="96">
        <v>7.46</v>
      </c>
      <c r="C1110" s="96">
        <v>7.48</v>
      </c>
      <c r="D1110" s="96">
        <v>7.27</v>
      </c>
      <c r="E1110" s="96">
        <v>7.37</v>
      </c>
      <c r="F1110" s="96">
        <v>7.05898</v>
      </c>
      <c r="G1110" s="96">
        <v>2360564.0</v>
      </c>
      <c r="H1110" s="2"/>
      <c r="I1110" s="2">
        <f t="shared" si="1"/>
        <v>7.415</v>
      </c>
      <c r="J1110" s="97">
        <f t="shared" si="2"/>
        <v>44377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>
      <c r="A1111" s="104">
        <v>44148.0</v>
      </c>
      <c r="B1111" s="96">
        <v>7.35</v>
      </c>
      <c r="C1111" s="96">
        <v>7.41</v>
      </c>
      <c r="D1111" s="96">
        <v>7.26</v>
      </c>
      <c r="E1111" s="96">
        <v>7.34</v>
      </c>
      <c r="F1111" s="96">
        <v>7.030246</v>
      </c>
      <c r="G1111" s="96">
        <v>1723969.0</v>
      </c>
      <c r="H1111" s="2"/>
      <c r="I1111" s="2">
        <f t="shared" si="1"/>
        <v>7.345</v>
      </c>
      <c r="J1111" s="97">
        <f t="shared" si="2"/>
        <v>44377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>
      <c r="A1112" s="104">
        <v>44151.0</v>
      </c>
      <c r="B1112" s="96">
        <v>7.34</v>
      </c>
      <c r="C1112" s="96">
        <v>7.42</v>
      </c>
      <c r="D1112" s="96">
        <v>7.32</v>
      </c>
      <c r="E1112" s="96">
        <v>7.42</v>
      </c>
      <c r="F1112" s="96">
        <v>7.10687</v>
      </c>
      <c r="G1112" s="96">
        <v>94986.0</v>
      </c>
      <c r="H1112" s="2"/>
      <c r="I1112" s="2">
        <f t="shared" si="1"/>
        <v>7.38</v>
      </c>
      <c r="J1112" s="97">
        <f t="shared" si="2"/>
        <v>44377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>
      <c r="A1113" s="104">
        <v>44152.0</v>
      </c>
      <c r="B1113" s="96">
        <v>7.49</v>
      </c>
      <c r="C1113" s="96">
        <v>7.5</v>
      </c>
      <c r="D1113" s="96">
        <v>7.07</v>
      </c>
      <c r="E1113" s="96">
        <v>7.13</v>
      </c>
      <c r="F1113" s="96">
        <v>6.829108</v>
      </c>
      <c r="G1113" s="96">
        <v>1790046.0</v>
      </c>
      <c r="H1113" s="2"/>
      <c r="I1113" s="2">
        <f t="shared" si="1"/>
        <v>7.31</v>
      </c>
      <c r="J1113" s="97">
        <f t="shared" si="2"/>
        <v>44377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>
      <c r="A1114" s="104">
        <v>44153.0</v>
      </c>
      <c r="B1114" s="96">
        <v>7.11</v>
      </c>
      <c r="C1114" s="96">
        <v>7.24</v>
      </c>
      <c r="D1114" s="96">
        <v>7.03</v>
      </c>
      <c r="E1114" s="96">
        <v>7.07</v>
      </c>
      <c r="F1114" s="96">
        <v>6.771641</v>
      </c>
      <c r="G1114" s="96">
        <v>1209690.0</v>
      </c>
      <c r="H1114" s="2"/>
      <c r="I1114" s="2">
        <f t="shared" si="1"/>
        <v>7.09</v>
      </c>
      <c r="J1114" s="97">
        <f t="shared" si="2"/>
        <v>44377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>
      <c r="A1115" s="104">
        <v>44154.0</v>
      </c>
      <c r="B1115" s="96">
        <v>7.11</v>
      </c>
      <c r="C1115" s="96">
        <v>7.17</v>
      </c>
      <c r="D1115" s="96">
        <v>6.99</v>
      </c>
      <c r="E1115" s="96">
        <v>7.09</v>
      </c>
      <c r="F1115" s="96">
        <v>6.790796</v>
      </c>
      <c r="G1115" s="96">
        <v>2322738.0</v>
      </c>
      <c r="H1115" s="2"/>
      <c r="I1115" s="2">
        <f t="shared" si="1"/>
        <v>7.1</v>
      </c>
      <c r="J1115" s="97">
        <f t="shared" si="2"/>
        <v>44377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>
      <c r="A1116" s="104">
        <v>44155.0</v>
      </c>
      <c r="B1116" s="96">
        <v>7.12</v>
      </c>
      <c r="C1116" s="96">
        <v>7.31</v>
      </c>
      <c r="D1116" s="96">
        <v>7.11</v>
      </c>
      <c r="E1116" s="96">
        <v>7.24</v>
      </c>
      <c r="F1116" s="96">
        <v>6.934466</v>
      </c>
      <c r="G1116" s="96">
        <v>1114043.0</v>
      </c>
      <c r="H1116" s="2"/>
      <c r="I1116" s="2">
        <f t="shared" si="1"/>
        <v>7.18</v>
      </c>
      <c r="J1116" s="97">
        <f t="shared" si="2"/>
        <v>44377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>
      <c r="A1117" s="104">
        <v>44158.0</v>
      </c>
      <c r="B1117" s="96">
        <v>7.26</v>
      </c>
      <c r="C1117" s="96">
        <v>7.31</v>
      </c>
      <c r="D1117" s="96">
        <v>7.21</v>
      </c>
      <c r="E1117" s="96">
        <v>7.26</v>
      </c>
      <c r="F1117" s="96">
        <v>6.953622</v>
      </c>
      <c r="G1117" s="96">
        <v>880167.0</v>
      </c>
      <c r="H1117" s="2"/>
      <c r="I1117" s="2">
        <f t="shared" si="1"/>
        <v>7.26</v>
      </c>
      <c r="J1117" s="97">
        <f t="shared" si="2"/>
        <v>44377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>
      <c r="A1118" s="104">
        <v>44159.0</v>
      </c>
      <c r="B1118" s="96">
        <v>7.33</v>
      </c>
      <c r="C1118" s="96">
        <v>7.33</v>
      </c>
      <c r="D1118" s="96">
        <v>7.13</v>
      </c>
      <c r="E1118" s="96">
        <v>7.17</v>
      </c>
      <c r="F1118" s="96">
        <v>6.86742</v>
      </c>
      <c r="G1118" s="96">
        <v>2160508.0</v>
      </c>
      <c r="H1118" s="2"/>
      <c r="I1118" s="2">
        <f t="shared" si="1"/>
        <v>7.25</v>
      </c>
      <c r="J1118" s="97">
        <f t="shared" si="2"/>
        <v>44377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>
      <c r="A1119" s="104">
        <v>44160.0</v>
      </c>
      <c r="B1119" s="96">
        <v>7.17</v>
      </c>
      <c r="C1119" s="96">
        <v>7.22</v>
      </c>
      <c r="D1119" s="96">
        <v>7.06</v>
      </c>
      <c r="E1119" s="96">
        <v>7.1</v>
      </c>
      <c r="F1119" s="96">
        <v>6.800374</v>
      </c>
      <c r="G1119" s="96">
        <v>1871447.0</v>
      </c>
      <c r="H1119" s="2"/>
      <c r="I1119" s="2">
        <f t="shared" si="1"/>
        <v>7.135</v>
      </c>
      <c r="J1119" s="97">
        <f t="shared" si="2"/>
        <v>44377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>
      <c r="A1120" s="104">
        <v>44161.0</v>
      </c>
      <c r="B1120" s="96">
        <v>7.16</v>
      </c>
      <c r="C1120" s="96">
        <v>7.18</v>
      </c>
      <c r="D1120" s="96">
        <v>7.09</v>
      </c>
      <c r="E1120" s="96">
        <v>7.11</v>
      </c>
      <c r="F1120" s="96">
        <v>6.809953</v>
      </c>
      <c r="G1120" s="96">
        <v>454972.0</v>
      </c>
      <c r="H1120" s="2"/>
      <c r="I1120" s="2">
        <f t="shared" si="1"/>
        <v>7.135</v>
      </c>
      <c r="J1120" s="97">
        <f t="shared" si="2"/>
        <v>44377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>
      <c r="A1121" s="104">
        <v>44162.0</v>
      </c>
      <c r="B1121" s="96">
        <v>7.09</v>
      </c>
      <c r="C1121" s="96">
        <v>7.165</v>
      </c>
      <c r="D1121" s="96">
        <v>7.06</v>
      </c>
      <c r="E1121" s="96">
        <v>7.1</v>
      </c>
      <c r="F1121" s="96">
        <v>6.800374</v>
      </c>
      <c r="G1121" s="96">
        <v>825819.0</v>
      </c>
      <c r="H1121" s="2"/>
      <c r="I1121" s="2">
        <f t="shared" si="1"/>
        <v>7.095</v>
      </c>
      <c r="J1121" s="97">
        <f t="shared" si="2"/>
        <v>44377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>
      <c r="A1122" s="104">
        <v>44165.0</v>
      </c>
      <c r="B1122" s="96">
        <v>7.08</v>
      </c>
      <c r="C1122" s="96">
        <v>7.16</v>
      </c>
      <c r="D1122" s="96">
        <v>6.985</v>
      </c>
      <c r="E1122" s="96">
        <v>7.01</v>
      </c>
      <c r="F1122" s="96">
        <v>6.714172</v>
      </c>
      <c r="G1122" s="96">
        <v>1284059.0</v>
      </c>
      <c r="H1122" s="2"/>
      <c r="I1122" s="2">
        <f t="shared" si="1"/>
        <v>7.045</v>
      </c>
      <c r="J1122" s="97">
        <f t="shared" si="2"/>
        <v>44377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>
      <c r="A1123" s="104">
        <v>44166.0</v>
      </c>
      <c r="B1123" s="96">
        <v>7.04</v>
      </c>
      <c r="C1123" s="96">
        <v>7.2</v>
      </c>
      <c r="D1123" s="96">
        <v>7.02</v>
      </c>
      <c r="E1123" s="96">
        <v>7.16</v>
      </c>
      <c r="F1123" s="96">
        <v>6.857842</v>
      </c>
      <c r="G1123" s="96">
        <v>1194549.0</v>
      </c>
      <c r="H1123" s="2"/>
      <c r="I1123" s="2">
        <f t="shared" si="1"/>
        <v>7.1</v>
      </c>
      <c r="J1123" s="97">
        <f t="shared" si="2"/>
        <v>44377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>
      <c r="A1124" s="104">
        <v>44167.0</v>
      </c>
      <c r="B1124" s="96">
        <v>7.17</v>
      </c>
      <c r="C1124" s="96">
        <v>7.35</v>
      </c>
      <c r="D1124" s="96">
        <v>7.09</v>
      </c>
      <c r="E1124" s="96">
        <v>7.18</v>
      </c>
      <c r="F1124" s="96">
        <v>6.876998</v>
      </c>
      <c r="G1124" s="96">
        <v>1405822.0</v>
      </c>
      <c r="H1124" s="2"/>
      <c r="I1124" s="2">
        <f t="shared" si="1"/>
        <v>7.175</v>
      </c>
      <c r="J1124" s="97">
        <f t="shared" si="2"/>
        <v>44377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>
      <c r="A1125" s="104">
        <v>44168.0</v>
      </c>
      <c r="B1125" s="96">
        <v>7.2</v>
      </c>
      <c r="C1125" s="96">
        <v>7.33</v>
      </c>
      <c r="D1125" s="96">
        <v>7.07</v>
      </c>
      <c r="E1125" s="96">
        <v>7.16</v>
      </c>
      <c r="F1125" s="96">
        <v>6.857842</v>
      </c>
      <c r="G1125" s="96">
        <v>1642970.0</v>
      </c>
      <c r="H1125" s="2"/>
      <c r="I1125" s="2">
        <f t="shared" si="1"/>
        <v>7.18</v>
      </c>
      <c r="J1125" s="97">
        <f t="shared" si="2"/>
        <v>44377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>
      <c r="A1126" s="104">
        <v>44169.0</v>
      </c>
      <c r="B1126" s="96">
        <v>7.13</v>
      </c>
      <c r="C1126" s="96">
        <v>7.18</v>
      </c>
      <c r="D1126" s="96">
        <v>7.07</v>
      </c>
      <c r="E1126" s="96">
        <v>7.09</v>
      </c>
      <c r="F1126" s="96">
        <v>6.790796</v>
      </c>
      <c r="G1126" s="96">
        <v>977152.0</v>
      </c>
      <c r="H1126" s="2"/>
      <c r="I1126" s="2">
        <f t="shared" si="1"/>
        <v>7.11</v>
      </c>
      <c r="J1126" s="97">
        <f t="shared" si="2"/>
        <v>44377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>
      <c r="A1127" s="104">
        <v>44172.0</v>
      </c>
      <c r="B1127" s="96">
        <v>7.07</v>
      </c>
      <c r="C1127" s="96">
        <v>7.08</v>
      </c>
      <c r="D1127" s="96">
        <v>6.79</v>
      </c>
      <c r="E1127" s="96">
        <v>6.86</v>
      </c>
      <c r="F1127" s="96">
        <v>6.570503</v>
      </c>
      <c r="G1127" s="96">
        <v>1964919.0</v>
      </c>
      <c r="H1127" s="2"/>
      <c r="I1127" s="2">
        <f t="shared" si="1"/>
        <v>6.965</v>
      </c>
      <c r="J1127" s="97">
        <f t="shared" si="2"/>
        <v>44377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>
      <c r="A1128" s="104">
        <v>44173.0</v>
      </c>
      <c r="B1128" s="96">
        <v>6.89</v>
      </c>
      <c r="C1128" s="96">
        <v>6.99</v>
      </c>
      <c r="D1128" s="96">
        <v>6.88</v>
      </c>
      <c r="E1128" s="96">
        <v>6.94</v>
      </c>
      <c r="F1128" s="96">
        <v>6.647126</v>
      </c>
      <c r="G1128" s="96">
        <v>1431119.0</v>
      </c>
      <c r="H1128" s="2"/>
      <c r="I1128" s="2">
        <f t="shared" si="1"/>
        <v>6.915</v>
      </c>
      <c r="J1128" s="97">
        <f t="shared" si="2"/>
        <v>44377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>
      <c r="A1129" s="104">
        <v>44174.0</v>
      </c>
      <c r="B1129" s="96">
        <v>6.95</v>
      </c>
      <c r="C1129" s="96">
        <v>7.155</v>
      </c>
      <c r="D1129" s="96">
        <v>6.95</v>
      </c>
      <c r="E1129" s="96">
        <v>7.15</v>
      </c>
      <c r="F1129" s="96">
        <v>6.848264</v>
      </c>
      <c r="G1129" s="96">
        <v>1176336.0</v>
      </c>
      <c r="H1129" s="2"/>
      <c r="I1129" s="2">
        <f t="shared" si="1"/>
        <v>7.05</v>
      </c>
      <c r="J1129" s="97">
        <f t="shared" si="2"/>
        <v>44377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>
      <c r="A1130" s="104">
        <v>44175.0</v>
      </c>
      <c r="B1130" s="96">
        <v>7.13</v>
      </c>
      <c r="C1130" s="96">
        <v>7.21</v>
      </c>
      <c r="D1130" s="96">
        <v>7.04</v>
      </c>
      <c r="E1130" s="96">
        <v>7.12</v>
      </c>
      <c r="F1130" s="96">
        <v>6.81953</v>
      </c>
      <c r="G1130" s="96">
        <v>3347248.0</v>
      </c>
      <c r="H1130" s="2"/>
      <c r="I1130" s="2">
        <f t="shared" si="1"/>
        <v>7.125</v>
      </c>
      <c r="J1130" s="97">
        <f t="shared" si="2"/>
        <v>44377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>
      <c r="A1131" s="104">
        <v>44176.0</v>
      </c>
      <c r="B1131" s="96">
        <v>7.06</v>
      </c>
      <c r="C1131" s="96">
        <v>7.09</v>
      </c>
      <c r="D1131" s="96">
        <v>6.97</v>
      </c>
      <c r="E1131" s="96">
        <v>7.04</v>
      </c>
      <c r="F1131" s="96">
        <v>6.742907</v>
      </c>
      <c r="G1131" s="96">
        <v>1663582.0</v>
      </c>
      <c r="H1131" s="2"/>
      <c r="I1131" s="2">
        <f t="shared" si="1"/>
        <v>7.05</v>
      </c>
      <c r="J1131" s="97">
        <f t="shared" si="2"/>
        <v>44377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>
      <c r="A1132" s="104">
        <v>44179.0</v>
      </c>
      <c r="B1132" s="96">
        <v>6.99</v>
      </c>
      <c r="C1132" s="96">
        <v>7.1</v>
      </c>
      <c r="D1132" s="96">
        <v>6.93</v>
      </c>
      <c r="E1132" s="96">
        <v>7.06</v>
      </c>
      <c r="F1132" s="96">
        <v>6.762062</v>
      </c>
      <c r="G1132" s="96">
        <v>591031.0</v>
      </c>
      <c r="H1132" s="2"/>
      <c r="I1132" s="2">
        <f t="shared" si="1"/>
        <v>7.025</v>
      </c>
      <c r="J1132" s="97">
        <f t="shared" si="2"/>
        <v>44377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>
      <c r="A1133" s="104">
        <v>44180.0</v>
      </c>
      <c r="B1133" s="96">
        <v>7.06</v>
      </c>
      <c r="C1133" s="96">
        <v>7.15</v>
      </c>
      <c r="D1133" s="96">
        <v>7.06</v>
      </c>
      <c r="E1133" s="96">
        <v>7.1</v>
      </c>
      <c r="F1133" s="96">
        <v>6.800374</v>
      </c>
      <c r="G1133" s="96">
        <v>864650.0</v>
      </c>
      <c r="H1133" s="2"/>
      <c r="I1133" s="2">
        <f t="shared" si="1"/>
        <v>7.08</v>
      </c>
      <c r="J1133" s="97">
        <f t="shared" si="2"/>
        <v>44377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>
      <c r="A1134" s="104">
        <v>44181.0</v>
      </c>
      <c r="B1134" s="96">
        <v>7.18</v>
      </c>
      <c r="C1134" s="96">
        <v>7.38</v>
      </c>
      <c r="D1134" s="96">
        <v>7.14</v>
      </c>
      <c r="E1134" s="96">
        <v>7.31</v>
      </c>
      <c r="F1134" s="96">
        <v>7.001513</v>
      </c>
      <c r="G1134" s="96">
        <v>1485549.0</v>
      </c>
      <c r="H1134" s="2"/>
      <c r="I1134" s="2">
        <f t="shared" si="1"/>
        <v>7.245</v>
      </c>
      <c r="J1134" s="97">
        <f t="shared" si="2"/>
        <v>44377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>
      <c r="A1135" s="104">
        <v>44182.0</v>
      </c>
      <c r="B1135" s="96">
        <v>7.8</v>
      </c>
      <c r="C1135" s="96">
        <v>8.05</v>
      </c>
      <c r="D1135" s="96">
        <v>7.4</v>
      </c>
      <c r="E1135" s="96">
        <v>7.53</v>
      </c>
      <c r="F1135" s="96">
        <v>7.212228</v>
      </c>
      <c r="G1135" s="96">
        <v>5083902.0</v>
      </c>
      <c r="H1135" s="2"/>
      <c r="I1135" s="2">
        <f t="shared" si="1"/>
        <v>7.665</v>
      </c>
      <c r="J1135" s="97">
        <f t="shared" si="2"/>
        <v>44377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>
      <c r="A1136" s="104">
        <v>44183.0</v>
      </c>
      <c r="B1136" s="96">
        <v>7.62</v>
      </c>
      <c r="C1136" s="96">
        <v>7.8</v>
      </c>
      <c r="D1136" s="96">
        <v>7.55</v>
      </c>
      <c r="E1136" s="96">
        <v>7.65</v>
      </c>
      <c r="F1136" s="96">
        <v>7.327164</v>
      </c>
      <c r="G1136" s="96">
        <v>2665764.0</v>
      </c>
      <c r="H1136" s="2"/>
      <c r="I1136" s="2">
        <f t="shared" si="1"/>
        <v>7.635</v>
      </c>
      <c r="J1136" s="97">
        <f t="shared" si="2"/>
        <v>44377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>
      <c r="A1137" s="104">
        <v>44186.0</v>
      </c>
      <c r="B1137" s="96">
        <v>7.65</v>
      </c>
      <c r="C1137" s="96">
        <v>7.84</v>
      </c>
      <c r="D1137" s="96">
        <v>7.57</v>
      </c>
      <c r="E1137" s="96">
        <v>7.71</v>
      </c>
      <c r="F1137" s="96">
        <v>7.384632</v>
      </c>
      <c r="G1137" s="96">
        <v>998401.0</v>
      </c>
      <c r="H1137" s="2"/>
      <c r="I1137" s="2">
        <f t="shared" si="1"/>
        <v>7.68</v>
      </c>
      <c r="J1137" s="97">
        <f t="shared" si="2"/>
        <v>44377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>
      <c r="A1138" s="104">
        <v>44187.0</v>
      </c>
      <c r="B1138" s="96">
        <v>7.7</v>
      </c>
      <c r="C1138" s="96">
        <v>7.78</v>
      </c>
      <c r="D1138" s="96">
        <v>7.505</v>
      </c>
      <c r="E1138" s="96">
        <v>7.57</v>
      </c>
      <c r="F1138" s="96">
        <v>7.25054</v>
      </c>
      <c r="G1138" s="96">
        <v>1306596.0</v>
      </c>
      <c r="H1138" s="2"/>
      <c r="I1138" s="2">
        <f t="shared" si="1"/>
        <v>7.635</v>
      </c>
      <c r="J1138" s="97">
        <f t="shared" si="2"/>
        <v>44377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>
      <c r="A1139" s="104">
        <v>44188.0</v>
      </c>
      <c r="B1139" s="96">
        <v>7.56</v>
      </c>
      <c r="C1139" s="96">
        <v>7.77</v>
      </c>
      <c r="D1139" s="96">
        <v>7.56</v>
      </c>
      <c r="E1139" s="96">
        <v>7.67</v>
      </c>
      <c r="F1139" s="96">
        <v>7.34632</v>
      </c>
      <c r="G1139" s="96">
        <v>1027081.0</v>
      </c>
      <c r="H1139" s="2"/>
      <c r="I1139" s="2">
        <f t="shared" si="1"/>
        <v>7.615</v>
      </c>
      <c r="J1139" s="97">
        <f t="shared" si="2"/>
        <v>44377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>
      <c r="A1140" s="104">
        <v>44189.0</v>
      </c>
      <c r="B1140" s="96">
        <v>7.78</v>
      </c>
      <c r="C1140" s="96">
        <v>7.78</v>
      </c>
      <c r="D1140" s="96">
        <v>7.63</v>
      </c>
      <c r="E1140" s="96">
        <v>7.64</v>
      </c>
      <c r="F1140" s="96">
        <v>7.317586</v>
      </c>
      <c r="G1140" s="96">
        <v>701760.0</v>
      </c>
      <c r="H1140" s="2"/>
      <c r="I1140" s="2">
        <f t="shared" si="1"/>
        <v>7.71</v>
      </c>
      <c r="J1140" s="97">
        <f t="shared" si="2"/>
        <v>44377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>
      <c r="A1141" s="104">
        <v>44194.0</v>
      </c>
      <c r="B1141" s="96">
        <v>7.66</v>
      </c>
      <c r="C1141" s="96">
        <v>7.76</v>
      </c>
      <c r="D1141" s="96">
        <v>7.66</v>
      </c>
      <c r="E1141" s="96">
        <v>7.75</v>
      </c>
      <c r="F1141" s="96">
        <v>7.422944</v>
      </c>
      <c r="G1141" s="96">
        <v>553962.0</v>
      </c>
      <c r="H1141" s="2"/>
      <c r="I1141" s="2">
        <f t="shared" si="1"/>
        <v>7.705</v>
      </c>
      <c r="J1141" s="97">
        <f t="shared" si="2"/>
        <v>44377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>
      <c r="A1142" s="104">
        <v>44195.0</v>
      </c>
      <c r="B1142" s="96">
        <v>7.74</v>
      </c>
      <c r="C1142" s="96">
        <v>7.82</v>
      </c>
      <c r="D1142" s="96">
        <v>7.68</v>
      </c>
      <c r="E1142" s="96">
        <v>7.8</v>
      </c>
      <c r="F1142" s="96">
        <v>7.470834</v>
      </c>
      <c r="G1142" s="96">
        <v>485201.0</v>
      </c>
      <c r="H1142" s="2"/>
      <c r="I1142" s="2">
        <f t="shared" si="1"/>
        <v>7.77</v>
      </c>
      <c r="J1142" s="97">
        <f t="shared" si="2"/>
        <v>44377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>
      <c r="A1143" s="104">
        <v>44196.0</v>
      </c>
      <c r="B1143" s="96">
        <v>7.79</v>
      </c>
      <c r="C1143" s="96">
        <v>7.91</v>
      </c>
      <c r="D1143" s="96">
        <v>7.76</v>
      </c>
      <c r="E1143" s="96">
        <v>7.78</v>
      </c>
      <c r="F1143" s="96">
        <v>7.451678</v>
      </c>
      <c r="G1143" s="96">
        <v>571691.0</v>
      </c>
      <c r="H1143" s="2"/>
      <c r="I1143" s="2">
        <f t="shared" si="1"/>
        <v>7.785</v>
      </c>
      <c r="J1143" s="97">
        <f t="shared" si="2"/>
        <v>44377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>
      <c r="A1144" s="104">
        <v>44200.0</v>
      </c>
      <c r="B1144" s="96">
        <v>7.72</v>
      </c>
      <c r="C1144" s="96">
        <v>7.82</v>
      </c>
      <c r="D1144" s="96">
        <v>7.66</v>
      </c>
      <c r="E1144" s="96">
        <v>7.82</v>
      </c>
      <c r="F1144" s="96">
        <v>7.48999</v>
      </c>
      <c r="G1144" s="96">
        <v>817480.0</v>
      </c>
      <c r="H1144" s="2"/>
      <c r="I1144" s="2">
        <f t="shared" si="1"/>
        <v>7.77</v>
      </c>
      <c r="J1144" s="97">
        <f t="shared" si="2"/>
        <v>44377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>
      <c r="A1145" s="104">
        <v>44201.0</v>
      </c>
      <c r="B1145" s="96">
        <v>7.73</v>
      </c>
      <c r="C1145" s="96">
        <v>7.78</v>
      </c>
      <c r="D1145" s="96">
        <v>7.66</v>
      </c>
      <c r="E1145" s="96">
        <v>7.72</v>
      </c>
      <c r="F1145" s="96">
        <v>7.39421</v>
      </c>
      <c r="G1145" s="96">
        <v>631736.0</v>
      </c>
      <c r="H1145" s="2"/>
      <c r="I1145" s="2">
        <f t="shared" si="1"/>
        <v>7.725</v>
      </c>
      <c r="J1145" s="97">
        <f t="shared" si="2"/>
        <v>44377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>
      <c r="A1146" s="104">
        <v>44202.0</v>
      </c>
      <c r="B1146" s="96">
        <v>7.64</v>
      </c>
      <c r="C1146" s="96">
        <v>7.75</v>
      </c>
      <c r="D1146" s="96">
        <v>7.535</v>
      </c>
      <c r="E1146" s="96">
        <v>7.58</v>
      </c>
      <c r="F1146" s="96">
        <v>7.260118</v>
      </c>
      <c r="G1146" s="96">
        <v>872787.0</v>
      </c>
      <c r="H1146" s="2"/>
      <c r="I1146" s="2">
        <f t="shared" si="1"/>
        <v>7.61</v>
      </c>
      <c r="J1146" s="97">
        <f t="shared" si="2"/>
        <v>44377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>
      <c r="A1147" s="104">
        <v>44203.0</v>
      </c>
      <c r="B1147" s="96">
        <v>7.68</v>
      </c>
      <c r="C1147" s="96">
        <v>7.75</v>
      </c>
      <c r="D1147" s="96">
        <v>7.65</v>
      </c>
      <c r="E1147" s="96">
        <v>7.69</v>
      </c>
      <c r="F1147" s="96">
        <v>7.365476</v>
      </c>
      <c r="G1147" s="96">
        <v>1208815.0</v>
      </c>
      <c r="H1147" s="2"/>
      <c r="I1147" s="2">
        <f t="shared" si="1"/>
        <v>7.685</v>
      </c>
      <c r="J1147" s="97">
        <f t="shared" si="2"/>
        <v>44377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>
      <c r="A1148" s="104">
        <v>44204.0</v>
      </c>
      <c r="B1148" s="96">
        <v>7.6</v>
      </c>
      <c r="C1148" s="96">
        <v>7.8</v>
      </c>
      <c r="D1148" s="96">
        <v>7.51</v>
      </c>
      <c r="E1148" s="96">
        <v>7.79</v>
      </c>
      <c r="F1148" s="96">
        <v>7.461256</v>
      </c>
      <c r="G1148" s="96">
        <v>862747.0</v>
      </c>
      <c r="H1148" s="2"/>
      <c r="I1148" s="2">
        <f t="shared" si="1"/>
        <v>7.695</v>
      </c>
      <c r="J1148" s="97">
        <f t="shared" si="2"/>
        <v>44377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>
      <c r="A1149" s="104">
        <v>44207.0</v>
      </c>
      <c r="B1149" s="96">
        <v>7.77</v>
      </c>
      <c r="C1149" s="96">
        <v>7.88</v>
      </c>
      <c r="D1149" s="96">
        <v>7.7</v>
      </c>
      <c r="E1149" s="96">
        <v>7.73</v>
      </c>
      <c r="F1149" s="96">
        <v>7.403788</v>
      </c>
      <c r="G1149" s="96">
        <v>977409.0</v>
      </c>
      <c r="H1149" s="2"/>
      <c r="I1149" s="2">
        <f t="shared" si="1"/>
        <v>7.75</v>
      </c>
      <c r="J1149" s="97">
        <f t="shared" si="2"/>
        <v>44377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>
      <c r="A1150" s="104">
        <v>44208.0</v>
      </c>
      <c r="B1150" s="96">
        <v>7.73</v>
      </c>
      <c r="C1150" s="96">
        <v>7.94</v>
      </c>
      <c r="D1150" s="96">
        <v>7.73</v>
      </c>
      <c r="E1150" s="96">
        <v>7.85</v>
      </c>
      <c r="F1150" s="96">
        <v>7.518723</v>
      </c>
      <c r="G1150" s="96">
        <v>925817.0</v>
      </c>
      <c r="H1150" s="2"/>
      <c r="I1150" s="2">
        <f t="shared" si="1"/>
        <v>7.79</v>
      </c>
      <c r="J1150" s="97">
        <f t="shared" si="2"/>
        <v>44377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>
      <c r="A1151" s="104">
        <v>44209.0</v>
      </c>
      <c r="B1151" s="96">
        <v>7.82</v>
      </c>
      <c r="C1151" s="96">
        <v>7.96</v>
      </c>
      <c r="D1151" s="96">
        <v>7.77</v>
      </c>
      <c r="E1151" s="96">
        <v>7.88</v>
      </c>
      <c r="F1151" s="96">
        <v>7.547458</v>
      </c>
      <c r="G1151" s="96">
        <v>1169099.0</v>
      </c>
      <c r="H1151" s="2"/>
      <c r="I1151" s="2">
        <f t="shared" si="1"/>
        <v>7.85</v>
      </c>
      <c r="J1151" s="97">
        <f t="shared" si="2"/>
        <v>44377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>
      <c r="A1152" s="104">
        <v>44210.0</v>
      </c>
      <c r="B1152" s="96">
        <v>7.77</v>
      </c>
      <c r="C1152" s="96">
        <v>7.925</v>
      </c>
      <c r="D1152" s="96">
        <v>7.72</v>
      </c>
      <c r="E1152" s="96">
        <v>7.85</v>
      </c>
      <c r="F1152" s="96">
        <v>7.518723</v>
      </c>
      <c r="G1152" s="96">
        <v>618350.0</v>
      </c>
      <c r="H1152" s="2"/>
      <c r="I1152" s="2">
        <f t="shared" si="1"/>
        <v>7.81</v>
      </c>
      <c r="J1152" s="97">
        <f t="shared" si="2"/>
        <v>44377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>
      <c r="A1153" s="104">
        <v>44211.0</v>
      </c>
      <c r="B1153" s="96">
        <v>7.83</v>
      </c>
      <c r="C1153" s="96">
        <v>7.85</v>
      </c>
      <c r="D1153" s="96">
        <v>7.71</v>
      </c>
      <c r="E1153" s="96">
        <v>7.77</v>
      </c>
      <c r="F1153" s="96">
        <v>7.4421</v>
      </c>
      <c r="G1153" s="96">
        <v>1077911.0</v>
      </c>
      <c r="H1153" s="2"/>
      <c r="I1153" s="2">
        <f t="shared" si="1"/>
        <v>7.8</v>
      </c>
      <c r="J1153" s="97">
        <f t="shared" si="2"/>
        <v>44377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>
      <c r="A1154" s="104">
        <v>44214.0</v>
      </c>
      <c r="B1154" s="96">
        <v>7.74</v>
      </c>
      <c r="C1154" s="96">
        <v>7.88</v>
      </c>
      <c r="D1154" s="96">
        <v>7.74</v>
      </c>
      <c r="E1154" s="96">
        <v>7.83</v>
      </c>
      <c r="F1154" s="96">
        <v>7.499568</v>
      </c>
      <c r="G1154" s="96">
        <v>574078.0</v>
      </c>
      <c r="H1154" s="2"/>
      <c r="I1154" s="2">
        <f t="shared" si="1"/>
        <v>7.785</v>
      </c>
      <c r="J1154" s="97">
        <f t="shared" si="2"/>
        <v>44377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>
      <c r="A1155" s="104">
        <v>44215.0</v>
      </c>
      <c r="B1155" s="96">
        <v>7.8</v>
      </c>
      <c r="C1155" s="96">
        <v>8.01</v>
      </c>
      <c r="D1155" s="96">
        <v>7.79</v>
      </c>
      <c r="E1155" s="96">
        <v>8.01</v>
      </c>
      <c r="F1155" s="96">
        <v>7.671972</v>
      </c>
      <c r="G1155" s="96">
        <v>1005112.0</v>
      </c>
      <c r="H1155" s="2"/>
      <c r="I1155" s="2">
        <f t="shared" si="1"/>
        <v>7.905</v>
      </c>
      <c r="J1155" s="97">
        <f t="shared" si="2"/>
        <v>44377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>
      <c r="A1156" s="104">
        <v>44216.0</v>
      </c>
      <c r="B1156" s="96">
        <v>7.96</v>
      </c>
      <c r="C1156" s="96">
        <v>7.99</v>
      </c>
      <c r="D1156" s="96">
        <v>7.81</v>
      </c>
      <c r="E1156" s="96">
        <v>7.85</v>
      </c>
      <c r="F1156" s="96">
        <v>7.518723</v>
      </c>
      <c r="G1156" s="96">
        <v>1446863.0</v>
      </c>
      <c r="H1156" s="2"/>
      <c r="I1156" s="2">
        <f t="shared" si="1"/>
        <v>7.905</v>
      </c>
      <c r="J1156" s="97">
        <f t="shared" si="2"/>
        <v>44377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>
      <c r="A1157" s="104">
        <v>44217.0</v>
      </c>
      <c r="B1157" s="96">
        <v>7.93</v>
      </c>
      <c r="C1157" s="96">
        <v>7.93</v>
      </c>
      <c r="D1157" s="96">
        <v>7.71</v>
      </c>
      <c r="E1157" s="96">
        <v>7.75</v>
      </c>
      <c r="F1157" s="96">
        <v>7.422944</v>
      </c>
      <c r="G1157" s="96">
        <v>1047205.0</v>
      </c>
      <c r="H1157" s="2"/>
      <c r="I1157" s="2">
        <f t="shared" si="1"/>
        <v>7.84</v>
      </c>
      <c r="J1157" s="97">
        <f t="shared" si="2"/>
        <v>44377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>
      <c r="A1158" s="104">
        <v>44218.0</v>
      </c>
      <c r="B1158" s="96">
        <v>7.71</v>
      </c>
      <c r="C1158" s="96">
        <v>7.76</v>
      </c>
      <c r="D1158" s="96">
        <v>7.695</v>
      </c>
      <c r="E1158" s="96">
        <v>7.73</v>
      </c>
      <c r="F1158" s="96">
        <v>7.403788</v>
      </c>
      <c r="G1158" s="96">
        <v>615942.0</v>
      </c>
      <c r="H1158" s="2"/>
      <c r="I1158" s="2">
        <f t="shared" si="1"/>
        <v>7.72</v>
      </c>
      <c r="J1158" s="97">
        <f t="shared" si="2"/>
        <v>44377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>
      <c r="A1159" s="104">
        <v>44221.0</v>
      </c>
      <c r="B1159" s="96">
        <v>7.73</v>
      </c>
      <c r="C1159" s="96">
        <v>7.85</v>
      </c>
      <c r="D1159" s="96">
        <v>7.64</v>
      </c>
      <c r="E1159" s="96">
        <v>7.8</v>
      </c>
      <c r="F1159" s="96">
        <v>7.470834</v>
      </c>
      <c r="G1159" s="96">
        <v>732359.0</v>
      </c>
      <c r="H1159" s="2"/>
      <c r="I1159" s="2">
        <f t="shared" si="1"/>
        <v>7.765</v>
      </c>
      <c r="J1159" s="97">
        <f t="shared" si="2"/>
        <v>44377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>
      <c r="A1160" s="104">
        <v>44223.0</v>
      </c>
      <c r="B1160" s="96">
        <v>7.75</v>
      </c>
      <c r="C1160" s="96">
        <v>7.79</v>
      </c>
      <c r="D1160" s="96">
        <v>7.575</v>
      </c>
      <c r="E1160" s="96">
        <v>7.63</v>
      </c>
      <c r="F1160" s="96">
        <v>7.308008</v>
      </c>
      <c r="G1160" s="96">
        <v>1076344.0</v>
      </c>
      <c r="H1160" s="2"/>
      <c r="I1160" s="2">
        <f t="shared" si="1"/>
        <v>7.69</v>
      </c>
      <c r="J1160" s="97">
        <f t="shared" si="2"/>
        <v>44377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>
      <c r="A1161" s="104">
        <v>44224.0</v>
      </c>
      <c r="B1161" s="96">
        <v>7.54</v>
      </c>
      <c r="C1161" s="96">
        <v>7.61</v>
      </c>
      <c r="D1161" s="96">
        <v>7.41</v>
      </c>
      <c r="E1161" s="96">
        <v>7.52</v>
      </c>
      <c r="F1161" s="96">
        <v>7.20265</v>
      </c>
      <c r="G1161" s="96">
        <v>1602768.0</v>
      </c>
      <c r="H1161" s="2"/>
      <c r="I1161" s="2">
        <f t="shared" si="1"/>
        <v>7.53</v>
      </c>
      <c r="J1161" s="97">
        <f t="shared" si="2"/>
        <v>44377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>
      <c r="A1162" s="104">
        <v>44225.0</v>
      </c>
      <c r="B1162" s="96">
        <v>7.6</v>
      </c>
      <c r="C1162" s="96">
        <v>7.77</v>
      </c>
      <c r="D1162" s="96">
        <v>7.515</v>
      </c>
      <c r="E1162" s="96">
        <v>7.52</v>
      </c>
      <c r="F1162" s="96">
        <v>7.20265</v>
      </c>
      <c r="G1162" s="96">
        <v>1143964.0</v>
      </c>
      <c r="H1162" s="2"/>
      <c r="I1162" s="2">
        <f t="shared" si="1"/>
        <v>7.56</v>
      </c>
      <c r="J1162" s="97">
        <f t="shared" si="2"/>
        <v>44377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>
      <c r="A1163" s="104">
        <v>44228.0</v>
      </c>
      <c r="B1163" s="96">
        <v>7.42</v>
      </c>
      <c r="C1163" s="96">
        <v>7.625</v>
      </c>
      <c r="D1163" s="96">
        <v>7.41</v>
      </c>
      <c r="E1163" s="96">
        <v>7.56</v>
      </c>
      <c r="F1163" s="96">
        <v>7.240962</v>
      </c>
      <c r="G1163" s="96">
        <v>838252.0</v>
      </c>
      <c r="H1163" s="2"/>
      <c r="I1163" s="2">
        <f t="shared" si="1"/>
        <v>7.49</v>
      </c>
      <c r="J1163" s="97">
        <f t="shared" si="2"/>
        <v>44377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>
      <c r="A1164" s="104">
        <v>44229.0</v>
      </c>
      <c r="B1164" s="96">
        <v>7.54</v>
      </c>
      <c r="C1164" s="96">
        <v>7.77</v>
      </c>
      <c r="D1164" s="96">
        <v>7.53</v>
      </c>
      <c r="E1164" s="96">
        <v>7.7</v>
      </c>
      <c r="F1164" s="96">
        <v>7.375054</v>
      </c>
      <c r="G1164" s="96">
        <v>842713.0</v>
      </c>
      <c r="H1164" s="2"/>
      <c r="I1164" s="2">
        <f t="shared" si="1"/>
        <v>7.62</v>
      </c>
      <c r="J1164" s="97">
        <f t="shared" si="2"/>
        <v>44377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>
      <c r="A1165" s="104">
        <v>44230.0</v>
      </c>
      <c r="B1165" s="96">
        <v>7.75</v>
      </c>
      <c r="C1165" s="96">
        <v>8.02</v>
      </c>
      <c r="D1165" s="96">
        <v>7.72</v>
      </c>
      <c r="E1165" s="96">
        <v>7.97</v>
      </c>
      <c r="F1165" s="96">
        <v>7.633659</v>
      </c>
      <c r="G1165" s="96">
        <v>949003.0</v>
      </c>
      <c r="H1165" s="2"/>
      <c r="I1165" s="2">
        <f t="shared" si="1"/>
        <v>7.86</v>
      </c>
      <c r="J1165" s="97">
        <f t="shared" si="2"/>
        <v>44377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>
      <c r="A1166" s="104">
        <v>44231.0</v>
      </c>
      <c r="B1166" s="96">
        <v>7.95</v>
      </c>
      <c r="C1166" s="96">
        <v>8.03</v>
      </c>
      <c r="D1166" s="96">
        <v>7.9</v>
      </c>
      <c r="E1166" s="96">
        <v>7.94</v>
      </c>
      <c r="F1166" s="96">
        <v>7.604926</v>
      </c>
      <c r="G1166" s="96">
        <v>859559.0</v>
      </c>
      <c r="H1166" s="2"/>
      <c r="I1166" s="2">
        <f t="shared" si="1"/>
        <v>7.945</v>
      </c>
      <c r="J1166" s="97">
        <f t="shared" si="2"/>
        <v>44377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>
      <c r="A1167" s="104">
        <v>44232.0</v>
      </c>
      <c r="B1167" s="96">
        <v>7.99</v>
      </c>
      <c r="C1167" s="96">
        <v>8.14</v>
      </c>
      <c r="D1167" s="96">
        <v>7.96</v>
      </c>
      <c r="E1167" s="96">
        <v>8.1</v>
      </c>
      <c r="F1167" s="96">
        <v>7.758174</v>
      </c>
      <c r="G1167" s="96">
        <v>1247954.0</v>
      </c>
      <c r="H1167" s="2"/>
      <c r="I1167" s="2">
        <f t="shared" si="1"/>
        <v>8.045</v>
      </c>
      <c r="J1167" s="97">
        <f t="shared" si="2"/>
        <v>44377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>
      <c r="A1168" s="104">
        <v>44235.0</v>
      </c>
      <c r="B1168" s="96">
        <v>8.11</v>
      </c>
      <c r="C1168" s="96">
        <v>8.39</v>
      </c>
      <c r="D1168" s="96">
        <v>8.11</v>
      </c>
      <c r="E1168" s="96">
        <v>8.29</v>
      </c>
      <c r="F1168" s="96">
        <v>7.940156</v>
      </c>
      <c r="G1168" s="96">
        <v>894993.0</v>
      </c>
      <c r="H1168" s="2"/>
      <c r="I1168" s="2">
        <f t="shared" si="1"/>
        <v>8.2</v>
      </c>
      <c r="J1168" s="97">
        <f t="shared" si="2"/>
        <v>44377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>
      <c r="A1169" s="104">
        <v>44236.0</v>
      </c>
      <c r="B1169" s="96">
        <v>8.21</v>
      </c>
      <c r="C1169" s="96">
        <v>8.28</v>
      </c>
      <c r="D1169" s="96">
        <v>8.11</v>
      </c>
      <c r="E1169" s="96">
        <v>8.13</v>
      </c>
      <c r="F1169" s="96">
        <v>7.786908</v>
      </c>
      <c r="G1169" s="96">
        <v>814859.0</v>
      </c>
      <c r="H1169" s="2"/>
      <c r="I1169" s="2">
        <f t="shared" si="1"/>
        <v>8.17</v>
      </c>
      <c r="J1169" s="97">
        <f t="shared" si="2"/>
        <v>44377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>
      <c r="A1170" s="104">
        <v>44237.0</v>
      </c>
      <c r="B1170" s="96">
        <v>8.04</v>
      </c>
      <c r="C1170" s="96">
        <v>8.165</v>
      </c>
      <c r="D1170" s="96">
        <v>7.95</v>
      </c>
      <c r="E1170" s="96">
        <v>8.1</v>
      </c>
      <c r="F1170" s="96">
        <v>7.758174</v>
      </c>
      <c r="G1170" s="96">
        <v>1227978.0</v>
      </c>
      <c r="H1170" s="2"/>
      <c r="I1170" s="2">
        <f t="shared" si="1"/>
        <v>8.07</v>
      </c>
      <c r="J1170" s="97">
        <f t="shared" si="2"/>
        <v>44377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>
      <c r="A1171" s="104">
        <v>44238.0</v>
      </c>
      <c r="B1171" s="96">
        <v>8.05</v>
      </c>
      <c r="C1171" s="96">
        <v>8.1</v>
      </c>
      <c r="D1171" s="96">
        <v>7.96</v>
      </c>
      <c r="E1171" s="96">
        <v>7.99</v>
      </c>
      <c r="F1171" s="96">
        <v>7.652815</v>
      </c>
      <c r="G1171" s="96">
        <v>990541.0</v>
      </c>
      <c r="H1171" s="2"/>
      <c r="I1171" s="2">
        <f t="shared" si="1"/>
        <v>8.02</v>
      </c>
      <c r="J1171" s="97">
        <f t="shared" si="2"/>
        <v>44377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>
      <c r="A1172" s="104">
        <v>44239.0</v>
      </c>
      <c r="B1172" s="96">
        <v>7.96</v>
      </c>
      <c r="C1172" s="96">
        <v>7.98</v>
      </c>
      <c r="D1172" s="96">
        <v>7.88</v>
      </c>
      <c r="E1172" s="96">
        <v>7.9</v>
      </c>
      <c r="F1172" s="96">
        <v>7.566614</v>
      </c>
      <c r="G1172" s="96">
        <v>1029030.0</v>
      </c>
      <c r="H1172" s="2"/>
      <c r="I1172" s="2">
        <f t="shared" si="1"/>
        <v>7.93</v>
      </c>
      <c r="J1172" s="97">
        <f t="shared" si="2"/>
        <v>44377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>
      <c r="A1173" s="104">
        <v>44242.0</v>
      </c>
      <c r="B1173" s="96">
        <v>7.97</v>
      </c>
      <c r="C1173" s="96">
        <v>8.09</v>
      </c>
      <c r="D1173" s="96">
        <v>7.94</v>
      </c>
      <c r="E1173" s="96">
        <v>8.0</v>
      </c>
      <c r="F1173" s="96">
        <v>7.662394</v>
      </c>
      <c r="G1173" s="96">
        <v>834355.0</v>
      </c>
      <c r="H1173" s="2"/>
      <c r="I1173" s="2">
        <f t="shared" si="1"/>
        <v>7.985</v>
      </c>
      <c r="J1173" s="97">
        <f t="shared" si="2"/>
        <v>44377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>
      <c r="A1174" s="104">
        <v>44243.0</v>
      </c>
      <c r="B1174" s="96">
        <v>8.01</v>
      </c>
      <c r="C1174" s="96">
        <v>8.08</v>
      </c>
      <c r="D1174" s="96">
        <v>7.97</v>
      </c>
      <c r="E1174" s="96">
        <v>8.07</v>
      </c>
      <c r="F1174" s="96">
        <v>7.729439</v>
      </c>
      <c r="G1174" s="96">
        <v>1146528.0</v>
      </c>
      <c r="H1174" s="2"/>
      <c r="I1174" s="2">
        <f t="shared" si="1"/>
        <v>8.04</v>
      </c>
      <c r="J1174" s="97">
        <f t="shared" si="2"/>
        <v>44377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>
      <c r="A1175" s="104">
        <v>44244.0</v>
      </c>
      <c r="B1175" s="96">
        <v>8.11</v>
      </c>
      <c r="C1175" s="96">
        <v>8.19</v>
      </c>
      <c r="D1175" s="96">
        <v>7.58</v>
      </c>
      <c r="E1175" s="96">
        <v>7.88</v>
      </c>
      <c r="F1175" s="96">
        <v>7.547458</v>
      </c>
      <c r="G1175" s="96">
        <v>1560678.0</v>
      </c>
      <c r="H1175" s="2"/>
      <c r="I1175" s="2">
        <f t="shared" si="1"/>
        <v>7.995</v>
      </c>
      <c r="J1175" s="97">
        <f t="shared" si="2"/>
        <v>44377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>
      <c r="A1176" s="104">
        <v>44245.0</v>
      </c>
      <c r="B1176" s="96">
        <v>7.87</v>
      </c>
      <c r="C1176" s="96">
        <v>7.92</v>
      </c>
      <c r="D1176" s="96">
        <v>7.56</v>
      </c>
      <c r="E1176" s="96">
        <v>7.6</v>
      </c>
      <c r="F1176" s="96">
        <v>7.279274</v>
      </c>
      <c r="G1176" s="96">
        <v>2130494.0</v>
      </c>
      <c r="H1176" s="2"/>
      <c r="I1176" s="2">
        <f t="shared" si="1"/>
        <v>7.735</v>
      </c>
      <c r="J1176" s="97">
        <f t="shared" si="2"/>
        <v>44377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>
      <c r="A1177" s="104">
        <v>44246.0</v>
      </c>
      <c r="B1177" s="96">
        <v>7.6</v>
      </c>
      <c r="C1177" s="96">
        <v>7.6</v>
      </c>
      <c r="D1177" s="96">
        <v>7.33</v>
      </c>
      <c r="E1177" s="96">
        <v>7.46</v>
      </c>
      <c r="F1177" s="96">
        <v>7.145182</v>
      </c>
      <c r="G1177" s="96">
        <v>1391015.0</v>
      </c>
      <c r="H1177" s="2"/>
      <c r="I1177" s="2">
        <f t="shared" si="1"/>
        <v>7.53</v>
      </c>
      <c r="J1177" s="97">
        <f t="shared" si="2"/>
        <v>44377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>
      <c r="A1178" s="104">
        <v>44249.0</v>
      </c>
      <c r="B1178" s="96">
        <v>7.42</v>
      </c>
      <c r="C1178" s="96">
        <v>7.46</v>
      </c>
      <c r="D1178" s="96">
        <v>7.22</v>
      </c>
      <c r="E1178" s="96">
        <v>7.32</v>
      </c>
      <c r="F1178" s="96">
        <v>7.011091</v>
      </c>
      <c r="G1178" s="96">
        <v>1110460.0</v>
      </c>
      <c r="H1178" s="2"/>
      <c r="I1178" s="2">
        <f t="shared" si="1"/>
        <v>7.37</v>
      </c>
      <c r="J1178" s="97">
        <f t="shared" si="2"/>
        <v>44377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>
      <c r="A1179" s="104">
        <v>44250.0</v>
      </c>
      <c r="B1179" s="96">
        <v>7.12</v>
      </c>
      <c r="C1179" s="96">
        <v>7.34</v>
      </c>
      <c r="D1179" s="96">
        <v>7.01</v>
      </c>
      <c r="E1179" s="96">
        <v>7.11</v>
      </c>
      <c r="F1179" s="96">
        <v>6.809953</v>
      </c>
      <c r="G1179" s="96">
        <v>2182474.0</v>
      </c>
      <c r="H1179" s="2"/>
      <c r="I1179" s="2">
        <f t="shared" si="1"/>
        <v>7.115</v>
      </c>
      <c r="J1179" s="97">
        <f t="shared" si="2"/>
        <v>44377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>
      <c r="A1180" s="104">
        <v>44251.0</v>
      </c>
      <c r="B1180" s="96">
        <v>7.1</v>
      </c>
      <c r="C1180" s="96">
        <v>7.21</v>
      </c>
      <c r="D1180" s="96">
        <v>7.06</v>
      </c>
      <c r="E1180" s="96">
        <v>7.13</v>
      </c>
      <c r="F1180" s="96">
        <v>6.829108</v>
      </c>
      <c r="G1180" s="96">
        <v>1185441.0</v>
      </c>
      <c r="H1180" s="2"/>
      <c r="I1180" s="2">
        <f t="shared" si="1"/>
        <v>7.115</v>
      </c>
      <c r="J1180" s="97">
        <f t="shared" si="2"/>
        <v>44377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>
      <c r="A1181" s="104">
        <v>44252.0</v>
      </c>
      <c r="B1181" s="96">
        <v>7.09</v>
      </c>
      <c r="C1181" s="96">
        <v>7.12</v>
      </c>
      <c r="D1181" s="96">
        <v>6.88</v>
      </c>
      <c r="E1181" s="96">
        <v>7.04</v>
      </c>
      <c r="F1181" s="96">
        <v>6.829108</v>
      </c>
      <c r="G1181" s="96">
        <v>1539090.0</v>
      </c>
      <c r="H1181" s="2"/>
      <c r="I1181" s="2">
        <f t="shared" si="1"/>
        <v>7.065</v>
      </c>
      <c r="J1181" s="97">
        <f t="shared" si="2"/>
        <v>44377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>
      <c r="A1182" s="104">
        <v>44253.0</v>
      </c>
      <c r="B1182" s="96">
        <v>6.86</v>
      </c>
      <c r="C1182" s="96">
        <v>6.94</v>
      </c>
      <c r="D1182" s="96">
        <v>6.69</v>
      </c>
      <c r="E1182" s="96">
        <v>6.84</v>
      </c>
      <c r="F1182" s="96">
        <v>6.635099</v>
      </c>
      <c r="G1182" s="96">
        <v>1893318.0</v>
      </c>
      <c r="H1182" s="2"/>
      <c r="I1182" s="2">
        <f t="shared" si="1"/>
        <v>6.85</v>
      </c>
      <c r="J1182" s="97">
        <f t="shared" si="2"/>
        <v>44377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>
      <c r="A1183" s="104">
        <v>44256.0</v>
      </c>
      <c r="B1183" s="96">
        <v>6.89</v>
      </c>
      <c r="C1183" s="96">
        <v>7.03</v>
      </c>
      <c r="D1183" s="96">
        <v>6.86</v>
      </c>
      <c r="E1183" s="96">
        <v>6.97</v>
      </c>
      <c r="F1183" s="96">
        <v>6.761205</v>
      </c>
      <c r="G1183" s="96">
        <v>1516224.0</v>
      </c>
      <c r="H1183" s="2"/>
      <c r="I1183" s="2">
        <f t="shared" si="1"/>
        <v>6.93</v>
      </c>
      <c r="J1183" s="97">
        <f t="shared" si="2"/>
        <v>44377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>
      <c r="A1184" s="104">
        <v>44257.0</v>
      </c>
      <c r="B1184" s="96">
        <v>7.05</v>
      </c>
      <c r="C1184" s="96">
        <v>7.19</v>
      </c>
      <c r="D1184" s="96">
        <v>7.02</v>
      </c>
      <c r="E1184" s="96">
        <v>7.02</v>
      </c>
      <c r="F1184" s="96">
        <v>6.809707</v>
      </c>
      <c r="G1184" s="96">
        <v>1812544.0</v>
      </c>
      <c r="H1184" s="2"/>
      <c r="I1184" s="2">
        <f t="shared" si="1"/>
        <v>7.035</v>
      </c>
      <c r="J1184" s="97">
        <f t="shared" si="2"/>
        <v>44377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>
      <c r="A1185" s="104">
        <v>44258.0</v>
      </c>
      <c r="B1185" s="96">
        <v>7.02</v>
      </c>
      <c r="C1185" s="96">
        <v>7.19</v>
      </c>
      <c r="D1185" s="96">
        <v>7.0</v>
      </c>
      <c r="E1185" s="96">
        <v>7.09</v>
      </c>
      <c r="F1185" s="96">
        <v>6.877611</v>
      </c>
      <c r="G1185" s="96">
        <v>885191.0</v>
      </c>
      <c r="H1185" s="2"/>
      <c r="I1185" s="2">
        <f t="shared" si="1"/>
        <v>7.055</v>
      </c>
      <c r="J1185" s="97">
        <f t="shared" si="2"/>
        <v>44377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>
      <c r="A1186" s="104">
        <v>44259.0</v>
      </c>
      <c r="B1186" s="96">
        <v>7.0</v>
      </c>
      <c r="C1186" s="96">
        <v>7.12</v>
      </c>
      <c r="D1186" s="96">
        <v>7.0</v>
      </c>
      <c r="E1186" s="96">
        <v>7.11</v>
      </c>
      <c r="F1186" s="96">
        <v>6.897012</v>
      </c>
      <c r="G1186" s="96">
        <v>702932.0</v>
      </c>
      <c r="H1186" s="2"/>
      <c r="I1186" s="2">
        <f t="shared" si="1"/>
        <v>7.055</v>
      </c>
      <c r="J1186" s="97">
        <f t="shared" si="2"/>
        <v>44377</v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>
      <c r="A1187" s="104">
        <v>44260.0</v>
      </c>
      <c r="B1187" s="96">
        <v>7.1</v>
      </c>
      <c r="C1187" s="96">
        <v>7.19</v>
      </c>
      <c r="D1187" s="96">
        <v>7.005</v>
      </c>
      <c r="E1187" s="96">
        <v>7.08</v>
      </c>
      <c r="F1187" s="96">
        <v>6.86791</v>
      </c>
      <c r="G1187" s="96">
        <v>1092517.0</v>
      </c>
      <c r="H1187" s="2"/>
      <c r="I1187" s="2">
        <f t="shared" si="1"/>
        <v>7.09</v>
      </c>
      <c r="J1187" s="97">
        <f t="shared" si="2"/>
        <v>44377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>
      <c r="A1188" s="104">
        <v>44263.0</v>
      </c>
      <c r="B1188" s="96">
        <v>7.22</v>
      </c>
      <c r="C1188" s="96">
        <v>7.27</v>
      </c>
      <c r="D1188" s="96">
        <v>7.1</v>
      </c>
      <c r="E1188" s="96">
        <v>7.1</v>
      </c>
      <c r="F1188" s="96">
        <v>6.887311</v>
      </c>
      <c r="G1188" s="96">
        <v>1517834.0</v>
      </c>
      <c r="H1188" s="2"/>
      <c r="I1188" s="2">
        <f t="shared" si="1"/>
        <v>7.16</v>
      </c>
      <c r="J1188" s="97">
        <f t="shared" si="2"/>
        <v>44377</v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>
      <c r="A1189" s="104">
        <v>44264.0</v>
      </c>
      <c r="B1189" s="96">
        <v>7.1</v>
      </c>
      <c r="C1189" s="96">
        <v>7.3</v>
      </c>
      <c r="D1189" s="96">
        <v>7.01</v>
      </c>
      <c r="E1189" s="96">
        <v>7.06</v>
      </c>
      <c r="F1189" s="96">
        <v>6.848509</v>
      </c>
      <c r="G1189" s="96">
        <v>1008042.0</v>
      </c>
      <c r="H1189" s="2"/>
      <c r="I1189" s="2">
        <f t="shared" si="1"/>
        <v>7.08</v>
      </c>
      <c r="J1189" s="97">
        <f t="shared" si="2"/>
        <v>44377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>
      <c r="A1190" s="104">
        <v>44265.0</v>
      </c>
      <c r="B1190" s="96">
        <v>7.1</v>
      </c>
      <c r="C1190" s="96">
        <v>7.195</v>
      </c>
      <c r="D1190" s="96">
        <v>7.1</v>
      </c>
      <c r="E1190" s="96">
        <v>7.14</v>
      </c>
      <c r="F1190" s="96">
        <v>6.926113</v>
      </c>
      <c r="G1190" s="96">
        <v>521952.0</v>
      </c>
      <c r="H1190" s="2"/>
      <c r="I1190" s="2">
        <f t="shared" si="1"/>
        <v>7.12</v>
      </c>
      <c r="J1190" s="97">
        <f t="shared" si="2"/>
        <v>44377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>
      <c r="A1191" s="104">
        <v>44266.0</v>
      </c>
      <c r="B1191" s="96">
        <v>7.18</v>
      </c>
      <c r="C1191" s="96">
        <v>7.28</v>
      </c>
      <c r="D1191" s="96">
        <v>7.15</v>
      </c>
      <c r="E1191" s="96">
        <v>7.23</v>
      </c>
      <c r="F1191" s="96">
        <v>7.013416</v>
      </c>
      <c r="G1191" s="96">
        <v>887473.0</v>
      </c>
      <c r="H1191" s="2"/>
      <c r="I1191" s="2">
        <f t="shared" si="1"/>
        <v>7.205</v>
      </c>
      <c r="J1191" s="97">
        <f t="shared" si="2"/>
        <v>44377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>
      <c r="A1192" s="104">
        <v>44267.0</v>
      </c>
      <c r="B1192" s="96">
        <v>7.26</v>
      </c>
      <c r="C1192" s="96">
        <v>7.33</v>
      </c>
      <c r="D1192" s="96">
        <v>7.25</v>
      </c>
      <c r="E1192" s="96">
        <v>7.27</v>
      </c>
      <c r="F1192" s="96">
        <v>7.052218</v>
      </c>
      <c r="G1192" s="96">
        <v>672142.0</v>
      </c>
      <c r="H1192" s="2"/>
      <c r="I1192" s="2">
        <f t="shared" si="1"/>
        <v>7.265</v>
      </c>
      <c r="J1192" s="97">
        <f t="shared" si="2"/>
        <v>44377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>
      <c r="A1193" s="104">
        <v>44270.0</v>
      </c>
      <c r="B1193" s="96">
        <v>7.3</v>
      </c>
      <c r="C1193" s="96">
        <v>7.3</v>
      </c>
      <c r="D1193" s="96">
        <v>7.2</v>
      </c>
      <c r="E1193" s="96">
        <v>7.21</v>
      </c>
      <c r="F1193" s="96">
        <v>6.994016</v>
      </c>
      <c r="G1193" s="96">
        <v>876207.0</v>
      </c>
      <c r="H1193" s="2"/>
      <c r="I1193" s="2">
        <f t="shared" si="1"/>
        <v>7.255</v>
      </c>
      <c r="J1193" s="97">
        <f t="shared" si="2"/>
        <v>44377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>
      <c r="A1194" s="104">
        <v>44271.0</v>
      </c>
      <c r="B1194" s="96">
        <v>7.25</v>
      </c>
      <c r="C1194" s="96">
        <v>7.39</v>
      </c>
      <c r="D1194" s="96">
        <v>7.23</v>
      </c>
      <c r="E1194" s="96">
        <v>7.36</v>
      </c>
      <c r="F1194" s="96">
        <v>7.139522</v>
      </c>
      <c r="G1194" s="96">
        <v>950985.0</v>
      </c>
      <c r="H1194" s="2"/>
      <c r="I1194" s="2">
        <f t="shared" si="1"/>
        <v>7.305</v>
      </c>
      <c r="J1194" s="97">
        <f t="shared" si="2"/>
        <v>44377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>
      <c r="A1195" s="104">
        <v>44272.0</v>
      </c>
      <c r="B1195" s="96">
        <v>7.27</v>
      </c>
      <c r="C1195" s="96">
        <v>7.36</v>
      </c>
      <c r="D1195" s="96">
        <v>7.19</v>
      </c>
      <c r="E1195" s="96">
        <v>7.34</v>
      </c>
      <c r="F1195" s="96">
        <v>7.120121</v>
      </c>
      <c r="G1195" s="96">
        <v>974655.0</v>
      </c>
      <c r="H1195" s="2"/>
      <c r="I1195" s="2">
        <f t="shared" si="1"/>
        <v>7.305</v>
      </c>
      <c r="J1195" s="97">
        <f t="shared" si="2"/>
        <v>44377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>
      <c r="A1196" s="104">
        <v>44273.0</v>
      </c>
      <c r="B1196" s="96">
        <v>7.33</v>
      </c>
      <c r="C1196" s="96">
        <v>7.45</v>
      </c>
      <c r="D1196" s="96">
        <v>7.325</v>
      </c>
      <c r="E1196" s="96">
        <v>7.36</v>
      </c>
      <c r="F1196" s="96">
        <v>7.139522</v>
      </c>
      <c r="G1196" s="96">
        <v>518445.0</v>
      </c>
      <c r="H1196" s="2"/>
      <c r="I1196" s="2">
        <f t="shared" si="1"/>
        <v>7.345</v>
      </c>
      <c r="J1196" s="97">
        <f t="shared" si="2"/>
        <v>44377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>
      <c r="A1197" s="104">
        <v>44274.0</v>
      </c>
      <c r="B1197" s="96">
        <v>7.28</v>
      </c>
      <c r="C1197" s="96">
        <v>7.43</v>
      </c>
      <c r="D1197" s="96">
        <v>7.18</v>
      </c>
      <c r="E1197" s="96">
        <v>7.4</v>
      </c>
      <c r="F1197" s="96">
        <v>7.178324</v>
      </c>
      <c r="G1197" s="96">
        <v>946357.0</v>
      </c>
      <c r="H1197" s="2"/>
      <c r="I1197" s="2">
        <f t="shared" si="1"/>
        <v>7.34</v>
      </c>
      <c r="J1197" s="97">
        <f t="shared" si="2"/>
        <v>44377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>
      <c r="A1198" s="104">
        <v>44277.0</v>
      </c>
      <c r="B1198" s="96">
        <v>7.41</v>
      </c>
      <c r="C1198" s="96">
        <v>7.5</v>
      </c>
      <c r="D1198" s="96">
        <v>7.37</v>
      </c>
      <c r="E1198" s="96">
        <v>7.44</v>
      </c>
      <c r="F1198" s="96">
        <v>7.217126</v>
      </c>
      <c r="G1198" s="96">
        <v>1020338.0</v>
      </c>
      <c r="H1198" s="2"/>
      <c r="I1198" s="2">
        <f t="shared" si="1"/>
        <v>7.425</v>
      </c>
      <c r="J1198" s="97">
        <f t="shared" si="2"/>
        <v>44377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>
      <c r="A1199" s="104">
        <v>44278.0</v>
      </c>
      <c r="B1199" s="96">
        <v>7.46</v>
      </c>
      <c r="C1199" s="96">
        <v>7.51</v>
      </c>
      <c r="D1199" s="96">
        <v>7.32</v>
      </c>
      <c r="E1199" s="96">
        <v>7.35</v>
      </c>
      <c r="F1199" s="96">
        <v>7.129822</v>
      </c>
      <c r="G1199" s="96">
        <v>530187.0</v>
      </c>
      <c r="H1199" s="2"/>
      <c r="I1199" s="2">
        <f t="shared" si="1"/>
        <v>7.405</v>
      </c>
      <c r="J1199" s="97">
        <f t="shared" si="2"/>
        <v>44377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>
      <c r="A1200" s="104">
        <v>44279.0</v>
      </c>
      <c r="B1200" s="96">
        <v>7.3</v>
      </c>
      <c r="C1200" s="96">
        <v>7.42</v>
      </c>
      <c r="D1200" s="96">
        <v>7.275</v>
      </c>
      <c r="E1200" s="96">
        <v>7.4</v>
      </c>
      <c r="F1200" s="96">
        <v>7.178324</v>
      </c>
      <c r="G1200" s="96">
        <v>1112500.0</v>
      </c>
      <c r="H1200" s="2"/>
      <c r="I1200" s="2">
        <f t="shared" si="1"/>
        <v>7.35</v>
      </c>
      <c r="J1200" s="97">
        <f t="shared" si="2"/>
        <v>44377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>
      <c r="A1201" s="104">
        <v>44280.0</v>
      </c>
      <c r="B1201" s="96">
        <v>7.35</v>
      </c>
      <c r="C1201" s="96">
        <v>7.52</v>
      </c>
      <c r="D1201" s="96">
        <v>7.35</v>
      </c>
      <c r="E1201" s="96">
        <v>7.46</v>
      </c>
      <c r="F1201" s="96">
        <v>7.236527</v>
      </c>
      <c r="G1201" s="96">
        <v>698306.0</v>
      </c>
      <c r="H1201" s="2"/>
      <c r="I1201" s="2">
        <f t="shared" si="1"/>
        <v>7.405</v>
      </c>
      <c r="J1201" s="97">
        <f t="shared" si="2"/>
        <v>44377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>
      <c r="A1202" s="104">
        <v>44281.0</v>
      </c>
      <c r="B1202" s="96">
        <v>7.5</v>
      </c>
      <c r="C1202" s="96">
        <v>7.76</v>
      </c>
      <c r="D1202" s="96">
        <v>7.5</v>
      </c>
      <c r="E1202" s="96">
        <v>7.69</v>
      </c>
      <c r="F1202" s="96">
        <v>7.459637</v>
      </c>
      <c r="G1202" s="96">
        <v>988515.0</v>
      </c>
      <c r="H1202" s="2"/>
      <c r="I1202" s="2">
        <f t="shared" si="1"/>
        <v>7.595</v>
      </c>
      <c r="J1202" s="97">
        <f t="shared" si="2"/>
        <v>44377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>
      <c r="A1203" s="104">
        <v>44284.0</v>
      </c>
      <c r="B1203" s="96">
        <v>7.71</v>
      </c>
      <c r="C1203" s="96">
        <v>7.73</v>
      </c>
      <c r="D1203" s="96">
        <v>7.59</v>
      </c>
      <c r="E1203" s="96">
        <v>7.61</v>
      </c>
      <c r="F1203" s="96">
        <v>7.382033</v>
      </c>
      <c r="G1203" s="96">
        <v>686500.0</v>
      </c>
      <c r="H1203" s="2"/>
      <c r="I1203" s="2">
        <f t="shared" si="1"/>
        <v>7.66</v>
      </c>
      <c r="J1203" s="97">
        <f t="shared" si="2"/>
        <v>44377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>
      <c r="A1204" s="104">
        <v>44285.0</v>
      </c>
      <c r="B1204" s="96">
        <v>7.58</v>
      </c>
      <c r="C1204" s="96">
        <v>7.59</v>
      </c>
      <c r="D1204" s="96">
        <v>7.32</v>
      </c>
      <c r="E1204" s="96">
        <v>7.35</v>
      </c>
      <c r="F1204" s="96">
        <v>7.129822</v>
      </c>
      <c r="G1204" s="96">
        <v>987929.0</v>
      </c>
      <c r="H1204" s="2"/>
      <c r="I1204" s="2">
        <f t="shared" si="1"/>
        <v>7.465</v>
      </c>
      <c r="J1204" s="97">
        <f t="shared" si="2"/>
        <v>44377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>
      <c r="A1205" s="104">
        <v>44286.0</v>
      </c>
      <c r="B1205" s="96">
        <v>7.43</v>
      </c>
      <c r="C1205" s="96">
        <v>7.54</v>
      </c>
      <c r="D1205" s="96">
        <v>7.43</v>
      </c>
      <c r="E1205" s="96">
        <v>7.49</v>
      </c>
      <c r="F1205" s="96">
        <v>7.265628</v>
      </c>
      <c r="G1205" s="96">
        <v>1204896.0</v>
      </c>
      <c r="H1205" s="2"/>
      <c r="I1205" s="2">
        <f t="shared" si="1"/>
        <v>7.46</v>
      </c>
      <c r="J1205" s="97">
        <f t="shared" si="2"/>
        <v>44377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>
      <c r="A1206" s="104">
        <v>44287.0</v>
      </c>
      <c r="B1206" s="96">
        <v>7.54</v>
      </c>
      <c r="C1206" s="96">
        <v>7.57</v>
      </c>
      <c r="D1206" s="96">
        <v>7.385</v>
      </c>
      <c r="E1206" s="96">
        <v>7.44</v>
      </c>
      <c r="F1206" s="96">
        <v>7.217126</v>
      </c>
      <c r="G1206" s="96">
        <v>746342.0</v>
      </c>
      <c r="H1206" s="2"/>
      <c r="I1206" s="2">
        <f t="shared" si="1"/>
        <v>7.49</v>
      </c>
      <c r="J1206" s="97">
        <f t="shared" si="2"/>
        <v>44377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>
      <c r="A1207" s="104">
        <v>44292.0</v>
      </c>
      <c r="B1207" s="96">
        <v>7.6</v>
      </c>
      <c r="C1207" s="96">
        <v>7.7</v>
      </c>
      <c r="D1207" s="96">
        <v>7.48</v>
      </c>
      <c r="E1207" s="96">
        <v>7.6</v>
      </c>
      <c r="F1207" s="96">
        <v>7.372333</v>
      </c>
      <c r="G1207" s="96">
        <v>924936.0</v>
      </c>
      <c r="H1207" s="2"/>
      <c r="I1207" s="2">
        <f t="shared" si="1"/>
        <v>7.6</v>
      </c>
      <c r="J1207" s="97">
        <f t="shared" si="2"/>
        <v>44377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>
      <c r="A1208" s="104">
        <v>44293.0</v>
      </c>
      <c r="B1208" s="96">
        <v>7.64</v>
      </c>
      <c r="C1208" s="96">
        <v>7.77</v>
      </c>
      <c r="D1208" s="96">
        <v>7.54</v>
      </c>
      <c r="E1208" s="96">
        <v>7.61</v>
      </c>
      <c r="F1208" s="96">
        <v>7.382033</v>
      </c>
      <c r="G1208" s="96">
        <v>687570.0</v>
      </c>
      <c r="H1208" s="2"/>
      <c r="I1208" s="2">
        <f t="shared" si="1"/>
        <v>7.625</v>
      </c>
      <c r="J1208" s="97">
        <f t="shared" si="2"/>
        <v>44377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>
      <c r="A1209" s="104">
        <v>44294.0</v>
      </c>
      <c r="B1209" s="96">
        <v>7.58</v>
      </c>
      <c r="C1209" s="96">
        <v>7.75</v>
      </c>
      <c r="D1209" s="96">
        <v>7.55</v>
      </c>
      <c r="E1209" s="96">
        <v>7.7</v>
      </c>
      <c r="F1209" s="96">
        <v>7.469337</v>
      </c>
      <c r="G1209" s="96">
        <v>545136.0</v>
      </c>
      <c r="H1209" s="2"/>
      <c r="I1209" s="2">
        <f t="shared" si="1"/>
        <v>7.64</v>
      </c>
      <c r="J1209" s="97">
        <f t="shared" si="2"/>
        <v>44377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>
      <c r="A1210" s="104">
        <v>44295.0</v>
      </c>
      <c r="B1210" s="96">
        <v>7.71</v>
      </c>
      <c r="C1210" s="96">
        <v>7.74</v>
      </c>
      <c r="D1210" s="96">
        <v>7.64</v>
      </c>
      <c r="E1210" s="96">
        <v>7.71</v>
      </c>
      <c r="F1210" s="96">
        <v>7.479037</v>
      </c>
      <c r="G1210" s="96">
        <v>291877.0</v>
      </c>
      <c r="H1210" s="2"/>
      <c r="I1210" s="2">
        <f t="shared" si="1"/>
        <v>7.71</v>
      </c>
      <c r="J1210" s="97">
        <f t="shared" si="2"/>
        <v>44377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>
      <c r="A1211" s="104">
        <v>44298.0</v>
      </c>
      <c r="B1211" s="96">
        <v>7.71</v>
      </c>
      <c r="C1211" s="96">
        <v>7.77</v>
      </c>
      <c r="D1211" s="96">
        <v>7.66</v>
      </c>
      <c r="E1211" s="96">
        <v>7.75</v>
      </c>
      <c r="F1211" s="96">
        <v>7.517839</v>
      </c>
      <c r="G1211" s="96">
        <v>358211.0</v>
      </c>
      <c r="H1211" s="2"/>
      <c r="I1211" s="2">
        <f t="shared" si="1"/>
        <v>7.73</v>
      </c>
      <c r="J1211" s="97">
        <f t="shared" si="2"/>
        <v>44377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>
      <c r="A1212" s="104">
        <v>44299.0</v>
      </c>
      <c r="B1212" s="96">
        <v>7.91</v>
      </c>
      <c r="C1212" s="96">
        <v>8.0</v>
      </c>
      <c r="D1212" s="96">
        <v>7.81</v>
      </c>
      <c r="E1212" s="96">
        <v>7.9</v>
      </c>
      <c r="F1212" s="96">
        <v>7.663346</v>
      </c>
      <c r="G1212" s="96">
        <v>858544.0</v>
      </c>
      <c r="H1212" s="2"/>
      <c r="I1212" s="2">
        <f t="shared" si="1"/>
        <v>7.905</v>
      </c>
      <c r="J1212" s="97">
        <f t="shared" si="2"/>
        <v>44377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>
      <c r="A1213" s="104">
        <v>44300.0</v>
      </c>
      <c r="B1213" s="96">
        <v>7.94</v>
      </c>
      <c r="C1213" s="96">
        <v>8.03</v>
      </c>
      <c r="D1213" s="96">
        <v>7.85</v>
      </c>
      <c r="E1213" s="96">
        <v>7.99</v>
      </c>
      <c r="F1213" s="96">
        <v>7.750649</v>
      </c>
      <c r="G1213" s="96">
        <v>652405.0</v>
      </c>
      <c r="H1213" s="2"/>
      <c r="I1213" s="2">
        <f t="shared" si="1"/>
        <v>7.965</v>
      </c>
      <c r="J1213" s="97">
        <f t="shared" si="2"/>
        <v>44377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>
      <c r="A1214" s="104">
        <v>44301.0</v>
      </c>
      <c r="B1214" s="96">
        <v>8.0</v>
      </c>
      <c r="C1214" s="96">
        <v>8.08</v>
      </c>
      <c r="D1214" s="96">
        <v>7.88</v>
      </c>
      <c r="E1214" s="96">
        <v>8.07</v>
      </c>
      <c r="F1214" s="96">
        <v>7.828253</v>
      </c>
      <c r="G1214" s="96">
        <v>808100.0</v>
      </c>
      <c r="H1214" s="2"/>
      <c r="I1214" s="2">
        <f t="shared" si="1"/>
        <v>8.035</v>
      </c>
      <c r="J1214" s="97">
        <f t="shared" si="2"/>
        <v>44377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>
      <c r="A1215" s="104">
        <v>44302.0</v>
      </c>
      <c r="B1215" s="96">
        <v>8.1</v>
      </c>
      <c r="C1215" s="96">
        <v>8.32</v>
      </c>
      <c r="D1215" s="96">
        <v>8.1</v>
      </c>
      <c r="E1215" s="96">
        <v>8.16</v>
      </c>
      <c r="F1215" s="96">
        <v>7.915557</v>
      </c>
      <c r="G1215" s="96">
        <v>988032.0</v>
      </c>
      <c r="H1215" s="2"/>
      <c r="I1215" s="2">
        <f t="shared" si="1"/>
        <v>8.13</v>
      </c>
      <c r="J1215" s="97">
        <f t="shared" si="2"/>
        <v>44377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>
      <c r="A1216" s="104">
        <v>44305.0</v>
      </c>
      <c r="B1216" s="96">
        <v>8.2</v>
      </c>
      <c r="C1216" s="96">
        <v>8.29</v>
      </c>
      <c r="D1216" s="96">
        <v>8.11</v>
      </c>
      <c r="E1216" s="96">
        <v>8.23</v>
      </c>
      <c r="F1216" s="96">
        <v>7.98346</v>
      </c>
      <c r="G1216" s="96">
        <v>667291.0</v>
      </c>
      <c r="H1216" s="2"/>
      <c r="I1216" s="2">
        <f t="shared" si="1"/>
        <v>8.215</v>
      </c>
      <c r="J1216" s="97">
        <f t="shared" si="2"/>
        <v>44377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>
      <c r="A1217" s="104">
        <v>44306.0</v>
      </c>
      <c r="B1217" s="96">
        <v>8.15</v>
      </c>
      <c r="C1217" s="96">
        <v>8.29</v>
      </c>
      <c r="D1217" s="96">
        <v>7.98</v>
      </c>
      <c r="E1217" s="96">
        <v>8.23</v>
      </c>
      <c r="F1217" s="96">
        <v>7.98346</v>
      </c>
      <c r="G1217" s="96">
        <v>1122614.0</v>
      </c>
      <c r="H1217" s="2"/>
      <c r="I1217" s="2">
        <f t="shared" si="1"/>
        <v>8.19</v>
      </c>
      <c r="J1217" s="97">
        <f t="shared" si="2"/>
        <v>44377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>
      <c r="A1218" s="104">
        <v>44307.0</v>
      </c>
      <c r="B1218" s="96">
        <v>8.18</v>
      </c>
      <c r="C1218" s="96">
        <v>8.34</v>
      </c>
      <c r="D1218" s="96">
        <v>8.13</v>
      </c>
      <c r="E1218" s="96">
        <v>8.28</v>
      </c>
      <c r="F1218" s="96">
        <v>8.031962</v>
      </c>
      <c r="G1218" s="96">
        <v>1480813.0</v>
      </c>
      <c r="H1218" s="2"/>
      <c r="I1218" s="2">
        <f t="shared" si="1"/>
        <v>8.23</v>
      </c>
      <c r="J1218" s="97">
        <f t="shared" si="2"/>
        <v>44377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>
      <c r="A1219" s="104">
        <v>44308.0</v>
      </c>
      <c r="B1219" s="96">
        <v>8.33</v>
      </c>
      <c r="C1219" s="96">
        <v>8.39</v>
      </c>
      <c r="D1219" s="96">
        <v>8.19</v>
      </c>
      <c r="E1219" s="96">
        <v>8.27</v>
      </c>
      <c r="F1219" s="96">
        <v>8.022263</v>
      </c>
      <c r="G1219" s="96">
        <v>1142318.0</v>
      </c>
      <c r="H1219" s="2"/>
      <c r="I1219" s="2">
        <f t="shared" si="1"/>
        <v>8.3</v>
      </c>
      <c r="J1219" s="97">
        <f t="shared" si="2"/>
        <v>44377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>
      <c r="A1220" s="104">
        <v>44309.0</v>
      </c>
      <c r="B1220" s="96">
        <v>8.28</v>
      </c>
      <c r="C1220" s="96">
        <v>8.33</v>
      </c>
      <c r="D1220" s="96">
        <v>8.19</v>
      </c>
      <c r="E1220" s="96">
        <v>8.23</v>
      </c>
      <c r="F1220" s="96">
        <v>7.98346</v>
      </c>
      <c r="G1220" s="96">
        <v>981142.0</v>
      </c>
      <c r="H1220" s="2"/>
      <c r="I1220" s="2">
        <f t="shared" si="1"/>
        <v>8.255</v>
      </c>
      <c r="J1220" s="97">
        <f t="shared" si="2"/>
        <v>44377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>
      <c r="A1221" s="104">
        <v>44312.0</v>
      </c>
      <c r="B1221" s="96">
        <v>8.28</v>
      </c>
      <c r="C1221" s="96">
        <v>8.4</v>
      </c>
      <c r="D1221" s="96">
        <v>8.2</v>
      </c>
      <c r="E1221" s="96">
        <v>8.31</v>
      </c>
      <c r="F1221" s="96">
        <v>8.061065</v>
      </c>
      <c r="G1221" s="96">
        <v>819113.0</v>
      </c>
      <c r="H1221" s="2"/>
      <c r="I1221" s="2">
        <f t="shared" si="1"/>
        <v>8.295</v>
      </c>
      <c r="J1221" s="97">
        <f t="shared" si="2"/>
        <v>44377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>
      <c r="A1222" s="104">
        <v>44313.0</v>
      </c>
      <c r="B1222" s="96">
        <v>8.28</v>
      </c>
      <c r="C1222" s="96">
        <v>8.35</v>
      </c>
      <c r="D1222" s="96">
        <v>8.16</v>
      </c>
      <c r="E1222" s="96">
        <v>8.26</v>
      </c>
      <c r="F1222" s="96">
        <v>8.012562</v>
      </c>
      <c r="G1222" s="96">
        <v>680520.0</v>
      </c>
      <c r="H1222" s="2"/>
      <c r="I1222" s="2">
        <f t="shared" si="1"/>
        <v>8.27</v>
      </c>
      <c r="J1222" s="97">
        <f t="shared" si="2"/>
        <v>44377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>
      <c r="A1223" s="104">
        <v>44314.0</v>
      </c>
      <c r="B1223" s="96">
        <v>8.21</v>
      </c>
      <c r="C1223" s="96">
        <v>8.26</v>
      </c>
      <c r="D1223" s="96">
        <v>7.95</v>
      </c>
      <c r="E1223" s="96">
        <v>8.0</v>
      </c>
      <c r="F1223" s="96">
        <v>7.76035</v>
      </c>
      <c r="G1223" s="96">
        <v>1594721.0</v>
      </c>
      <c r="H1223" s="2"/>
      <c r="I1223" s="2">
        <f t="shared" si="1"/>
        <v>8.105</v>
      </c>
      <c r="J1223" s="97">
        <f t="shared" si="2"/>
        <v>44377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>
      <c r="A1224" s="104">
        <v>44315.0</v>
      </c>
      <c r="B1224" s="96">
        <v>8.01</v>
      </c>
      <c r="C1224" s="96">
        <v>8.01</v>
      </c>
      <c r="D1224" s="96">
        <v>7.72</v>
      </c>
      <c r="E1224" s="96">
        <v>7.78</v>
      </c>
      <c r="F1224" s="96">
        <v>7.546941</v>
      </c>
      <c r="G1224" s="96">
        <v>1560306.0</v>
      </c>
      <c r="H1224" s="2"/>
      <c r="I1224" s="2">
        <f t="shared" si="1"/>
        <v>7.895</v>
      </c>
      <c r="J1224" s="97">
        <f t="shared" si="2"/>
        <v>44377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>
      <c r="A1225" s="104">
        <v>44316.0</v>
      </c>
      <c r="B1225" s="96">
        <v>7.71</v>
      </c>
      <c r="C1225" s="96">
        <v>7.81</v>
      </c>
      <c r="D1225" s="96">
        <v>7.65</v>
      </c>
      <c r="E1225" s="96">
        <v>7.72</v>
      </c>
      <c r="F1225" s="96">
        <v>7.488738</v>
      </c>
      <c r="G1225" s="96">
        <v>1331448.0</v>
      </c>
      <c r="H1225" s="2"/>
      <c r="I1225" s="2">
        <f t="shared" si="1"/>
        <v>7.715</v>
      </c>
      <c r="J1225" s="97">
        <f t="shared" si="2"/>
        <v>44377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>
      <c r="A1226" s="104">
        <v>44319.0</v>
      </c>
      <c r="B1226" s="96">
        <v>7.71</v>
      </c>
      <c r="C1226" s="96">
        <v>7.77</v>
      </c>
      <c r="D1226" s="96">
        <v>7.63</v>
      </c>
      <c r="E1226" s="96">
        <v>7.64</v>
      </c>
      <c r="F1226" s="96">
        <v>7.411134</v>
      </c>
      <c r="G1226" s="96">
        <v>838012.0</v>
      </c>
      <c r="H1226" s="2"/>
      <c r="I1226" s="2">
        <f t="shared" si="1"/>
        <v>7.675</v>
      </c>
      <c r="J1226" s="97">
        <f t="shared" si="2"/>
        <v>44377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>
      <c r="A1227" s="104">
        <v>44320.0</v>
      </c>
      <c r="B1227" s="96">
        <v>7.65</v>
      </c>
      <c r="C1227" s="96">
        <v>7.7</v>
      </c>
      <c r="D1227" s="96">
        <v>7.44</v>
      </c>
      <c r="E1227" s="96">
        <v>7.49</v>
      </c>
      <c r="F1227" s="96">
        <v>7.265628</v>
      </c>
      <c r="G1227" s="96">
        <v>1090265.0</v>
      </c>
      <c r="H1227" s="2"/>
      <c r="I1227" s="2">
        <f t="shared" si="1"/>
        <v>7.57</v>
      </c>
      <c r="J1227" s="97">
        <f t="shared" si="2"/>
        <v>44377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>
      <c r="A1228" s="104">
        <v>44321.0</v>
      </c>
      <c r="B1228" s="96">
        <v>7.4</v>
      </c>
      <c r="C1228" s="96">
        <v>7.57</v>
      </c>
      <c r="D1228" s="96">
        <v>7.36</v>
      </c>
      <c r="E1228" s="96">
        <v>7.44</v>
      </c>
      <c r="F1228" s="96">
        <v>7.217126</v>
      </c>
      <c r="G1228" s="96">
        <v>1475507.0</v>
      </c>
      <c r="H1228" s="2"/>
      <c r="I1228" s="2">
        <f t="shared" si="1"/>
        <v>7.42</v>
      </c>
      <c r="J1228" s="97">
        <f t="shared" si="2"/>
        <v>44377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>
      <c r="A1229" s="104">
        <v>44322.0</v>
      </c>
      <c r="B1229" s="96">
        <v>7.47</v>
      </c>
      <c r="C1229" s="96">
        <v>7.57</v>
      </c>
      <c r="D1229" s="96">
        <v>7.36</v>
      </c>
      <c r="E1229" s="96">
        <v>7.38</v>
      </c>
      <c r="F1229" s="96">
        <v>7.158923</v>
      </c>
      <c r="G1229" s="96">
        <v>1277437.0</v>
      </c>
      <c r="H1229" s="2"/>
      <c r="I1229" s="2">
        <f t="shared" si="1"/>
        <v>7.425</v>
      </c>
      <c r="J1229" s="97">
        <f t="shared" si="2"/>
        <v>44377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>
      <c r="A1230" s="104">
        <v>44323.0</v>
      </c>
      <c r="B1230" s="96">
        <v>7.31</v>
      </c>
      <c r="C1230" s="96">
        <v>7.42</v>
      </c>
      <c r="D1230" s="96">
        <v>7.28</v>
      </c>
      <c r="E1230" s="96">
        <v>7.36</v>
      </c>
      <c r="F1230" s="96">
        <v>7.139522</v>
      </c>
      <c r="G1230" s="96">
        <v>610707.0</v>
      </c>
      <c r="H1230" s="2"/>
      <c r="I1230" s="2">
        <f t="shared" si="1"/>
        <v>7.335</v>
      </c>
      <c r="J1230" s="97">
        <f t="shared" si="2"/>
        <v>44377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>
      <c r="A1231" s="104">
        <v>44326.0</v>
      </c>
      <c r="B1231" s="96">
        <v>7.35</v>
      </c>
      <c r="C1231" s="96">
        <v>7.46</v>
      </c>
      <c r="D1231" s="96">
        <v>7.32</v>
      </c>
      <c r="E1231" s="96">
        <v>7.42</v>
      </c>
      <c r="F1231" s="96">
        <v>7.197725</v>
      </c>
      <c r="G1231" s="96">
        <v>566160.0</v>
      </c>
      <c r="H1231" s="2"/>
      <c r="I1231" s="2">
        <f t="shared" si="1"/>
        <v>7.385</v>
      </c>
      <c r="J1231" s="97">
        <f t="shared" si="2"/>
        <v>44377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>
      <c r="A1232" s="104">
        <v>44327.0</v>
      </c>
      <c r="B1232" s="96">
        <v>7.35</v>
      </c>
      <c r="C1232" s="96">
        <v>7.46</v>
      </c>
      <c r="D1232" s="96">
        <v>7.29</v>
      </c>
      <c r="E1232" s="96">
        <v>7.4</v>
      </c>
      <c r="F1232" s="96">
        <v>7.178324</v>
      </c>
      <c r="G1232" s="96">
        <v>2085299.0</v>
      </c>
      <c r="H1232" s="2"/>
      <c r="I1232" s="2">
        <f t="shared" si="1"/>
        <v>7.375</v>
      </c>
      <c r="J1232" s="97">
        <f t="shared" si="2"/>
        <v>44377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>
      <c r="A1233" s="104">
        <v>44328.0</v>
      </c>
      <c r="B1233" s="96">
        <v>7.35</v>
      </c>
      <c r="C1233" s="96">
        <v>7.4</v>
      </c>
      <c r="D1233" s="96">
        <v>7.27</v>
      </c>
      <c r="E1233" s="96">
        <v>7.33</v>
      </c>
      <c r="F1233" s="96">
        <v>7.110421</v>
      </c>
      <c r="G1233" s="96">
        <v>1242563.0</v>
      </c>
      <c r="H1233" s="2"/>
      <c r="I1233" s="2">
        <f t="shared" si="1"/>
        <v>7.34</v>
      </c>
      <c r="J1233" s="97">
        <f t="shared" si="2"/>
        <v>44377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>
      <c r="A1234" s="104">
        <v>44329.0</v>
      </c>
      <c r="B1234" s="96">
        <v>7.25</v>
      </c>
      <c r="C1234" s="96">
        <v>7.38</v>
      </c>
      <c r="D1234" s="96">
        <v>7.15</v>
      </c>
      <c r="E1234" s="96">
        <v>7.31</v>
      </c>
      <c r="F1234" s="96">
        <v>7.09102</v>
      </c>
      <c r="G1234" s="96">
        <v>711350.0</v>
      </c>
      <c r="H1234" s="2"/>
      <c r="I1234" s="2">
        <f t="shared" si="1"/>
        <v>7.28</v>
      </c>
      <c r="J1234" s="97">
        <f t="shared" si="2"/>
        <v>44377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>
      <c r="A1235" s="104">
        <v>44330.0</v>
      </c>
      <c r="B1235" s="96">
        <v>7.37</v>
      </c>
      <c r="C1235" s="96">
        <v>7.5</v>
      </c>
      <c r="D1235" s="96">
        <v>7.35</v>
      </c>
      <c r="E1235" s="96">
        <v>7.43</v>
      </c>
      <c r="F1235" s="96">
        <v>7.207425</v>
      </c>
      <c r="G1235" s="96">
        <v>712399.0</v>
      </c>
      <c r="H1235" s="2"/>
      <c r="I1235" s="2">
        <f t="shared" si="1"/>
        <v>7.4</v>
      </c>
      <c r="J1235" s="97">
        <f t="shared" si="2"/>
        <v>44377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>
      <c r="A1236" s="104">
        <v>44333.0</v>
      </c>
      <c r="B1236" s="96">
        <v>7.49</v>
      </c>
      <c r="C1236" s="96">
        <v>7.65</v>
      </c>
      <c r="D1236" s="96">
        <v>7.49</v>
      </c>
      <c r="E1236" s="96">
        <v>7.5</v>
      </c>
      <c r="F1236" s="96">
        <v>7.275328</v>
      </c>
      <c r="G1236" s="96">
        <v>1060792.0</v>
      </c>
      <c r="H1236" s="2"/>
      <c r="I1236" s="2">
        <f t="shared" si="1"/>
        <v>7.495</v>
      </c>
      <c r="J1236" s="97">
        <f t="shared" si="2"/>
        <v>44377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>
      <c r="A1237" s="104">
        <v>44334.0</v>
      </c>
      <c r="B1237" s="96">
        <v>7.45</v>
      </c>
      <c r="C1237" s="96">
        <v>7.45</v>
      </c>
      <c r="D1237" s="96">
        <v>7.33</v>
      </c>
      <c r="E1237" s="96">
        <v>7.4</v>
      </c>
      <c r="F1237" s="96">
        <v>7.178324</v>
      </c>
      <c r="G1237" s="96">
        <v>509287.0</v>
      </c>
      <c r="H1237" s="2"/>
      <c r="I1237" s="2">
        <f t="shared" si="1"/>
        <v>7.425</v>
      </c>
      <c r="J1237" s="97">
        <f t="shared" si="2"/>
        <v>44377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>
      <c r="A1238" s="104">
        <v>44335.0</v>
      </c>
      <c r="B1238" s="96">
        <v>7.35</v>
      </c>
      <c r="C1238" s="96">
        <v>7.435</v>
      </c>
      <c r="D1238" s="96">
        <v>7.3</v>
      </c>
      <c r="E1238" s="96">
        <v>7.35</v>
      </c>
      <c r="F1238" s="96">
        <v>7.129822</v>
      </c>
      <c r="G1238" s="96">
        <v>927952.0</v>
      </c>
      <c r="H1238" s="2"/>
      <c r="I1238" s="2">
        <f t="shared" si="1"/>
        <v>7.35</v>
      </c>
      <c r="J1238" s="97">
        <f t="shared" si="2"/>
        <v>44377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>
      <c r="A1239" s="104">
        <v>44336.0</v>
      </c>
      <c r="B1239" s="96">
        <v>7.34</v>
      </c>
      <c r="C1239" s="96">
        <v>7.53</v>
      </c>
      <c r="D1239" s="96">
        <v>7.34</v>
      </c>
      <c r="E1239" s="96">
        <v>7.52</v>
      </c>
      <c r="F1239" s="96">
        <v>7.294729</v>
      </c>
      <c r="G1239" s="96">
        <v>1136131.0</v>
      </c>
      <c r="H1239" s="2"/>
      <c r="I1239" s="2">
        <f t="shared" si="1"/>
        <v>7.43</v>
      </c>
      <c r="J1239" s="97">
        <f t="shared" si="2"/>
        <v>44377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>
      <c r="A1240" s="104">
        <v>44337.0</v>
      </c>
      <c r="B1240" s="96">
        <v>7.62</v>
      </c>
      <c r="C1240" s="96">
        <v>7.69</v>
      </c>
      <c r="D1240" s="96">
        <v>7.51</v>
      </c>
      <c r="E1240" s="96">
        <v>7.51</v>
      </c>
      <c r="F1240" s="96">
        <v>7.285029</v>
      </c>
      <c r="G1240" s="96">
        <v>732934.0</v>
      </c>
      <c r="H1240" s="2"/>
      <c r="I1240" s="2">
        <f t="shared" si="1"/>
        <v>7.565</v>
      </c>
      <c r="J1240" s="97">
        <f t="shared" si="2"/>
        <v>44377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>
      <c r="A1241" s="104">
        <v>44340.0</v>
      </c>
      <c r="B1241" s="96">
        <v>7.51</v>
      </c>
      <c r="C1241" s="96">
        <v>7.72</v>
      </c>
      <c r="D1241" s="96">
        <v>7.475</v>
      </c>
      <c r="E1241" s="96">
        <v>7.62</v>
      </c>
      <c r="F1241" s="96">
        <v>7.391734</v>
      </c>
      <c r="G1241" s="96">
        <v>678486.0</v>
      </c>
      <c r="H1241" s="2"/>
      <c r="I1241" s="2">
        <f t="shared" si="1"/>
        <v>7.565</v>
      </c>
      <c r="J1241" s="97">
        <f t="shared" si="2"/>
        <v>44377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>
      <c r="A1242" s="104">
        <v>44341.0</v>
      </c>
      <c r="B1242" s="96">
        <v>7.72</v>
      </c>
      <c r="C1242" s="96">
        <v>7.795</v>
      </c>
      <c r="D1242" s="96">
        <v>7.61</v>
      </c>
      <c r="E1242" s="96">
        <v>7.79</v>
      </c>
      <c r="F1242" s="96">
        <v>7.556641</v>
      </c>
      <c r="G1242" s="96">
        <v>706081.0</v>
      </c>
      <c r="H1242" s="2"/>
      <c r="I1242" s="2">
        <f t="shared" si="1"/>
        <v>7.755</v>
      </c>
      <c r="J1242" s="97">
        <f t="shared" si="2"/>
        <v>44377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>
      <c r="A1243" s="104">
        <v>44342.0</v>
      </c>
      <c r="B1243" s="96">
        <v>7.81</v>
      </c>
      <c r="C1243" s="96">
        <v>7.92</v>
      </c>
      <c r="D1243" s="96">
        <v>7.75</v>
      </c>
      <c r="E1243" s="96">
        <v>7.87</v>
      </c>
      <c r="F1243" s="96">
        <v>7.634244</v>
      </c>
      <c r="G1243" s="96">
        <v>788863.0</v>
      </c>
      <c r="H1243" s="2"/>
      <c r="I1243" s="2">
        <f t="shared" si="1"/>
        <v>7.84</v>
      </c>
      <c r="J1243" s="97">
        <f t="shared" si="2"/>
        <v>44377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>
      <c r="A1244" s="104">
        <v>44343.0</v>
      </c>
      <c r="B1244" s="96">
        <v>7.91</v>
      </c>
      <c r="C1244" s="96">
        <v>8.06</v>
      </c>
      <c r="D1244" s="96">
        <v>7.83</v>
      </c>
      <c r="E1244" s="96">
        <v>8.0</v>
      </c>
      <c r="F1244" s="96">
        <v>7.76035</v>
      </c>
      <c r="G1244" s="96">
        <v>1154404.0</v>
      </c>
      <c r="H1244" s="2"/>
      <c r="I1244" s="2">
        <f t="shared" si="1"/>
        <v>7.955</v>
      </c>
      <c r="J1244" s="97">
        <f t="shared" si="2"/>
        <v>44377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>
      <c r="A1245" s="104">
        <v>44344.0</v>
      </c>
      <c r="B1245" s="96">
        <v>8.1</v>
      </c>
      <c r="C1245" s="96">
        <v>8.1</v>
      </c>
      <c r="D1245" s="96">
        <v>7.96</v>
      </c>
      <c r="E1245" s="96">
        <v>8.07</v>
      </c>
      <c r="F1245" s="96">
        <v>7.828253</v>
      </c>
      <c r="G1245" s="96">
        <v>704551.0</v>
      </c>
      <c r="H1245" s="2"/>
      <c r="I1245" s="2">
        <f t="shared" si="1"/>
        <v>8.085</v>
      </c>
      <c r="J1245" s="97">
        <f t="shared" si="2"/>
        <v>44377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>
      <c r="A1246" s="104">
        <v>44347.0</v>
      </c>
      <c r="B1246" s="96">
        <v>8.1</v>
      </c>
      <c r="C1246" s="96">
        <v>8.2</v>
      </c>
      <c r="D1246" s="96">
        <v>8.05</v>
      </c>
      <c r="E1246" s="96">
        <v>8.18</v>
      </c>
      <c r="F1246" s="96">
        <v>7.934958</v>
      </c>
      <c r="G1246" s="96">
        <v>661154.0</v>
      </c>
      <c r="H1246" s="2"/>
      <c r="I1246" s="2">
        <f t="shared" si="1"/>
        <v>8.14</v>
      </c>
      <c r="J1246" s="97">
        <f t="shared" si="2"/>
        <v>44377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>
      <c r="A1247" s="104">
        <v>44348.0</v>
      </c>
      <c r="B1247" s="96">
        <v>8.15</v>
      </c>
      <c r="C1247" s="96">
        <v>8.21</v>
      </c>
      <c r="D1247" s="96">
        <v>8.065</v>
      </c>
      <c r="E1247" s="96">
        <v>8.12</v>
      </c>
      <c r="F1247" s="96">
        <v>7.876756</v>
      </c>
      <c r="G1247" s="96">
        <v>725125.0</v>
      </c>
      <c r="H1247" s="2"/>
      <c r="I1247" s="2">
        <f t="shared" si="1"/>
        <v>8.135</v>
      </c>
      <c r="J1247" s="97">
        <f t="shared" si="2"/>
        <v>44377</v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>
      <c r="A1248" s="104">
        <v>44349.0</v>
      </c>
      <c r="B1248" s="96">
        <v>8.1</v>
      </c>
      <c r="C1248" s="96">
        <v>8.235</v>
      </c>
      <c r="D1248" s="96">
        <v>8.03</v>
      </c>
      <c r="E1248" s="96">
        <v>8.21</v>
      </c>
      <c r="F1248" s="96">
        <v>7.964059</v>
      </c>
      <c r="G1248" s="96">
        <v>693485.0</v>
      </c>
      <c r="H1248" s="2"/>
      <c r="I1248" s="2">
        <f t="shared" si="1"/>
        <v>8.155</v>
      </c>
      <c r="J1248" s="97">
        <f t="shared" si="2"/>
        <v>44377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>
      <c r="A1249" s="104">
        <v>44350.0</v>
      </c>
      <c r="B1249" s="96">
        <v>8.16</v>
      </c>
      <c r="C1249" s="96">
        <v>8.24</v>
      </c>
      <c r="D1249" s="96">
        <v>8.11</v>
      </c>
      <c r="E1249" s="96">
        <v>8.18</v>
      </c>
      <c r="F1249" s="96">
        <v>7.934958</v>
      </c>
      <c r="G1249" s="96">
        <v>592805.0</v>
      </c>
      <c r="H1249" s="2"/>
      <c r="I1249" s="2">
        <f t="shared" si="1"/>
        <v>8.17</v>
      </c>
      <c r="J1249" s="97">
        <f t="shared" si="2"/>
        <v>44377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>
      <c r="A1250" s="104">
        <v>44351.0</v>
      </c>
      <c r="B1250" s="96">
        <v>8.17</v>
      </c>
      <c r="C1250" s="96">
        <v>8.25</v>
      </c>
      <c r="D1250" s="96">
        <v>8.095</v>
      </c>
      <c r="E1250" s="96">
        <v>8.17</v>
      </c>
      <c r="F1250" s="96">
        <v>7.925258</v>
      </c>
      <c r="G1250" s="96">
        <v>884329.0</v>
      </c>
      <c r="H1250" s="2"/>
      <c r="I1250" s="2">
        <f t="shared" si="1"/>
        <v>8.17</v>
      </c>
      <c r="J1250" s="97">
        <f t="shared" si="2"/>
        <v>44377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>
      <c r="A1251" s="104">
        <v>44354.0</v>
      </c>
      <c r="B1251" s="96">
        <v>8.18</v>
      </c>
      <c r="C1251" s="96">
        <v>8.2</v>
      </c>
      <c r="D1251" s="96">
        <v>8.02</v>
      </c>
      <c r="E1251" s="96">
        <v>8.18</v>
      </c>
      <c r="F1251" s="96">
        <v>7.934958</v>
      </c>
      <c r="G1251" s="96">
        <v>495420.0</v>
      </c>
      <c r="H1251" s="2"/>
      <c r="I1251" s="2">
        <f t="shared" si="1"/>
        <v>8.18</v>
      </c>
      <c r="J1251" s="97">
        <f t="shared" si="2"/>
        <v>44377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>
      <c r="A1252" s="104">
        <v>44355.0</v>
      </c>
      <c r="B1252" s="96">
        <v>8.18</v>
      </c>
      <c r="C1252" s="96">
        <v>8.27</v>
      </c>
      <c r="D1252" s="96">
        <v>8.1</v>
      </c>
      <c r="E1252" s="96">
        <v>8.19</v>
      </c>
      <c r="F1252" s="96">
        <v>7.944658</v>
      </c>
      <c r="G1252" s="96">
        <v>529157.0</v>
      </c>
      <c r="H1252" s="2"/>
      <c r="I1252" s="2">
        <f t="shared" si="1"/>
        <v>8.185</v>
      </c>
      <c r="J1252" s="97">
        <f t="shared" si="2"/>
        <v>44377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>
      <c r="A1253" s="104">
        <v>44356.0</v>
      </c>
      <c r="B1253" s="96">
        <v>8.19</v>
      </c>
      <c r="C1253" s="96">
        <v>8.28</v>
      </c>
      <c r="D1253" s="96">
        <v>8.15</v>
      </c>
      <c r="E1253" s="96">
        <v>8.17</v>
      </c>
      <c r="F1253" s="96">
        <v>7.925258</v>
      </c>
      <c r="G1253" s="96">
        <v>545554.0</v>
      </c>
      <c r="H1253" s="2"/>
      <c r="I1253" s="2">
        <f t="shared" si="1"/>
        <v>8.18</v>
      </c>
      <c r="J1253" s="97">
        <f t="shared" si="2"/>
        <v>44377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>
      <c r="A1254" s="104">
        <v>44357.0</v>
      </c>
      <c r="B1254" s="96">
        <v>8.16</v>
      </c>
      <c r="C1254" s="96">
        <v>8.35</v>
      </c>
      <c r="D1254" s="96">
        <v>8.12</v>
      </c>
      <c r="E1254" s="96">
        <v>8.26</v>
      </c>
      <c r="F1254" s="96">
        <v>8.012562</v>
      </c>
      <c r="G1254" s="96">
        <v>691134.0</v>
      </c>
      <c r="H1254" s="2"/>
      <c r="I1254" s="2">
        <f t="shared" si="1"/>
        <v>8.21</v>
      </c>
      <c r="J1254" s="97">
        <f t="shared" si="2"/>
        <v>44377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>
      <c r="A1255" s="104">
        <v>44358.0</v>
      </c>
      <c r="B1255" s="96">
        <v>8.26</v>
      </c>
      <c r="C1255" s="96">
        <v>8.3</v>
      </c>
      <c r="D1255" s="96">
        <v>8.19</v>
      </c>
      <c r="E1255" s="96">
        <v>8.19</v>
      </c>
      <c r="F1255" s="96">
        <v>7.944658</v>
      </c>
      <c r="G1255" s="96">
        <v>462169.0</v>
      </c>
      <c r="H1255" s="2"/>
      <c r="I1255" s="2">
        <f t="shared" si="1"/>
        <v>8.225</v>
      </c>
      <c r="J1255" s="97">
        <f t="shared" si="2"/>
        <v>44377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>
      <c r="A1256" s="104">
        <v>44362.0</v>
      </c>
      <c r="B1256" s="96">
        <v>8.19</v>
      </c>
      <c r="C1256" s="96">
        <v>8.24</v>
      </c>
      <c r="D1256" s="96">
        <v>8.12</v>
      </c>
      <c r="E1256" s="96">
        <v>8.21</v>
      </c>
      <c r="F1256" s="96">
        <v>7.964059</v>
      </c>
      <c r="G1256" s="96">
        <v>1002942.0</v>
      </c>
      <c r="H1256" s="2"/>
      <c r="I1256" s="2">
        <f t="shared" si="1"/>
        <v>8.2</v>
      </c>
      <c r="J1256" s="97">
        <f t="shared" si="2"/>
        <v>44377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>
      <c r="A1257" s="104">
        <v>44363.0</v>
      </c>
      <c r="B1257" s="96">
        <v>8.21</v>
      </c>
      <c r="C1257" s="96">
        <v>8.4</v>
      </c>
      <c r="D1257" s="96">
        <v>8.2</v>
      </c>
      <c r="E1257" s="96">
        <v>8.3</v>
      </c>
      <c r="F1257" s="96">
        <v>8.051364</v>
      </c>
      <c r="G1257" s="96">
        <v>993434.0</v>
      </c>
      <c r="H1257" s="2"/>
      <c r="I1257" s="2">
        <f t="shared" si="1"/>
        <v>8.255</v>
      </c>
      <c r="J1257" s="97">
        <f t="shared" si="2"/>
        <v>44377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>
      <c r="A1258" s="104">
        <v>44364.0</v>
      </c>
      <c r="B1258" s="96">
        <v>8.32</v>
      </c>
      <c r="C1258" s="96">
        <v>8.37</v>
      </c>
      <c r="D1258" s="96">
        <v>8.24</v>
      </c>
      <c r="E1258" s="96">
        <v>8.27</v>
      </c>
      <c r="F1258" s="96">
        <v>8.022263</v>
      </c>
      <c r="G1258" s="96">
        <v>792572.0</v>
      </c>
      <c r="H1258" s="2"/>
      <c r="I1258" s="2">
        <f t="shared" si="1"/>
        <v>8.295</v>
      </c>
      <c r="J1258" s="97">
        <f t="shared" si="2"/>
        <v>44377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>
      <c r="A1259" s="104">
        <v>44365.0</v>
      </c>
      <c r="B1259" s="96">
        <v>8.3</v>
      </c>
      <c r="C1259" s="96">
        <v>8.42</v>
      </c>
      <c r="D1259" s="96">
        <v>8.25</v>
      </c>
      <c r="E1259" s="96">
        <v>8.31</v>
      </c>
      <c r="F1259" s="96">
        <v>8.061065</v>
      </c>
      <c r="G1259" s="96">
        <v>1402902.0</v>
      </c>
      <c r="H1259" s="2"/>
      <c r="I1259" s="2">
        <f t="shared" si="1"/>
        <v>8.305</v>
      </c>
      <c r="J1259" s="97">
        <f t="shared" si="2"/>
        <v>44377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>
      <c r="A1260" s="104">
        <v>44368.0</v>
      </c>
      <c r="B1260" s="96">
        <v>8.19</v>
      </c>
      <c r="C1260" s="96">
        <v>8.35</v>
      </c>
      <c r="D1260" s="96">
        <v>8.18</v>
      </c>
      <c r="E1260" s="96">
        <v>8.26</v>
      </c>
      <c r="F1260" s="96">
        <v>8.012562</v>
      </c>
      <c r="G1260" s="96">
        <v>638000.0</v>
      </c>
      <c r="H1260" s="2"/>
      <c r="I1260" s="2">
        <f t="shared" si="1"/>
        <v>8.225</v>
      </c>
      <c r="J1260" s="97">
        <f t="shared" si="2"/>
        <v>44377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>
      <c r="A1261" s="104">
        <v>44369.0</v>
      </c>
      <c r="B1261" s="96">
        <v>8.37</v>
      </c>
      <c r="C1261" s="96">
        <v>8.47</v>
      </c>
      <c r="D1261" s="96">
        <v>8.35</v>
      </c>
      <c r="E1261" s="96">
        <v>8.42</v>
      </c>
      <c r="F1261" s="96">
        <v>8.167768</v>
      </c>
      <c r="G1261" s="96">
        <v>870050.0</v>
      </c>
      <c r="H1261" s="2"/>
      <c r="I1261" s="2">
        <f t="shared" si="1"/>
        <v>8.395</v>
      </c>
      <c r="J1261" s="97">
        <f t="shared" si="2"/>
        <v>44377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>
      <c r="A1262" s="104">
        <v>44370.0</v>
      </c>
      <c r="B1262" s="96">
        <v>8.45</v>
      </c>
      <c r="C1262" s="96">
        <v>8.6</v>
      </c>
      <c r="D1262" s="96">
        <v>8.38</v>
      </c>
      <c r="E1262" s="96">
        <v>8.38</v>
      </c>
      <c r="F1262" s="96">
        <v>8.128967</v>
      </c>
      <c r="G1262" s="96">
        <v>1128754.0</v>
      </c>
      <c r="H1262" s="2"/>
      <c r="I1262" s="2">
        <f t="shared" si="1"/>
        <v>8.415</v>
      </c>
      <c r="J1262" s="97">
        <f t="shared" si="2"/>
        <v>44377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>
      <c r="A1263" s="104">
        <v>44371.0</v>
      </c>
      <c r="B1263" s="96">
        <v>8.38</v>
      </c>
      <c r="C1263" s="96">
        <v>8.43</v>
      </c>
      <c r="D1263" s="96">
        <v>8.18</v>
      </c>
      <c r="E1263" s="96">
        <v>8.25</v>
      </c>
      <c r="F1263" s="96">
        <v>8.002861</v>
      </c>
      <c r="G1263" s="96">
        <v>723756.0</v>
      </c>
      <c r="H1263" s="2"/>
      <c r="I1263" s="2">
        <f t="shared" si="1"/>
        <v>8.315</v>
      </c>
      <c r="J1263" s="97">
        <f t="shared" si="2"/>
        <v>44377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>
      <c r="A1264" s="104">
        <v>44372.0</v>
      </c>
      <c r="B1264" s="96">
        <v>8.35</v>
      </c>
      <c r="C1264" s="96">
        <v>8.42</v>
      </c>
      <c r="D1264" s="96">
        <v>8.23</v>
      </c>
      <c r="E1264" s="96">
        <v>8.34</v>
      </c>
      <c r="F1264" s="96">
        <v>8.090165</v>
      </c>
      <c r="G1264" s="96">
        <v>561779.0</v>
      </c>
      <c r="H1264" s="2"/>
      <c r="I1264" s="2">
        <f t="shared" si="1"/>
        <v>8.345</v>
      </c>
      <c r="J1264" s="97">
        <f t="shared" si="2"/>
        <v>44377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>
      <c r="A1265" s="104">
        <v>44375.0</v>
      </c>
      <c r="B1265" s="96">
        <v>8.32</v>
      </c>
      <c r="C1265" s="96">
        <v>8.415</v>
      </c>
      <c r="D1265" s="96">
        <v>8.26</v>
      </c>
      <c r="E1265" s="96">
        <v>8.4</v>
      </c>
      <c r="F1265" s="96">
        <v>8.148367</v>
      </c>
      <c r="G1265" s="96">
        <v>616810.0</v>
      </c>
      <c r="H1265" s="2"/>
      <c r="I1265" s="2">
        <f t="shared" si="1"/>
        <v>8.36</v>
      </c>
      <c r="J1265" s="97">
        <f t="shared" si="2"/>
        <v>44377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>
      <c r="A1266" s="104">
        <v>44376.0</v>
      </c>
      <c r="B1266" s="96">
        <v>8.39</v>
      </c>
      <c r="C1266" s="96">
        <v>8.42</v>
      </c>
      <c r="D1266" s="96">
        <v>8.29</v>
      </c>
      <c r="E1266" s="96">
        <v>8.4</v>
      </c>
      <c r="F1266" s="96">
        <v>8.148367</v>
      </c>
      <c r="G1266" s="96">
        <v>845191.0</v>
      </c>
      <c r="H1266" s="2"/>
      <c r="I1266" s="2">
        <f t="shared" si="1"/>
        <v>8.395</v>
      </c>
      <c r="J1266" s="97">
        <f t="shared" si="2"/>
        <v>44377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>
      <c r="A1267" s="104">
        <v>44377.0</v>
      </c>
      <c r="B1267" s="96">
        <v>8.41</v>
      </c>
      <c r="C1267" s="96">
        <v>8.59</v>
      </c>
      <c r="D1267" s="96">
        <v>8.4</v>
      </c>
      <c r="E1267" s="96">
        <v>8.5</v>
      </c>
      <c r="F1267" s="96">
        <v>8.245373</v>
      </c>
      <c r="G1267" s="96">
        <v>686778.0</v>
      </c>
      <c r="H1267" s="2"/>
      <c r="I1267" s="2">
        <f t="shared" si="1"/>
        <v>8.455</v>
      </c>
      <c r="J1267" s="97">
        <f t="shared" si="2"/>
        <v>44377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105" t="s">
        <v>169</v>
      </c>
      <c r="B1" s="106">
        <v>44377.0</v>
      </c>
      <c r="C1" s="106">
        <v>44012.0</v>
      </c>
      <c r="D1" s="106">
        <v>43646.0</v>
      </c>
      <c r="E1" s="106">
        <v>43281.0</v>
      </c>
      <c r="F1" s="106">
        <v>42916.0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07" t="s">
        <v>170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08" t="s">
        <v>171</v>
      </c>
      <c r="B3" s="109">
        <f>2*ARB_Inc!B22/(ARB_Bal!B20+ARB_Bal!C20)</f>
        <v>0.2655881479</v>
      </c>
      <c r="C3" s="109">
        <f>2*ARB_Inc!C22/(ARB_Bal!C20+ARB_Bal!D20)</f>
        <v>0.1802804815</v>
      </c>
      <c r="D3" s="109">
        <f>2*ARB_Inc!D22/(ARB_Bal!D20+ARB_Bal!E20)</f>
        <v>0.2041740861</v>
      </c>
      <c r="E3" s="109">
        <f>2*ARB_Inc!E22/(ARB_Bal!E20+ARB_Bal!F20)</f>
        <v>0.2171245821</v>
      </c>
      <c r="F3" s="110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11" t="s">
        <v>172</v>
      </c>
      <c r="B4" s="112">
        <f>ARB_Inc!B22/ARB_Inc!B4</f>
        <v>0.243985427</v>
      </c>
      <c r="C4" s="112">
        <f>ARB_Inc!C22/ARB_Inc!C4</f>
        <v>0.1715372384</v>
      </c>
      <c r="D4" s="112">
        <f>ARB_Inc!D22/ARB_Inc!D4</f>
        <v>0.1756516254</v>
      </c>
      <c r="E4" s="112">
        <f>ARB_Inc!E22/ARB_Inc!E4</f>
        <v>0.176140384</v>
      </c>
      <c r="F4" s="112">
        <f>ARB_Inc!F22/ARB_Inc!F4</f>
        <v>0.1764506012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11" t="s">
        <v>173</v>
      </c>
      <c r="B5" s="112">
        <f>2*ARB_Inc!B4/(ARB_Bal!B20+ARB_Bal!C20)</f>
        <v>1.08854103</v>
      </c>
      <c r="C5" s="112">
        <f>2*ARB_Inc!C4/(ARB_Bal!C20+ARB_Bal!D20)</f>
        <v>1.050969942</v>
      </c>
      <c r="D5" s="112">
        <f>2*ARB_Inc!D4/(ARB_Bal!D20+ARB_Bal!E20)</f>
        <v>1.162380853</v>
      </c>
      <c r="E5" s="112">
        <f>2*ARB_Inc!E4/(ARB_Bal!E20+ARB_Bal!F20)</f>
        <v>1.232679168</v>
      </c>
      <c r="F5" s="110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08" t="s">
        <v>174</v>
      </c>
      <c r="B6" s="109">
        <f>2*ARB_Inc!B26/(ARB_Bal!B45+ARB_Bal!C45)</f>
        <v>0.2631345858</v>
      </c>
      <c r="C6" s="109">
        <f>2*ARB_Inc!C26/(ARB_Bal!C45+ARB_Bal!D45)</f>
        <v>0.1593912584</v>
      </c>
      <c r="D6" s="109">
        <f>2*ARB_Inc!D26/(ARB_Bal!D45+ARB_Bal!E45)</f>
        <v>0.1759073977</v>
      </c>
      <c r="E6" s="109">
        <f>2*ARB_Inc!E26/(ARB_Bal!E45+ARB_Bal!F45)</f>
        <v>0.1771637122</v>
      </c>
      <c r="F6" s="110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175</v>
      </c>
      <c r="B7" s="112">
        <f>ARB_Inc!B26/ARB_Inc!B24</f>
        <v>0.7524996667</v>
      </c>
      <c r="C7" s="112">
        <f>ARB_Inc!C26/ARB_Inc!C24</f>
        <v>0.7334528229</v>
      </c>
      <c r="D7" s="112">
        <f>ARB_Inc!D26/ARB_Inc!D24</f>
        <v>0.7354871927</v>
      </c>
      <c r="E7" s="112">
        <f>ARB_Inc!E26/ARB_Inc!E24</f>
        <v>0.6854491662</v>
      </c>
      <c r="F7" s="112">
        <f>ARB_Inc!F26/ARB_Inc!F24</f>
        <v>0.7281481481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176</v>
      </c>
      <c r="B8" s="112">
        <f>ARB_Inc!B24/ARB_Inc!B22</f>
        <v>0.9868438363</v>
      </c>
      <c r="C8" s="112">
        <f>ARB_Inc!C24/ARB_Inc!C22</f>
        <v>0.9784542152</v>
      </c>
      <c r="D8" s="112">
        <f>ARB_Inc!D24/ARB_Inc!D22</f>
        <v>0.9964088752</v>
      </c>
      <c r="E8" s="112">
        <f>ARB_Inc!E24/ARB_Inc!E22</f>
        <v>0.9957150509</v>
      </c>
      <c r="F8" s="112">
        <f>ARB_Inc!F24/ARB_Inc!F22</f>
        <v>0.9998518738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177</v>
      </c>
      <c r="B9" s="112">
        <f>(ARB_Bal!B20+ARB_Bal!C20)/(ARB_Bal!B45+ARB_Bal!C45)</f>
        <v>1.334180225</v>
      </c>
      <c r="C9" s="112">
        <f>(ARB_Bal!C20+ARB_Bal!D20)/(ARB_Bal!C45+ARB_Bal!D45)</f>
        <v>1.23197841</v>
      </c>
      <c r="D9" s="112">
        <f>(ARB_Bal!D20+ARB_Bal!E20)/(ARB_Bal!D45+ARB_Bal!E45)</f>
        <v>1.17563033</v>
      </c>
      <c r="E9" s="112">
        <f>(ARB_Bal!E20+ARB_Bal!F20)/(ARB_Bal!E45+ARB_Bal!F45)</f>
        <v>1.195516163</v>
      </c>
      <c r="F9" s="110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178</v>
      </c>
      <c r="B10" s="112">
        <f t="shared" ref="B10:E10" si="1">B8*B9</f>
        <v>1.316627531</v>
      </c>
      <c r="C10" s="112">
        <f t="shared" si="1"/>
        <v>1.205434469</v>
      </c>
      <c r="D10" s="112">
        <f t="shared" si="1"/>
        <v>1.171408494</v>
      </c>
      <c r="E10" s="112">
        <f t="shared" si="1"/>
        <v>1.190393437</v>
      </c>
      <c r="F10" s="110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179</v>
      </c>
      <c r="B11" s="112">
        <f>ARB_Inc!B22/(sum(ARB_Bal!B38:C38, ARB_Bal!B45:C45)*0.5)</f>
        <v>0.3171444069</v>
      </c>
      <c r="C11" s="112">
        <f>ARB_Inc!C22/(sum(ARB_Bal!C38:D38, ARB_Bal!C45:D45)*0.5)</f>
        <v>0.2097670569</v>
      </c>
      <c r="D11" s="112">
        <f>ARB_Inc!D22/(sum(ARB_Bal!D38:E38, ARB_Bal!D45:E45)*0.5)</f>
        <v>0.2391937908</v>
      </c>
      <c r="E11" s="112">
        <f>ARB_Inc!E22/(sum(ARB_Bal!E38:F38, ARB_Bal!E45:F45)*0.5)</f>
        <v>0.2586320346</v>
      </c>
      <c r="F11" s="110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180</v>
      </c>
      <c r="B12" s="3" t="s">
        <v>181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07" t="s">
        <v>182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183</v>
      </c>
      <c r="B15" s="99">
        <f>ARB_Inc!B26/ARB_Inc!B27</f>
        <v>1.385153374</v>
      </c>
      <c r="C15" s="99">
        <f>ARB_Inc!C26/ARB_Inc!C27</f>
        <v>0.7179197995</v>
      </c>
      <c r="D15" s="99">
        <f>ARB_Inc!D26/ARB_Inc!D27</f>
        <v>0.7169385194</v>
      </c>
      <c r="E15" s="99">
        <f>ARB_Inc!E26/ARB_Inc!E27</f>
        <v>0.6427490542</v>
      </c>
      <c r="F15" s="99">
        <f>ARB_Inc!F26/ARB_Inc!F27</f>
        <v>0.6205808081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184</v>
      </c>
      <c r="B16" s="99">
        <f>ARB_Share!M5</f>
        <v>31.88643693</v>
      </c>
      <c r="C16" s="99">
        <f>ARB_Share!N5</f>
        <v>17.63094117</v>
      </c>
      <c r="D16" s="99">
        <f>ARB_Share!O5</f>
        <v>18.18494045</v>
      </c>
      <c r="E16" s="99">
        <f>ARB_Share!P5</f>
        <v>18.66904762</v>
      </c>
      <c r="F16" s="99">
        <f>ARB_Share!Q5</f>
        <v>16.59511851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185</v>
      </c>
      <c r="B17" s="99">
        <f>0.5*(ARB_Bal!B45 + ARB_Bal!C45)/ARB_Inc!B27</f>
        <v>5.26404908</v>
      </c>
      <c r="C17" s="99">
        <f>0.5*(ARB_Bal!C45 + ARB_Bal!D45)/ARB_Inc!C27</f>
        <v>4.504135338</v>
      </c>
      <c r="D17" s="99">
        <f>0.5*(ARB_Bal!D45 + ARB_Bal!E45)/ARB_Inc!D27</f>
        <v>4.07565872</v>
      </c>
      <c r="E17" s="99">
        <f>0.5*(ARB_Bal!E45 + ARB_Bal!F45)/ARB_Inc!E27</f>
        <v>3.627994956</v>
      </c>
      <c r="F17" s="11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08" t="s">
        <v>186</v>
      </c>
      <c r="B18" s="109">
        <f t="shared" ref="B18:F18" si="2">B15/B16</f>
        <v>0.04344020554</v>
      </c>
      <c r="C18" s="109">
        <f t="shared" si="2"/>
        <v>0.04071931229</v>
      </c>
      <c r="D18" s="109">
        <f t="shared" si="2"/>
        <v>0.03942484834</v>
      </c>
      <c r="E18" s="109">
        <f t="shared" si="2"/>
        <v>0.03442859365</v>
      </c>
      <c r="F18" s="109">
        <f t="shared" si="2"/>
        <v>0.03739538272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187</v>
      </c>
      <c r="B19" s="114">
        <f t="shared" ref="B19:F19" si="3">B16/B15</f>
        <v>23.02014891</v>
      </c>
      <c r="C19" s="114">
        <f t="shared" si="3"/>
        <v>24.55837154</v>
      </c>
      <c r="D19" s="114">
        <f t="shared" si="3"/>
        <v>25.36471393</v>
      </c>
      <c r="E19" s="114">
        <f t="shared" si="3"/>
        <v>29.0456244</v>
      </c>
      <c r="F19" s="114">
        <f t="shared" si="3"/>
        <v>26.7412693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08" t="s">
        <v>188</v>
      </c>
      <c r="B20" s="115">
        <f t="shared" ref="B20:E20" si="4">B16/B17</f>
        <v>6.057397348</v>
      </c>
      <c r="C20" s="115">
        <f t="shared" si="4"/>
        <v>3.914389744</v>
      </c>
      <c r="D20" s="115">
        <f t="shared" si="4"/>
        <v>4.461840822</v>
      </c>
      <c r="E20" s="115">
        <f t="shared" si="4"/>
        <v>5.145830643</v>
      </c>
      <c r="F20" s="116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189</v>
      </c>
      <c r="B21" s="3" t="s">
        <v>190</v>
      </c>
      <c r="C21" s="112"/>
      <c r="D21" s="112"/>
      <c r="E21" s="112"/>
      <c r="F21" s="11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07" t="s">
        <v>191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192</v>
      </c>
      <c r="B24" s="114">
        <f>(ARB_Bal!B10+ARB_Bal!C10)/(ARB_Bal!B29+ARB_Bal!C29)</f>
        <v>3.055239119</v>
      </c>
      <c r="C24" s="114">
        <f>(ARB_Bal!C10+ARB_Bal!D10)/(ARB_Bal!C29+ARB_Bal!D29)</f>
        <v>3.380994457</v>
      </c>
      <c r="D24" s="114">
        <f>(ARB_Bal!D10+ARB_Bal!E10)/(ARB_Bal!D29+ARB_Bal!E29)</f>
        <v>3.347165087</v>
      </c>
      <c r="E24" s="114">
        <f>(ARB_Bal!E10+ARB_Bal!F10)/(ARB_Bal!E29+ARB_Bal!F29)</f>
        <v>3.143555837</v>
      </c>
      <c r="F24" s="117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193</v>
      </c>
      <c r="B25" s="114">
        <f>(ARB_Bal!B10+ARB_Bal!C10-ARB_Bal!B5-ARB_Bal!C5)/(ARB_Bal!B29+ARB_Bal!C29)</f>
        <v>1.485491671</v>
      </c>
      <c r="C25" s="114">
        <f>(ARB_Bal!C10+ARB_Bal!D10-ARB_Bal!C5-ARB_Bal!D5)/(ARB_Bal!C29+ARB_Bal!D29)</f>
        <v>1.416900956</v>
      </c>
      <c r="D25" s="114">
        <f>(ARB_Bal!D10+ARB_Bal!E10-ARB_Bal!D5-ARB_Bal!E5)/(ARB_Bal!D29+ARB_Bal!E29)</f>
        <v>1.25397961</v>
      </c>
      <c r="E25" s="114">
        <f>(ARB_Bal!E10+ARB_Bal!F10-ARB_Bal!E5-ARB_Bal!F5)/(ARB_Bal!E29+ARB_Bal!F29)</f>
        <v>1.361652024</v>
      </c>
      <c r="F25" s="117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194</v>
      </c>
      <c r="B26" s="114">
        <f>(ARB_Bal!B3+ARB_Bal!C3)/(ARB_Bal!B29+ARB_Bal!C29)</f>
        <v>0.6788823213</v>
      </c>
      <c r="C26" s="114">
        <f>(ARB_Bal!C3+ARB_Bal!D3)/(ARB_Bal!C29+ARB_Bal!D29)</f>
        <v>0.401879669</v>
      </c>
      <c r="D26" s="114">
        <f>(ARB_Bal!D3+ARB_Bal!E3)/(ARB_Bal!D29+ARB_Bal!E29)</f>
        <v>0.1578429619</v>
      </c>
      <c r="E26" s="114">
        <f>(ARB_Bal!E3+ARB_Bal!F3)/(ARB_Bal!E29+ARB_Bal!F29)</f>
        <v>0.3335748573</v>
      </c>
      <c r="F26" s="117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07" t="s">
        <v>195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 t="s">
        <v>196</v>
      </c>
      <c r="B29" s="114">
        <f>ARB_Inc!B22/-ARB_Inc!B23</f>
        <v>76.01</v>
      </c>
      <c r="C29" s="114">
        <f>ARB_Inc!C22/-ARB_Inc!C23</f>
        <v>46.4127907</v>
      </c>
      <c r="D29" s="114">
        <f>ARB_Inc!D22/-ARB_Inc!D23</f>
        <v>278.4642857</v>
      </c>
      <c r="E29" s="114">
        <f>ARB_Inc!E22/-ARB_Inc!E23</f>
        <v>233.375</v>
      </c>
      <c r="F29" s="114">
        <f>ARB_Inc!F22/-ARB_Inc!F23</f>
        <v>6751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 t="s">
        <v>197</v>
      </c>
      <c r="B30" s="3" t="s">
        <v>198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 t="s">
        <v>199</v>
      </c>
      <c r="B31" s="114">
        <f>(ARB_Bal!B39+ARB_Bal!C39)/(ARB_Bal!B45+ARB_Bal!C45)</f>
        <v>0.3341802247</v>
      </c>
      <c r="C31" s="114">
        <f>(ARB_Bal!C39+ARB_Bal!D39)/(ARB_Bal!C45+ARB_Bal!D45)</f>
        <v>0.2319784103</v>
      </c>
      <c r="D31" s="114">
        <f>(ARB_Bal!D39+ARB_Bal!E39)/(ARB_Bal!D45+ARB_Bal!E45)</f>
        <v>0.1756303297</v>
      </c>
      <c r="E31" s="114">
        <f>(ARB_Bal!E39+ARB_Bal!F39)/(ARB_Bal!E45+ARB_Bal!F45)</f>
        <v>0.1955335419</v>
      </c>
      <c r="F31" s="11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200</v>
      </c>
      <c r="B32" s="114">
        <f>(ARB_Bal!B39+ARB_Bal!C39)/(ARB_Bal!B20+ARB_Bal!C20)</f>
        <v>0.250476074</v>
      </c>
      <c r="C32" s="114">
        <f>(ARB_Bal!C39+ARB_Bal!D39)/(ARB_Bal!C20+ARB_Bal!D20)</f>
        <v>0.1882974639</v>
      </c>
      <c r="D32" s="114">
        <f>(ARB_Bal!D39+ARB_Bal!E39)/(ARB_Bal!D20+ARB_Bal!E20)</f>
        <v>0.1493924793</v>
      </c>
      <c r="E32" s="114">
        <f>(ARB_Bal!E39+ARB_Bal!F39)/(ARB_Bal!E20+ARB_Bal!F20)</f>
        <v>0.1635557494</v>
      </c>
      <c r="F32" s="11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07" t="s">
        <v>201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 t="s">
        <v>202</v>
      </c>
      <c r="B35" s="114">
        <f>2*ARB_Inc!B4/(ARB_Bal!B20+ARB_Bal!C20)</f>
        <v>1.08854103</v>
      </c>
      <c r="C35" s="114">
        <f>2*ARB_Inc!C4/(ARB_Bal!C20+ARB_Bal!D20)</f>
        <v>1.050969942</v>
      </c>
      <c r="D35" s="114">
        <f>2*ARB_Inc!D4/(ARB_Bal!D20+ARB_Bal!E20)</f>
        <v>1.162380853</v>
      </c>
      <c r="E35" s="114">
        <f>2*ARB_Inc!E4/(ARB_Bal!E20+ARB_Bal!F20)</f>
        <v>1.232679168</v>
      </c>
      <c r="F35" s="11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203</v>
      </c>
      <c r="B36" s="114">
        <f>-2*ARB_Inc!B10/(ARB_Bal!B5+ARB_Bal!C5)</f>
        <v>1.909286961</v>
      </c>
      <c r="C36" s="114">
        <f>-2*ARB_Inc!C10/(ARB_Bal!C5+ARB_Bal!D5)</f>
        <v>1.767862255</v>
      </c>
      <c r="D36" s="114">
        <f>-2*ARB_Inc!D10/(ARB_Bal!D5+ARB_Bal!E5)</f>
        <v>1.683756302</v>
      </c>
      <c r="E36" s="114">
        <f>-2*ARB_Inc!E10/(ARB_Bal!E5+ARB_Bal!F5)</f>
        <v>1.912879943</v>
      </c>
      <c r="F36" s="11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204</v>
      </c>
      <c r="B37" s="114">
        <f>365/B36</f>
        <v>191.1708441</v>
      </c>
      <c r="C37" s="114">
        <f>366/C36</f>
        <v>207.0297043</v>
      </c>
      <c r="D37" s="114">
        <f t="shared" ref="D37:E37" si="5">365/D36</f>
        <v>216.7772139</v>
      </c>
      <c r="E37" s="114">
        <f t="shared" si="5"/>
        <v>190.811766</v>
      </c>
      <c r="F37" s="11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205</v>
      </c>
      <c r="B38" s="114">
        <f>2*ARB_Inc!B4/(ARB_Bal!B4+ARB_Bal!C4)</f>
        <v>8.901635831</v>
      </c>
      <c r="C38" s="114">
        <f>2*ARB_Inc!C4/(ARB_Bal!C4+ARB_Bal!D4)</f>
        <v>7.785529067</v>
      </c>
      <c r="D38" s="114">
        <f>2*ARB_Inc!D4/(ARB_Bal!D4+ARB_Bal!E4)</f>
        <v>7.701743732</v>
      </c>
      <c r="E38" s="114">
        <f>2*ARB_Inc!E4/(ARB_Bal!E4+ARB_Bal!F4)</f>
        <v>7.950121883</v>
      </c>
      <c r="F38" s="11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206</v>
      </c>
      <c r="B39" s="114">
        <f>365/B38</f>
        <v>41.00369942</v>
      </c>
      <c r="C39" s="114">
        <f>366/C38</f>
        <v>47.01029266</v>
      </c>
      <c r="D39" s="114">
        <f t="shared" ref="D39:E39" si="6">365/D38</f>
        <v>47.3918651</v>
      </c>
      <c r="E39" s="114">
        <f t="shared" si="6"/>
        <v>45.91124581</v>
      </c>
      <c r="F39" s="11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25"/>
  </cols>
  <sheetData>
    <row r="1">
      <c r="A1" s="105" t="s">
        <v>169</v>
      </c>
      <c r="B1" s="106">
        <v>44377.0</v>
      </c>
      <c r="C1" s="106">
        <v>44012.0</v>
      </c>
      <c r="D1" s="106">
        <v>43646.0</v>
      </c>
      <c r="E1" s="106">
        <v>43281.0</v>
      </c>
      <c r="F1" s="106">
        <v>42916.0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07" t="s">
        <v>170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08" t="s">
        <v>171</v>
      </c>
      <c r="B3" s="109">
        <f>2*BAP_Inc!B22/(BAP_Bal!B20+BAP_Bal!C20)</f>
        <v>0.1075175833</v>
      </c>
      <c r="C3" s="109">
        <f>2*BAP_Inc!C22/(BAP_Bal!C20+BAP_Bal!D20)</f>
        <v>0.08637457554</v>
      </c>
      <c r="D3" s="109">
        <f>2*BAP_Inc!D22/(BAP_Bal!D20+BAP_Bal!E20)</f>
        <v>0.1162430254</v>
      </c>
      <c r="E3" s="109">
        <f>2*BAP_Inc!E22/(BAP_Bal!E20+BAP_Bal!F20)</f>
        <v>0.1025661025</v>
      </c>
      <c r="F3" s="110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11" t="s">
        <v>172</v>
      </c>
      <c r="B4" s="112">
        <f>BAP_Inc!B22/BAP_Inc!B4</f>
        <v>0.1058636544</v>
      </c>
      <c r="C4" s="112">
        <f>BAP_Inc!C22/BAP_Inc!C4</f>
        <v>0.089560402</v>
      </c>
      <c r="D4" s="112">
        <f>BAP_Inc!D22/BAP_Inc!D4</f>
        <v>0.1156871819</v>
      </c>
      <c r="E4" s="112">
        <f>BAP_Inc!E22/BAP_Inc!E4</f>
        <v>0.1063313657</v>
      </c>
      <c r="F4" s="112">
        <f>BAP_Inc!F22/BAP_Inc!F4</f>
        <v>0.08839779006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11" t="s">
        <v>173</v>
      </c>
      <c r="B5" s="112">
        <f>2*BAP_Inc!B4/(BAP_Bal!B20+BAP_Bal!C20)</f>
        <v>1.015623198</v>
      </c>
      <c r="C5" s="112">
        <f>2*BAP_Inc!C4/(BAP_Bal!C20+BAP_Bal!D20)</f>
        <v>0.9644281805</v>
      </c>
      <c r="D5" s="112">
        <f>2*BAP_Inc!D4/(BAP_Bal!D20+BAP_Bal!E20)</f>
        <v>1.004804712</v>
      </c>
      <c r="E5" s="112">
        <f>2*BAP_Inc!E4/(BAP_Bal!E20+BAP_Bal!F20)</f>
        <v>0.9645893456</v>
      </c>
      <c r="F5" s="110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08" t="s">
        <v>174</v>
      </c>
      <c r="B6" s="109">
        <f>2*BAP_Inc!B26/(BAP_Bal!B45+BAP_Bal!C45)</f>
        <v>0.1169267233</v>
      </c>
      <c r="C6" s="109">
        <f>2*BAP_Inc!C26/(BAP_Bal!C45+BAP_Bal!D45)</f>
        <v>0.0921307435</v>
      </c>
      <c r="D6" s="109">
        <f>2*BAP_Inc!D26/(BAP_Bal!D45+BAP_Bal!E45)</f>
        <v>0.1415903261</v>
      </c>
      <c r="E6" s="109">
        <f>2*BAP_Inc!E26/(BAP_Bal!E45+BAP_Bal!F45)</f>
        <v>0.1368062317</v>
      </c>
      <c r="F6" s="110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175</v>
      </c>
      <c r="B7" s="112">
        <f>BAP_Inc!B26/BAP_Inc!B24</f>
        <v>0.6911850555</v>
      </c>
      <c r="C7" s="112">
        <f>BAP_Inc!C26/BAP_Inc!C24</f>
        <v>0.7059352518</v>
      </c>
      <c r="D7" s="112">
        <f>BAP_Inc!D26/BAP_Inc!D24</f>
        <v>0.7171492205</v>
      </c>
      <c r="E7" s="112">
        <f>BAP_Inc!E26/BAP_Inc!E24</f>
        <v>0.7144067797</v>
      </c>
      <c r="F7" s="112">
        <f>BAP_Inc!F26/BAP_Inc!F24</f>
        <v>0.6741854637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176</v>
      </c>
      <c r="B8" s="112">
        <f>BAP_Inc!B24/BAP_Inc!B22</f>
        <v>0.9184986595</v>
      </c>
      <c r="C8" s="112">
        <f>BAP_Inc!C24/BAP_Inc!C22</f>
        <v>0.8488549618</v>
      </c>
      <c r="D8" s="112">
        <f>BAP_Inc!D24/BAP_Inc!D22</f>
        <v>0.898</v>
      </c>
      <c r="E8" s="112">
        <f>BAP_Inc!E24/BAP_Inc!E22</f>
        <v>0.897338403</v>
      </c>
      <c r="F8" s="112">
        <f>BAP_Inc!F24/BAP_Inc!F22</f>
        <v>0.890625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177</v>
      </c>
      <c r="B9" s="112">
        <f>(BAP_Bal!B20+BAP_Bal!C20)/(BAP_Bal!B45+BAP_Bal!C45)</f>
        <v>1.713015998</v>
      </c>
      <c r="C9" s="112">
        <f>(BAP_Bal!C20+BAP_Bal!D20)/(BAP_Bal!C45+BAP_Bal!D45)</f>
        <v>1.780001174</v>
      </c>
      <c r="D9" s="112">
        <f>(BAP_Bal!D20+BAP_Bal!E20)/(BAP_Bal!D45+BAP_Bal!E45)</f>
        <v>1.891388787</v>
      </c>
      <c r="E9" s="112">
        <f>(BAP_Bal!E20+BAP_Bal!F20)/(BAP_Bal!E45+BAP_Bal!F45)</f>
        <v>2.080655631</v>
      </c>
      <c r="F9" s="110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178</v>
      </c>
      <c r="B10" s="112">
        <f t="shared" ref="B10:E10" si="1">B8*B9</f>
        <v>1.573402898</v>
      </c>
      <c r="C10" s="112">
        <f t="shared" si="1"/>
        <v>1.510962828</v>
      </c>
      <c r="D10" s="112">
        <f t="shared" si="1"/>
        <v>1.698467131</v>
      </c>
      <c r="E10" s="112">
        <f t="shared" si="1"/>
        <v>1.867052201</v>
      </c>
      <c r="F10" s="110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179</v>
      </c>
      <c r="B11" s="112">
        <f>BAP_Inc!B22/(sum(BAP_Bal!B38:C38, BAP_Bal!B45:C45)*0.5)</f>
        <v>0.1343659942</v>
      </c>
      <c r="C11" s="112">
        <f>BAP_Inc!C22/(sum(BAP_Bal!C38:D38, BAP_Bal!C45:D45)*0.5)</f>
        <v>0.1060943511</v>
      </c>
      <c r="D11" s="112">
        <f>BAP_Inc!D22/(sum(BAP_Bal!D38:E38, BAP_Bal!D45:E45)*0.5)</f>
        <v>0.1425923285</v>
      </c>
      <c r="E11" s="112">
        <f>BAP_Inc!E22/(sum(BAP_Bal!E38:F38, BAP_Bal!E45:F45)*0.5)</f>
        <v>0.129010105</v>
      </c>
      <c r="F11" s="110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180</v>
      </c>
      <c r="B12" s="3" t="s">
        <v>181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07" t="s">
        <v>182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183</v>
      </c>
      <c r="B15" s="99">
        <f>BAP_Inc!B26/BAP_Inc!B27</f>
        <v>0.3488509134</v>
      </c>
      <c r="C15" s="99">
        <f>BAP_Inc!C26/BAP_Inc!C27</f>
        <v>0.2312905127</v>
      </c>
      <c r="D15" s="99">
        <f>BAP_Inc!D26/BAP_Inc!D27</f>
        <v>0.3407407407</v>
      </c>
      <c r="E15" s="99">
        <f>BAP_Inc!E26/BAP_Inc!E27</f>
        <v>0.300856531</v>
      </c>
      <c r="F15" s="99">
        <f>BAP_Inc!F26/BAP_Inc!F27</f>
        <v>0.1932471264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184</v>
      </c>
      <c r="B16" s="99">
        <f>BAP_Share!M5</f>
        <v>7.345905512</v>
      </c>
      <c r="C16" s="99">
        <f>BAP_Share!N5</f>
        <v>6.124833333</v>
      </c>
      <c r="D16" s="99">
        <f>BAP_Share!O5</f>
        <v>6.352281746</v>
      </c>
      <c r="E16" s="99">
        <f>BAP_Share!P5</f>
        <v>5.766626984</v>
      </c>
      <c r="F16" s="99">
        <f>BAP_Share!Q5</f>
        <v>5.566660079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185</v>
      </c>
      <c r="B17" s="99">
        <f>0.5*(BAP_Bal!B45 + BAP_Bal!C45)/BAP_Inc!B27</f>
        <v>2.983500295</v>
      </c>
      <c r="C17" s="99">
        <f>0.5*(BAP_Bal!C45 + BAP_Bal!D45)/BAP_Inc!C27</f>
        <v>2.510459635</v>
      </c>
      <c r="D17" s="99">
        <f>0.5*(BAP_Bal!D45 + BAP_Bal!E45)/BAP_Inc!D27</f>
        <v>2.406525573</v>
      </c>
      <c r="E17" s="99">
        <f>0.5*(BAP_Bal!E45 + BAP_Bal!F45)/BAP_Inc!E27</f>
        <v>2.199143469</v>
      </c>
      <c r="F17" s="11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08" t="s">
        <v>186</v>
      </c>
      <c r="B18" s="109">
        <f t="shared" ref="B18:F18" si="2">B15/B16</f>
        <v>0.04748916424</v>
      </c>
      <c r="C18" s="109">
        <f t="shared" si="2"/>
        <v>0.03776274391</v>
      </c>
      <c r="D18" s="109">
        <f t="shared" si="2"/>
        <v>0.05364068446</v>
      </c>
      <c r="E18" s="109">
        <f t="shared" si="2"/>
        <v>0.0521720118</v>
      </c>
      <c r="F18" s="109">
        <f t="shared" si="2"/>
        <v>0.03471509374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187</v>
      </c>
      <c r="B19" s="114">
        <f t="shared" ref="B19:F19" si="3">B16/B15</f>
        <v>21.05743523</v>
      </c>
      <c r="C19" s="114">
        <f t="shared" si="3"/>
        <v>26.48112654</v>
      </c>
      <c r="D19" s="114">
        <f t="shared" si="3"/>
        <v>18.64256599</v>
      </c>
      <c r="E19" s="114">
        <f t="shared" si="3"/>
        <v>19.16736514</v>
      </c>
      <c r="F19" s="114">
        <f t="shared" si="3"/>
        <v>28.80591387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08" t="s">
        <v>188</v>
      </c>
      <c r="B20" s="115">
        <f t="shared" ref="B20:E20" si="4">B16/B17</f>
        <v>2.462176902</v>
      </c>
      <c r="C20" s="115">
        <f t="shared" si="4"/>
        <v>2.439725877</v>
      </c>
      <c r="D20" s="115">
        <f t="shared" si="4"/>
        <v>2.639606999</v>
      </c>
      <c r="E20" s="115">
        <f t="shared" si="4"/>
        <v>2.622214997</v>
      </c>
      <c r="F20" s="116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189</v>
      </c>
      <c r="B21" s="3" t="s">
        <v>190</v>
      </c>
      <c r="C21" s="112"/>
      <c r="D21" s="112"/>
      <c r="E21" s="112"/>
      <c r="F21" s="11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07" t="s">
        <v>191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192</v>
      </c>
      <c r="B24" s="114">
        <f>(BAP_Bal!B10+BAP_Bal!C10)/(BAP_Bal!B29+BAP_Bal!C29)</f>
        <v>1.928159261</v>
      </c>
      <c r="C24" s="114">
        <f>(BAP_Bal!C10+BAP_Bal!D10)/(BAP_Bal!C29+BAP_Bal!D29)</f>
        <v>2.112648572</v>
      </c>
      <c r="D24" s="114">
        <f>(BAP_Bal!D10+BAP_Bal!E10)/(BAP_Bal!D29+BAP_Bal!E29)</f>
        <v>2.124580537</v>
      </c>
      <c r="E24" s="114">
        <f>(BAP_Bal!E10+BAP_Bal!F10)/(BAP_Bal!E29+BAP_Bal!F29)</f>
        <v>2.077625571</v>
      </c>
      <c r="F24" s="117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193</v>
      </c>
      <c r="B25" s="114">
        <f>(BAP_Bal!B10+BAP_Bal!C10-BAP_Bal!B5-BAP_Bal!C5)/(BAP_Bal!B29+BAP_Bal!C29)</f>
        <v>0.7595210617</v>
      </c>
      <c r="C25" s="114">
        <f>(BAP_Bal!C10+BAP_Bal!D10-BAP_Bal!C5-BAP_Bal!D5)/(BAP_Bal!C29+BAP_Bal!D29)</f>
        <v>0.8901898173</v>
      </c>
      <c r="D25" s="114">
        <f>(BAP_Bal!D10+BAP_Bal!E10-BAP_Bal!D5-BAP_Bal!E5)/(BAP_Bal!D29+BAP_Bal!E29)</f>
        <v>0.8380872483</v>
      </c>
      <c r="E25" s="114">
        <f>(BAP_Bal!E10+BAP_Bal!F10-BAP_Bal!E5-BAP_Bal!F5)/(BAP_Bal!E29+BAP_Bal!F29)</f>
        <v>1.033295282</v>
      </c>
      <c r="F25" s="117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194</v>
      </c>
      <c r="B26" s="114">
        <f>(BAP_Bal!B3+BAP_Bal!C3)/(BAP_Bal!B29+BAP_Bal!C29)</f>
        <v>0.2393248702</v>
      </c>
      <c r="C26" s="114">
        <f>(BAP_Bal!C3+BAP_Bal!D3)/(BAP_Bal!C29+BAP_Bal!D29)</f>
        <v>0.3084974277</v>
      </c>
      <c r="D26" s="114">
        <f>(BAP_Bal!D3+BAP_Bal!E3)/(BAP_Bal!D29+BAP_Bal!E29)</f>
        <v>0.1841442953</v>
      </c>
      <c r="E26" s="114">
        <f>(BAP_Bal!E3+BAP_Bal!F3)/(BAP_Bal!E29+BAP_Bal!F29)</f>
        <v>0.1522070015</v>
      </c>
      <c r="F26" s="117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07" t="s">
        <v>195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 t="s">
        <v>196</v>
      </c>
      <c r="B29" s="114">
        <f>BAP_Inc!B22/-BAP_Inc!B23</f>
        <v>12.26973684</v>
      </c>
      <c r="C29" s="114">
        <f>BAP_Inc!C22/-BAP_Inc!C23</f>
        <v>6.616161616</v>
      </c>
      <c r="D29" s="114">
        <f>BAP_Inc!D22/-BAP_Inc!D23</f>
        <v>9.803921569</v>
      </c>
      <c r="E29" s="114">
        <f>BAP_Inc!E22/-BAP_Inc!E23</f>
        <v>9.740740741</v>
      </c>
      <c r="F29" s="114">
        <f>BAP_Inc!F22/-BAP_Inc!F23</f>
        <v>9.142857143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 t="s">
        <v>197</v>
      </c>
      <c r="B30" s="3" t="s">
        <v>198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 t="s">
        <v>199</v>
      </c>
      <c r="B31" s="114">
        <f>(BAP_Bal!B39+BAP_Bal!C39)/(BAP_Bal!B45+BAP_Bal!C45)</f>
        <v>0.7130159984</v>
      </c>
      <c r="C31" s="114">
        <f>(BAP_Bal!C39+BAP_Bal!D39)/(BAP_Bal!C45+BAP_Bal!D45)</f>
        <v>0.7799424916</v>
      </c>
      <c r="D31" s="114">
        <f>(BAP_Bal!D39+BAP_Bal!E39)/(BAP_Bal!D45+BAP_Bal!E45)</f>
        <v>0.8913155002</v>
      </c>
      <c r="E31" s="114">
        <f>(BAP_Bal!E39+BAP_Bal!F39)/(BAP_Bal!E45+BAP_Bal!F45)</f>
        <v>1.080655631</v>
      </c>
      <c r="F31" s="11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200</v>
      </c>
      <c r="B32" s="114">
        <f>(BAP_Bal!B39+BAP_Bal!C39)/(BAP_Bal!B20+BAP_Bal!C20)</f>
        <v>0.4162342903</v>
      </c>
      <c r="C32" s="114">
        <f>(BAP_Bal!C39+BAP_Bal!D39)/(BAP_Bal!C20+BAP_Bal!D20)</f>
        <v>0.4381696502</v>
      </c>
      <c r="D32" s="114">
        <f>(BAP_Bal!D39+BAP_Bal!E39)/(BAP_Bal!D20+BAP_Bal!E20)</f>
        <v>0.471249225</v>
      </c>
      <c r="E32" s="114">
        <f>(BAP_Bal!E39+BAP_Bal!F39)/(BAP_Bal!E20+BAP_Bal!F20)</f>
        <v>0.5193822635</v>
      </c>
      <c r="F32" s="11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07" t="s">
        <v>201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 t="s">
        <v>202</v>
      </c>
      <c r="B35" s="114">
        <f>2*BAP_Inc!B4/(BAP_Bal!B20+BAP_Bal!C20)</f>
        <v>1.015623198</v>
      </c>
      <c r="C35" s="114">
        <f>2*BAP_Inc!C4/(BAP_Bal!C20+BAP_Bal!D20)</f>
        <v>0.9644281805</v>
      </c>
      <c r="D35" s="114">
        <f>2*BAP_Inc!D4/(BAP_Bal!D20+BAP_Bal!E20)</f>
        <v>1.004804712</v>
      </c>
      <c r="E35" s="114">
        <f>2*BAP_Inc!E4/(BAP_Bal!E20+BAP_Bal!F20)</f>
        <v>0.9645893456</v>
      </c>
      <c r="F35" s="11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203</v>
      </c>
      <c r="B36" s="114">
        <f>-2*BAP_Inc!B10/(BAP_Bal!B5+BAP_Bal!C5)</f>
        <v>2.343661276</v>
      </c>
      <c r="C36" s="114">
        <f>-2*BAP_Inc!C10/(BAP_Bal!C5+BAP_Bal!D5)</f>
        <v>2.271078218</v>
      </c>
      <c r="D36" s="114">
        <f>-2*BAP_Inc!D10/(BAP_Bal!D5+BAP_Bal!E5)</f>
        <v>2.245842843</v>
      </c>
      <c r="E36" s="114">
        <f>-2*BAP_Inc!E10/(BAP_Bal!E5+BAP_Bal!F5)</f>
        <v>2.431408271</v>
      </c>
      <c r="F36" s="11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204</v>
      </c>
      <c r="B37" s="114">
        <f>365/B36</f>
        <v>155.7392289</v>
      </c>
      <c r="C37" s="114">
        <f>366/C36</f>
        <v>161.1569329</v>
      </c>
      <c r="D37" s="114">
        <f t="shared" ref="D37:E37" si="5">365/D36</f>
        <v>162.5225029</v>
      </c>
      <c r="E37" s="114">
        <f t="shared" si="5"/>
        <v>150.1187622</v>
      </c>
      <c r="F37" s="11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205</v>
      </c>
      <c r="B38" s="114">
        <f>2*BAP_Inc!B4/(BAP_Bal!B4+BAP_Bal!C4+BAP_Bal!B12+BAP_Bal!C12)</f>
        <v>9.866704004</v>
      </c>
      <c r="C38" s="114">
        <f>2*BAP_Inc!C4/(BAP_Bal!C4+BAP_Bal!D4+BAP_Bal!C12+BAP_Bal!D12)</f>
        <v>8.959877489</v>
      </c>
      <c r="D38" s="114">
        <f>2*BAP_Inc!D4/(BAP_Bal!D4+BAP_Bal!E4+BAP_Bal!D12+BAP_Bal!E12)</f>
        <v>8.384093113</v>
      </c>
      <c r="E38" s="114">
        <f>2*BAP_Inc!E4/(BAP_Bal!E4+BAP_Bal!F4+BAP_Bal!E12+BAP_Bal!F12)</f>
        <v>8.743018735</v>
      </c>
      <c r="F38" s="11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206</v>
      </c>
      <c r="B39" s="114">
        <f>365/B38</f>
        <v>36.99310325</v>
      </c>
      <c r="C39" s="114">
        <f>366/C38</f>
        <v>40.84877282</v>
      </c>
      <c r="D39" s="114">
        <f t="shared" ref="D39:E39" si="6">365/D38</f>
        <v>43.53482184</v>
      </c>
      <c r="E39" s="114">
        <f t="shared" si="6"/>
        <v>41.7475944</v>
      </c>
      <c r="F39" s="11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drawing r:id="rId1"/>
</worksheet>
</file>