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cuments\Election Prediction Model\2014 Preds\"/>
    </mc:Choice>
  </mc:AlternateContent>
  <bookViews>
    <workbookView xWindow="0" yWindow="0" windowWidth="19560" windowHeight="8340"/>
  </bookViews>
  <sheets>
    <sheet name="Summary" sheetId="1" r:id="rId1"/>
    <sheet name="Electorate Party Vote" sheetId="2" r:id="rId2"/>
    <sheet name="Candidate Vo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9" i="1"/>
  <c r="C40" i="1"/>
  <c r="C41" i="1"/>
  <c r="C33" i="1"/>
  <c r="E20" i="1" l="1"/>
  <c r="E21" i="1"/>
  <c r="E22" i="1"/>
  <c r="E23" i="1"/>
  <c r="E24" i="1"/>
  <c r="E25" i="1"/>
  <c r="E26" i="1"/>
  <c r="E27" i="1"/>
  <c r="E19" i="1"/>
  <c r="D19" i="1"/>
  <c r="D20" i="1"/>
  <c r="D21" i="1"/>
  <c r="D22" i="1"/>
  <c r="D23" i="1"/>
  <c r="D24" i="1"/>
  <c r="D25" i="1"/>
  <c r="D26" i="1"/>
  <c r="D27" i="1"/>
  <c r="K3" i="1"/>
  <c r="L3" i="1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H2" i="2"/>
  <c r="G2" i="2"/>
  <c r="G6" i="1"/>
  <c r="H6" i="1"/>
  <c r="H8" i="1"/>
  <c r="G10" i="1"/>
  <c r="H10" i="1"/>
  <c r="H12" i="1"/>
  <c r="H5" i="1"/>
  <c r="G5" i="1"/>
  <c r="F6" i="1"/>
  <c r="F7" i="1"/>
  <c r="G7" i="1" s="1"/>
  <c r="F8" i="1"/>
  <c r="G8" i="1" s="1"/>
  <c r="F9" i="1"/>
  <c r="G9" i="1" s="1"/>
  <c r="F10" i="1"/>
  <c r="F11" i="1"/>
  <c r="G11" i="1" s="1"/>
  <c r="F12" i="1"/>
  <c r="G12" i="1" s="1"/>
  <c r="F13" i="1"/>
  <c r="G13" i="1" s="1"/>
  <c r="F5" i="1"/>
  <c r="K2" i="1" l="1"/>
  <c r="H13" i="1"/>
  <c r="H11" i="1"/>
  <c r="H9" i="1"/>
  <c r="H7" i="1"/>
  <c r="L2" i="1" s="1"/>
  <c r="L39" i="3" a="1"/>
  <c r="L39" i="3" s="1"/>
  <c r="L49" i="3" a="1"/>
  <c r="L49" i="3" s="1"/>
  <c r="L103" i="3" a="1"/>
  <c r="L103" i="3" s="1"/>
  <c r="L105" i="3" a="1"/>
  <c r="L105" i="3" s="1"/>
  <c r="L84" i="3" a="1"/>
  <c r="L84" i="3" s="1"/>
  <c r="L184" i="3" a="1"/>
  <c r="L184" i="3" s="1"/>
  <c r="L260" i="3" a="1"/>
  <c r="L260" i="3" s="1"/>
  <c r="L36" i="3" a="1"/>
  <c r="L36" i="3" s="1"/>
  <c r="L115" i="3" a="1"/>
  <c r="L115" i="3" s="1"/>
  <c r="L23" i="3" a="1"/>
  <c r="L23" i="3" s="1"/>
  <c r="L200" i="3" a="1"/>
  <c r="L200" i="3" s="1"/>
  <c r="L44" i="3" a="1"/>
  <c r="L44" i="3" s="1"/>
  <c r="L46" i="3" a="1"/>
  <c r="L46" i="3" s="1"/>
  <c r="L224" i="3" a="1"/>
  <c r="L224" i="3" s="1"/>
  <c r="L41" i="3" a="1"/>
  <c r="L41" i="3" s="1"/>
  <c r="L57" i="3" a="1"/>
  <c r="L57" i="3" s="1"/>
  <c r="L232" i="3" a="1"/>
  <c r="L232" i="3" s="1"/>
  <c r="L33" i="3" a="1"/>
  <c r="L33" i="3" s="1"/>
  <c r="L264" i="3" a="1"/>
  <c r="L264" i="3" s="1"/>
  <c r="L128" i="3" a="1"/>
  <c r="L128" i="3" s="1"/>
  <c r="L209" i="3" a="1"/>
  <c r="L209" i="3" s="1"/>
  <c r="L178" i="3" a="1"/>
  <c r="L178" i="3" s="1"/>
  <c r="L148" i="3" a="1"/>
  <c r="L148" i="3" s="1"/>
  <c r="L237" i="3" a="1"/>
  <c r="L237" i="3" s="1"/>
  <c r="L259" i="3" a="1"/>
  <c r="L259" i="3" s="1"/>
  <c r="L246" i="3" a="1"/>
  <c r="L246" i="3" s="1"/>
  <c r="L90" i="3" a="1"/>
  <c r="L90" i="3" s="1"/>
  <c r="L74" i="3" a="1"/>
  <c r="L74" i="3" s="1"/>
  <c r="L146" i="3" a="1"/>
  <c r="L146" i="3" s="1"/>
  <c r="L197" i="3" a="1"/>
  <c r="L197" i="3" s="1"/>
  <c r="L85" i="3" a="1"/>
  <c r="L85" i="3" s="1"/>
  <c r="L78" i="3" a="1"/>
  <c r="L78" i="3" s="1"/>
  <c r="L221" i="3" a="1"/>
  <c r="L221" i="3" s="1"/>
  <c r="L133" i="3" a="1"/>
  <c r="L133" i="3" s="1"/>
  <c r="L61" i="3" a="1"/>
  <c r="L61" i="3" s="1"/>
  <c r="L250" i="3" a="1"/>
  <c r="L250" i="3" s="1"/>
  <c r="L171" i="3" a="1"/>
  <c r="L171" i="3" s="1"/>
  <c r="L68" i="3" a="1"/>
  <c r="L68" i="3" s="1"/>
  <c r="L180" i="3" a="1"/>
  <c r="L180" i="3" s="1"/>
  <c r="L174" i="3" a="1"/>
  <c r="L174" i="3" s="1"/>
  <c r="L106" i="3" a="1"/>
  <c r="L106" i="3" s="1"/>
  <c r="L136" i="3" a="1"/>
  <c r="L136" i="3" s="1"/>
  <c r="L257" i="3" a="1"/>
  <c r="L257" i="3" s="1"/>
  <c r="L222" i="3" a="1"/>
  <c r="L222" i="3" s="1"/>
  <c r="L130" i="3" a="1"/>
  <c r="L130" i="3" s="1"/>
  <c r="L149" i="3"/>
  <c r="L149" i="3" a="1"/>
  <c r="L276" i="3" a="1"/>
  <c r="L276" i="3" s="1"/>
  <c r="L122" i="3" a="1"/>
  <c r="L122" i="3" s="1"/>
  <c r="L245" i="3" a="1"/>
  <c r="L245" i="3" s="1"/>
  <c r="L109" i="3" a="1"/>
  <c r="L109" i="3" s="1"/>
  <c r="L196" i="3" a="1"/>
  <c r="L196" i="3" s="1"/>
  <c r="L316" i="3" a="1"/>
  <c r="L316" i="3" s="1"/>
  <c r="L141" i="3" a="1"/>
  <c r="L141" i="3" s="1"/>
  <c r="L194" i="3" a="1"/>
  <c r="L194" i="3" s="1"/>
  <c r="L131" i="3" a="1"/>
  <c r="L131" i="3" s="1"/>
  <c r="L163" i="3" a="1"/>
  <c r="L163" i="3" s="1"/>
  <c r="L216" i="3" a="1"/>
  <c r="L216" i="3" s="1"/>
  <c r="L88" i="3" a="1"/>
  <c r="L88" i="3" s="1"/>
  <c r="L140" i="3" a="1"/>
  <c r="L140" i="3" s="1"/>
  <c r="L236" i="3" a="1"/>
  <c r="L236" i="3" s="1"/>
  <c r="L107" i="3" a="1"/>
  <c r="L107" i="3" s="1"/>
  <c r="L125" i="3" a="1"/>
  <c r="L125" i="3" s="1"/>
  <c r="L364" i="3" a="1"/>
  <c r="L364" i="3" s="1"/>
  <c r="L3" i="3" a="1"/>
  <c r="L3" i="3" s="1"/>
  <c r="L96" i="3" a="1"/>
  <c r="L96" i="3" s="1"/>
  <c r="L138" i="3" a="1"/>
  <c r="L138" i="3" s="1"/>
  <c r="L26" i="3" a="1"/>
  <c r="L26" i="3" s="1"/>
  <c r="L75" i="3"/>
  <c r="L75" i="3" a="1"/>
  <c r="L248" i="3" a="1"/>
  <c r="L248" i="3" s="1"/>
  <c r="L38" i="3" a="1"/>
  <c r="L38" i="3" s="1"/>
  <c r="L121" i="3" a="1"/>
  <c r="L121" i="3" s="1"/>
  <c r="L98" i="3" a="1"/>
  <c r="L98" i="3" s="1"/>
  <c r="L293" i="3" a="1"/>
  <c r="L293" i="3" s="1"/>
  <c r="L7" i="3" a="1"/>
  <c r="L7" i="3" s="1"/>
  <c r="L289" i="3" a="1"/>
  <c r="L289" i="3" s="1"/>
  <c r="L213" i="3" a="1"/>
  <c r="L213" i="3" s="1"/>
  <c r="L99" i="3" a="1"/>
  <c r="L99" i="3" s="1"/>
  <c r="L22" i="3"/>
  <c r="L22" i="3" a="1"/>
  <c r="L230" i="3" a="1"/>
  <c r="L230" i="3" s="1"/>
  <c r="L21" i="3" a="1"/>
  <c r="L21" i="3" s="1"/>
  <c r="L268" i="3" a="1"/>
  <c r="L268" i="3" s="1"/>
  <c r="L239" i="3" a="1"/>
  <c r="L239" i="3" s="1"/>
  <c r="L155" i="3" a="1"/>
  <c r="L155" i="3" s="1"/>
  <c r="L40" i="3" a="1"/>
  <c r="L40" i="3" s="1"/>
  <c r="L183" i="3" a="1"/>
  <c r="L183" i="3" s="1"/>
  <c r="L233" i="3" a="1"/>
  <c r="L233" i="3" s="1"/>
  <c r="L37" i="3" a="1"/>
  <c r="L37" i="3" s="1"/>
  <c r="L30" i="3" a="1"/>
  <c r="L30" i="3" s="1"/>
  <c r="L110" i="3" a="1"/>
  <c r="L110" i="3" s="1"/>
  <c r="L240" i="3" a="1"/>
  <c r="L240" i="3" s="1"/>
  <c r="L47" i="3" a="1"/>
  <c r="L47" i="3" s="1"/>
  <c r="L198" i="3" a="1"/>
  <c r="L198" i="3" s="1"/>
  <c r="L229" i="3" a="1"/>
  <c r="L229" i="3" s="1"/>
  <c r="L127" i="3"/>
  <c r="L127" i="3" a="1"/>
  <c r="L156" i="3" a="1"/>
  <c r="L156" i="3" s="1"/>
  <c r="L72" i="3" a="1"/>
  <c r="L72" i="3" s="1"/>
  <c r="L6" i="3" a="1"/>
  <c r="L6" i="3" s="1"/>
  <c r="L69" i="3" a="1"/>
  <c r="L69" i="3" s="1"/>
  <c r="L220" i="3" a="1"/>
  <c r="L220" i="3" s="1"/>
  <c r="L4" i="3"/>
  <c r="L4" i="3" a="1"/>
  <c r="L31" i="3" a="1"/>
  <c r="L31" i="3" s="1"/>
  <c r="L27" i="3" a="1"/>
  <c r="L27" i="3" s="1"/>
  <c r="L153" i="3" a="1"/>
  <c r="L153" i="3" s="1"/>
  <c r="L201" i="3" a="1"/>
  <c r="L201" i="3" s="1"/>
  <c r="L191" i="3" a="1"/>
  <c r="L191" i="3" s="1"/>
  <c r="L242" i="3" a="1"/>
  <c r="L242" i="3" s="1"/>
  <c r="L43" i="3" a="1"/>
  <c r="L43" i="3" s="1"/>
  <c r="L160" i="3" a="1"/>
  <c r="L160" i="3" s="1"/>
  <c r="L226" i="3" a="1"/>
  <c r="L226" i="3" s="1"/>
  <c r="L32" i="3" a="1"/>
  <c r="L32" i="3" s="1"/>
  <c r="L162" i="3" a="1"/>
  <c r="L162" i="3" s="1"/>
  <c r="L29" i="3" a="1"/>
  <c r="L29" i="3" s="1"/>
  <c r="L51" i="3" a="1"/>
  <c r="L51" i="3" s="1"/>
  <c r="L118" i="3" a="1"/>
  <c r="L118" i="3" s="1"/>
  <c r="L186" i="3" a="1"/>
  <c r="L186" i="3" s="1"/>
  <c r="L102" i="3" a="1"/>
  <c r="L102" i="3" s="1"/>
  <c r="L82" i="3" a="1"/>
  <c r="L82" i="3" s="1"/>
  <c r="L273" i="3" a="1"/>
  <c r="L273" i="3" s="1"/>
  <c r="L64" i="3" a="1"/>
  <c r="L64" i="3" s="1"/>
  <c r="L192" i="3" a="1"/>
  <c r="L192" i="3" s="1"/>
  <c r="L208" i="3" a="1"/>
  <c r="L208" i="3" s="1"/>
  <c r="L123" i="3" a="1"/>
  <c r="L123" i="3" s="1"/>
  <c r="L63" i="3" a="1"/>
  <c r="L63" i="3" s="1"/>
  <c r="L24" i="3" a="1"/>
  <c r="L24" i="3" s="1"/>
  <c r="L34" i="3" a="1"/>
  <c r="L34" i="3" s="1"/>
  <c r="L218" i="3"/>
  <c r="L218" i="3" a="1"/>
  <c r="L175" i="3" a="1"/>
  <c r="L175" i="3" s="1"/>
  <c r="L303" i="3" a="1"/>
  <c r="L303" i="3" s="1"/>
  <c r="L137" i="3" a="1"/>
  <c r="L137" i="3" s="1"/>
  <c r="L77" i="3" a="1"/>
  <c r="L77" i="3" s="1"/>
  <c r="L188" i="3" a="1"/>
  <c r="L188" i="3" s="1"/>
  <c r="L28" i="3" a="1"/>
  <c r="L28" i="3" s="1"/>
  <c r="L228" i="3" a="1"/>
  <c r="L228" i="3" s="1"/>
  <c r="L62" i="3" a="1"/>
  <c r="L62" i="3" s="1"/>
  <c r="L189" i="3" a="1"/>
  <c r="L189" i="3" s="1"/>
  <c r="L167" i="3" a="1"/>
  <c r="L167" i="3" s="1"/>
  <c r="L234" i="3" a="1"/>
  <c r="L234" i="3" s="1"/>
  <c r="L290" i="3" a="1"/>
  <c r="L290" i="3" s="1"/>
  <c r="L158" i="3" a="1"/>
  <c r="L158" i="3" s="1"/>
  <c r="L53" i="3" a="1"/>
  <c r="L53" i="3" s="1"/>
  <c r="L81" i="3" a="1"/>
  <c r="L81" i="3" s="1"/>
  <c r="L124" i="3"/>
  <c r="L124" i="3" a="1"/>
  <c r="L87" i="3" a="1"/>
  <c r="L87" i="3" s="1"/>
  <c r="L159" i="3" a="1"/>
  <c r="L159" i="3" s="1"/>
  <c r="L313" i="3" a="1"/>
  <c r="L313" i="3" s="1"/>
  <c r="L256" i="3" a="1"/>
  <c r="L256" i="3" s="1"/>
  <c r="L113" i="3" a="1"/>
  <c r="L113" i="3" s="1"/>
  <c r="L55" i="3" a="1"/>
  <c r="L55" i="3" s="1"/>
  <c r="L56" i="3" a="1"/>
  <c r="L56" i="3" s="1"/>
  <c r="L212" i="3" a="1"/>
  <c r="L212" i="3" s="1"/>
  <c r="L50" i="3" a="1"/>
  <c r="L50" i="3" s="1"/>
  <c r="L305" i="3" a="1"/>
  <c r="L305" i="3" s="1"/>
  <c r="L258" i="3" a="1"/>
  <c r="L258" i="3" s="1"/>
  <c r="L129" i="3" a="1"/>
  <c r="L129" i="3" s="1"/>
  <c r="L181" i="3" a="1"/>
  <c r="L181" i="3" s="1"/>
  <c r="L111" i="3" a="1"/>
  <c r="L111" i="3" s="1"/>
  <c r="L100" i="3" a="1"/>
  <c r="L100" i="3" s="1"/>
  <c r="L58" i="3" a="1"/>
  <c r="L58" i="3" s="1"/>
  <c r="L176" i="3" a="1"/>
  <c r="L176" i="3" s="1"/>
  <c r="L302" i="3" a="1"/>
  <c r="L302" i="3" s="1"/>
  <c r="L282" i="3" a="1"/>
  <c r="L282" i="3" s="1"/>
  <c r="L154" i="3" a="1"/>
  <c r="L154" i="3" s="1"/>
  <c r="L93" i="3" a="1"/>
  <c r="L93" i="3" s="1"/>
  <c r="L166" i="3"/>
  <c r="L166" i="3" a="1"/>
  <c r="L281" i="3" a="1"/>
  <c r="L281" i="3" s="1"/>
  <c r="L238" i="3" a="1"/>
  <c r="L238" i="3" s="1"/>
  <c r="L70" i="3" a="1"/>
  <c r="L70" i="3" s="1"/>
  <c r="L126" i="3" a="1"/>
  <c r="L126" i="3" s="1"/>
  <c r="L177" i="3" a="1"/>
  <c r="L177" i="3" s="1"/>
  <c r="L13" i="3" a="1"/>
  <c r="L13" i="3" s="1"/>
  <c r="L202" i="3" a="1"/>
  <c r="L202" i="3" s="1"/>
  <c r="L25" i="3" a="1"/>
  <c r="L25" i="3" s="1"/>
  <c r="L52" i="3" a="1"/>
  <c r="L52" i="3" s="1"/>
  <c r="L223" i="3" a="1"/>
  <c r="L223" i="3" s="1"/>
  <c r="L65" i="3" a="1"/>
  <c r="L65" i="3" s="1"/>
  <c r="L204" i="3" a="1"/>
  <c r="L204" i="3" s="1"/>
  <c r="L91" i="3" a="1"/>
  <c r="L91" i="3" s="1"/>
  <c r="L119" i="3" a="1"/>
  <c r="L119" i="3" s="1"/>
  <c r="L168" i="3" a="1"/>
  <c r="L168" i="3" s="1"/>
  <c r="L97" i="3" a="1"/>
  <c r="L97" i="3" s="1"/>
  <c r="L285" i="3"/>
  <c r="L285" i="3" a="1"/>
  <c r="L86" i="3" a="1"/>
  <c r="L86" i="3" s="1"/>
  <c r="L301" i="3" a="1"/>
  <c r="L301" i="3" s="1"/>
  <c r="L262" i="3" a="1"/>
  <c r="L262" i="3" s="1"/>
  <c r="L94" i="3" a="1"/>
  <c r="L94" i="3" s="1"/>
  <c r="L139" i="3" a="1"/>
  <c r="L139" i="3" s="1"/>
  <c r="L116" i="3" a="1"/>
  <c r="L116" i="3" s="1"/>
  <c r="L19" i="3" a="1"/>
  <c r="L19" i="3" s="1"/>
  <c r="L45" i="3"/>
  <c r="L45" i="3" a="1"/>
  <c r="L344" i="3" a="1"/>
  <c r="L344" i="3" s="1"/>
  <c r="L59" i="3" a="1"/>
  <c r="L59" i="3" s="1"/>
  <c r="L134" i="3" a="1"/>
  <c r="L134" i="3" s="1"/>
  <c r="L147" i="3" a="1"/>
  <c r="L147" i="3" s="1"/>
  <c r="L334" i="3" a="1"/>
  <c r="L334" i="3" s="1"/>
  <c r="L356" i="3" a="1"/>
  <c r="L356" i="3" s="1"/>
  <c r="L8" i="3" a="1"/>
  <c r="L8" i="3" s="1"/>
  <c r="L359" i="3" a="1"/>
  <c r="L359" i="3" s="1"/>
  <c r="L272" i="3" a="1"/>
  <c r="L272" i="3" s="1"/>
  <c r="L255" i="3" a="1"/>
  <c r="L255" i="3" s="1"/>
  <c r="L365" i="3" a="1"/>
  <c r="L365" i="3" s="1"/>
  <c r="L330" i="3" a="1"/>
  <c r="L330" i="3" s="1"/>
  <c r="L271" i="3" a="1"/>
  <c r="L271" i="3" s="1"/>
  <c r="L164" i="3" a="1"/>
  <c r="L164" i="3" s="1"/>
  <c r="L333" i="3" a="1"/>
  <c r="L333" i="3" s="1"/>
  <c r="L135" i="3" a="1"/>
  <c r="L135" i="3" s="1"/>
  <c r="L112" i="3" a="1"/>
  <c r="L112" i="3" s="1"/>
  <c r="L157" i="3" a="1"/>
  <c r="L157" i="3" s="1"/>
  <c r="L193" i="3" a="1"/>
  <c r="L193" i="3" s="1"/>
  <c r="L210" i="3" a="1"/>
  <c r="L210" i="3" s="1"/>
  <c r="L315" i="3" a="1"/>
  <c r="L315" i="3" s="1"/>
  <c r="L9" i="3" a="1"/>
  <c r="L9" i="3" s="1"/>
  <c r="L143" i="3" a="1"/>
  <c r="L143" i="3" s="1"/>
  <c r="L244" i="3" a="1"/>
  <c r="L244" i="3" s="1"/>
  <c r="L251" i="3" a="1"/>
  <c r="L251" i="3" s="1"/>
  <c r="L170" i="3" a="1"/>
  <c r="L170" i="3" s="1"/>
  <c r="L151" i="3" a="1"/>
  <c r="L151" i="3" s="1"/>
  <c r="L341" i="3" a="1"/>
  <c r="L341" i="3" s="1"/>
  <c r="L35" i="3" a="1"/>
  <c r="L35" i="3" s="1"/>
  <c r="L150" i="3" a="1"/>
  <c r="L150" i="3" s="1"/>
  <c r="L252" i="3" a="1"/>
  <c r="L252" i="3" s="1"/>
  <c r="L2" i="3" a="1"/>
  <c r="L2" i="3" s="1"/>
  <c r="L352" i="3" a="1"/>
  <c r="L352" i="3" s="1"/>
  <c r="L83" i="3" a="1"/>
  <c r="L83" i="3" s="1"/>
  <c r="L179" i="3"/>
  <c r="L179" i="3" a="1"/>
  <c r="L79" i="3" a="1"/>
  <c r="L79" i="3" s="1"/>
  <c r="L203" i="3" a="1"/>
  <c r="L203" i="3" s="1"/>
  <c r="L67" i="3" a="1"/>
  <c r="L67" i="3" s="1"/>
  <c r="L165" i="3" a="1"/>
  <c r="L165" i="3" s="1"/>
  <c r="L182" i="3" a="1"/>
  <c r="L182" i="3" s="1"/>
  <c r="L101" i="3" a="1"/>
  <c r="L101" i="3" s="1"/>
  <c r="L5" i="3" a="1"/>
  <c r="L5" i="3" s="1"/>
  <c r="L172" i="3" a="1"/>
  <c r="L172" i="3" s="1"/>
  <c r="L231" i="3" a="1"/>
  <c r="L231" i="3" s="1"/>
  <c r="L321" i="3" a="1"/>
  <c r="L321" i="3" s="1"/>
  <c r="L295" i="3" a="1"/>
  <c r="L295" i="3" s="1"/>
  <c r="L12" i="3" a="1"/>
  <c r="L12" i="3" s="1"/>
  <c r="L360" i="3" a="1"/>
  <c r="L360" i="3" s="1"/>
  <c r="L54" i="3" a="1"/>
  <c r="L54" i="3" s="1"/>
  <c r="L320" i="3" a="1"/>
  <c r="L320" i="3" s="1"/>
  <c r="L324" i="3"/>
  <c r="L324" i="3" a="1"/>
  <c r="L291" i="3" a="1"/>
  <c r="L291" i="3" s="1"/>
  <c r="L294" i="3" a="1"/>
  <c r="L294" i="3" s="1"/>
  <c r="L185" i="3" a="1"/>
  <c r="L185" i="3" s="1"/>
  <c r="L309" i="3" a="1"/>
  <c r="L309" i="3" s="1"/>
  <c r="L66" i="3" a="1"/>
  <c r="L66" i="3" s="1"/>
  <c r="L42" i="3" a="1"/>
  <c r="L42" i="3" s="1"/>
  <c r="L266" i="3" a="1"/>
  <c r="L266" i="3" s="1"/>
  <c r="L227" i="3" a="1"/>
  <c r="L227" i="3" s="1"/>
  <c r="L267" i="3" a="1"/>
  <c r="L267" i="3" s="1"/>
  <c r="L11" i="3" a="1"/>
  <c r="L11" i="3" s="1"/>
  <c r="L152" i="3" a="1"/>
  <c r="L152" i="3" s="1"/>
  <c r="L253" i="3" a="1"/>
  <c r="L253" i="3" s="1"/>
  <c r="L263" i="3" a="1"/>
  <c r="L263" i="3" s="1"/>
  <c r="L308" i="3" a="1"/>
  <c r="L308" i="3" s="1"/>
  <c r="L219" i="3" a="1"/>
  <c r="L219" i="3" s="1"/>
  <c r="L345" i="3"/>
  <c r="L345" i="3" a="1"/>
  <c r="L362" i="3" a="1"/>
  <c r="L362" i="3" s="1"/>
  <c r="L205" i="3" a="1"/>
  <c r="L205" i="3" s="1"/>
  <c r="L214" i="3" a="1"/>
  <c r="L214" i="3" s="1"/>
  <c r="L92" i="3" a="1"/>
  <c r="L92" i="3" s="1"/>
  <c r="L243" i="3" a="1"/>
  <c r="L243" i="3" s="1"/>
  <c r="L215" i="3" a="1"/>
  <c r="L215" i="3" s="1"/>
  <c r="L114" i="3" a="1"/>
  <c r="L114" i="3" s="1"/>
  <c r="L354" i="3" a="1"/>
  <c r="L354" i="3" s="1"/>
  <c r="L20" i="3" a="1"/>
  <c r="L20" i="3" s="1"/>
  <c r="L318" i="3" a="1"/>
  <c r="L318" i="3" s="1"/>
  <c r="L322" i="3" a="1"/>
  <c r="L322" i="3" s="1"/>
  <c r="L16" i="3" a="1"/>
  <c r="L16" i="3" s="1"/>
  <c r="L292" i="3" a="1"/>
  <c r="L292" i="3" s="1"/>
  <c r="L340" i="3" a="1"/>
  <c r="L340" i="3" s="1"/>
  <c r="L307" i="3" a="1"/>
  <c r="L307" i="3" s="1"/>
  <c r="L298" i="3" a="1"/>
  <c r="L298" i="3" s="1"/>
  <c r="L337" i="3" a="1"/>
  <c r="L337" i="3" s="1"/>
  <c r="L300" i="3" a="1"/>
  <c r="L300" i="3" s="1"/>
  <c r="L277" i="3" a="1"/>
  <c r="L277" i="3" s="1"/>
  <c r="L144" i="3" a="1"/>
  <c r="L144" i="3" s="1"/>
  <c r="L145" i="3" a="1"/>
  <c r="L145" i="3" s="1"/>
  <c r="L280" i="3" a="1"/>
  <c r="L280" i="3" s="1"/>
  <c r="L71" i="3" a="1"/>
  <c r="L71" i="3" s="1"/>
  <c r="L278" i="3" a="1"/>
  <c r="L278" i="3" s="1"/>
  <c r="L346" i="3" a="1"/>
  <c r="L346" i="3" s="1"/>
  <c r="L195" i="3" a="1"/>
  <c r="L195" i="3" s="1"/>
  <c r="L254" i="3" a="1"/>
  <c r="L254" i="3" s="1"/>
  <c r="L217" i="3" a="1"/>
  <c r="L217" i="3" s="1"/>
  <c r="L363" i="3" a="1"/>
  <c r="L363" i="3" s="1"/>
  <c r="L327" i="3" a="1"/>
  <c r="L327" i="3" s="1"/>
  <c r="L369" i="3" a="1"/>
  <c r="L369" i="3" s="1"/>
  <c r="L287" i="3" a="1"/>
  <c r="L287" i="3" s="1"/>
  <c r="L284" i="3" a="1"/>
  <c r="L284" i="3" s="1"/>
  <c r="L169" i="3" a="1"/>
  <c r="L169" i="3" s="1"/>
  <c r="L95" i="3" a="1"/>
  <c r="L95" i="3" s="1"/>
  <c r="L275" i="3" a="1"/>
  <c r="L275" i="3" s="1"/>
  <c r="L342" i="3" a="1"/>
  <c r="L342" i="3" s="1"/>
  <c r="L73" i="3" a="1"/>
  <c r="L73" i="3" s="1"/>
  <c r="L132" i="3" a="1"/>
  <c r="L132" i="3" s="1"/>
  <c r="L14" i="3" a="1"/>
  <c r="L14" i="3" s="1"/>
  <c r="L249" i="3" a="1"/>
  <c r="L249" i="3" s="1"/>
  <c r="L338" i="3" a="1"/>
  <c r="L338" i="3" s="1"/>
  <c r="L332" i="3" a="1"/>
  <c r="L332" i="3" s="1"/>
  <c r="L17" i="3" a="1"/>
  <c r="L17" i="3" s="1"/>
  <c r="L349" i="3" a="1"/>
  <c r="L349" i="3" s="1"/>
  <c r="L296" i="3" a="1"/>
  <c r="L296" i="3" s="1"/>
  <c r="L173" i="3" a="1"/>
  <c r="L173" i="3" s="1"/>
  <c r="L299" i="3"/>
  <c r="L299" i="3" a="1"/>
  <c r="L117" i="3" a="1"/>
  <c r="L117" i="3" s="1"/>
  <c r="L343" i="3" a="1"/>
  <c r="L343" i="3" s="1"/>
  <c r="L336" i="3" a="1"/>
  <c r="L336" i="3" s="1"/>
  <c r="L323" i="3" a="1"/>
  <c r="L323" i="3" s="1"/>
  <c r="L357" i="3" a="1"/>
  <c r="L357" i="3" s="1"/>
  <c r="L60" i="3" a="1"/>
  <c r="L60" i="3" s="1"/>
  <c r="L358" i="3" a="1"/>
  <c r="L358" i="3" s="1"/>
  <c r="L325" i="3" a="1"/>
  <c r="L325" i="3" s="1"/>
  <c r="L235" i="3" a="1"/>
  <c r="L235" i="3" s="1"/>
  <c r="L142" i="3" a="1"/>
  <c r="L142" i="3" s="1"/>
  <c r="L270" i="3" a="1"/>
  <c r="L270" i="3" s="1"/>
  <c r="L190" i="3" a="1"/>
  <c r="L190" i="3" s="1"/>
  <c r="L206" i="3" a="1"/>
  <c r="L206" i="3" s="1"/>
  <c r="L297" i="3" a="1"/>
  <c r="L297" i="3" s="1"/>
  <c r="L319" i="3" a="1"/>
  <c r="L319" i="3" s="1"/>
  <c r="L326" i="3"/>
  <c r="L326" i="3" a="1"/>
  <c r="L329" i="3" a="1"/>
  <c r="L329" i="3" s="1"/>
  <c r="L335" i="3" a="1"/>
  <c r="L335" i="3" s="1"/>
  <c r="L328" i="3" a="1"/>
  <c r="L328" i="3" s="1"/>
  <c r="L211" i="3" a="1"/>
  <c r="L211" i="3" s="1"/>
  <c r="L288" i="3" a="1"/>
  <c r="L288" i="3" s="1"/>
  <c r="L279" i="3" a="1"/>
  <c r="L279" i="3" s="1"/>
  <c r="L353" i="3" a="1"/>
  <c r="L353" i="3" s="1"/>
  <c r="L187" i="3" a="1"/>
  <c r="L187" i="3" s="1"/>
  <c r="L367" i="3" a="1"/>
  <c r="L367" i="3" s="1"/>
  <c r="L347" i="3" a="1"/>
  <c r="L347" i="3" s="1"/>
  <c r="L10" i="3" a="1"/>
  <c r="L10" i="3" s="1"/>
  <c r="L15" i="3" a="1"/>
  <c r="L15" i="3" s="1"/>
  <c r="L355" i="3" a="1"/>
  <c r="L355" i="3" s="1"/>
  <c r="L348" i="3" a="1"/>
  <c r="L348" i="3" s="1"/>
  <c r="L350" i="3" a="1"/>
  <c r="L350" i="3" s="1"/>
  <c r="L247" i="3" a="1"/>
  <c r="L247" i="3" s="1"/>
  <c r="L312" i="3" a="1"/>
  <c r="L312" i="3" s="1"/>
  <c r="L161" i="3" a="1"/>
  <c r="L161" i="3" s="1"/>
  <c r="L225" i="3" a="1"/>
  <c r="L225" i="3" s="1"/>
  <c r="L269" i="3" a="1"/>
  <c r="L269" i="3" s="1"/>
  <c r="L199" i="3" a="1"/>
  <c r="L199" i="3" s="1"/>
  <c r="L310" i="3" a="1"/>
  <c r="L310" i="3" s="1"/>
  <c r="L120" i="3" a="1"/>
  <c r="L120" i="3" s="1"/>
  <c r="L80" i="3" a="1"/>
  <c r="L80" i="3" s="1"/>
  <c r="L306" i="3" a="1"/>
  <c r="L306" i="3" s="1"/>
  <c r="L265" i="3" a="1"/>
  <c r="L265" i="3" s="1"/>
  <c r="L311" i="3" a="1"/>
  <c r="L311" i="3" s="1"/>
  <c r="L304" i="3" a="1"/>
  <c r="L304" i="3" s="1"/>
  <c r="L283" i="3" a="1"/>
  <c r="L283" i="3" s="1"/>
  <c r="L368" i="3" a="1"/>
  <c r="L368" i="3" s="1"/>
  <c r="L48" i="3" a="1"/>
  <c r="L48" i="3" s="1"/>
  <c r="L339" i="3" a="1"/>
  <c r="L339" i="3" s="1"/>
  <c r="L366" i="3" a="1"/>
  <c r="L366" i="3" s="1"/>
  <c r="L261" i="3" a="1"/>
  <c r="L261" i="3" s="1"/>
  <c r="L274" i="3" a="1"/>
  <c r="L274" i="3" s="1"/>
  <c r="L18" i="3" a="1"/>
  <c r="L18" i="3" s="1"/>
  <c r="L370" i="3" a="1"/>
  <c r="L370" i="3" s="1"/>
  <c r="L314" i="3" a="1"/>
  <c r="L314" i="3" s="1"/>
  <c r="L76" i="3" a="1"/>
  <c r="L76" i="3" s="1"/>
  <c r="L317" i="3" a="1"/>
  <c r="L317" i="3" s="1"/>
  <c r="L108" i="3" a="1"/>
  <c r="L108" i="3" s="1"/>
  <c r="L104" i="3" a="1"/>
  <c r="L104" i="3" s="1"/>
  <c r="L331" i="3" a="1"/>
  <c r="L331" i="3" s="1"/>
  <c r="L207" i="3" a="1"/>
  <c r="L207" i="3" s="1"/>
  <c r="L241" i="3" a="1"/>
  <c r="L241" i="3" s="1"/>
  <c r="L286" i="3" a="1"/>
  <c r="L286" i="3" s="1"/>
  <c r="L361" i="3" a="1"/>
  <c r="L361" i="3" s="1"/>
  <c r="L351" i="3" a="1"/>
  <c r="L351" i="3" s="1"/>
  <c r="L89" i="3" a="1"/>
  <c r="L89" i="3" s="1"/>
  <c r="G290" i="3"/>
  <c r="H290" i="3" s="1"/>
  <c r="I290" i="3" s="1"/>
  <c r="G240" i="3"/>
  <c r="H240" i="3" s="1"/>
  <c r="G214" i="3"/>
  <c r="H214" i="3" s="1"/>
  <c r="J214" i="3" s="1"/>
  <c r="G234" i="3"/>
  <c r="H234" i="3"/>
  <c r="J234" i="3" s="1"/>
  <c r="G366" i="3"/>
  <c r="H366" i="3" s="1"/>
  <c r="G302" i="3"/>
  <c r="H302" i="3" s="1"/>
  <c r="G242" i="3"/>
  <c r="H242" i="3" s="1"/>
  <c r="G236" i="3"/>
  <c r="H236" i="3" s="1"/>
  <c r="J236" i="3" s="1"/>
  <c r="G266" i="3"/>
  <c r="H266" i="3" s="1"/>
  <c r="J266" i="3" s="1"/>
  <c r="G354" i="3"/>
  <c r="H354" i="3" s="1"/>
  <c r="G274" i="3"/>
  <c r="H274" i="3" s="1"/>
  <c r="J274" i="3" s="1"/>
  <c r="G224" i="3"/>
  <c r="H224" i="3" s="1"/>
  <c r="I224" i="3" s="1"/>
  <c r="G261" i="3"/>
  <c r="H261" i="3" s="1"/>
  <c r="I261" i="3" s="1"/>
  <c r="G206" i="3"/>
  <c r="H206" i="3" s="1"/>
  <c r="I206" i="3" s="1"/>
  <c r="G273" i="3"/>
  <c r="H273" i="3" s="1"/>
  <c r="G216" i="3"/>
  <c r="H216" i="3" s="1"/>
  <c r="J216" i="3" s="1"/>
  <c r="G336" i="3"/>
  <c r="H336" i="3" s="1"/>
  <c r="I336" i="3" s="1"/>
  <c r="G264" i="3"/>
  <c r="H264" i="3" s="1"/>
  <c r="G209" i="3"/>
  <c r="H209" i="3" s="1"/>
  <c r="I209" i="3" s="1"/>
  <c r="G295" i="3"/>
  <c r="H295" i="3" s="1"/>
  <c r="G349" i="3"/>
  <c r="H349" i="3" s="1"/>
  <c r="G306" i="3"/>
  <c r="H306" i="3" s="1"/>
  <c r="G111" i="3"/>
  <c r="H111" i="3" s="1"/>
  <c r="G124" i="3"/>
  <c r="H124" i="3" s="1"/>
  <c r="J124" i="3" s="1"/>
  <c r="G8" i="3"/>
  <c r="H8" i="3" s="1"/>
  <c r="G278" i="3"/>
  <c r="H278" i="3" s="1"/>
  <c r="G220" i="3"/>
  <c r="H220" i="3" s="1"/>
  <c r="G14" i="3"/>
  <c r="H14" i="3" s="1"/>
  <c r="G333" i="3"/>
  <c r="H333" i="3" s="1"/>
  <c r="G222" i="3"/>
  <c r="H222" i="3" s="1"/>
  <c r="G237" i="3"/>
  <c r="H237" i="3" s="1"/>
  <c r="G287" i="3"/>
  <c r="H287" i="3" s="1"/>
  <c r="G348" i="3"/>
  <c r="H348" i="3" s="1"/>
  <c r="I348" i="3" s="1"/>
  <c r="G324" i="3"/>
  <c r="H324" i="3" s="1"/>
  <c r="J324" i="3" s="1"/>
  <c r="G10" i="3"/>
  <c r="H10" i="3" s="1"/>
  <c r="G305" i="3"/>
  <c r="H305" i="3" s="1"/>
  <c r="I305" i="3" s="1"/>
  <c r="G303" i="3"/>
  <c r="H303" i="3" s="1"/>
  <c r="J303" i="3" s="1"/>
  <c r="G16" i="3"/>
  <c r="H16" i="3" s="1"/>
  <c r="G320" i="3"/>
  <c r="H320" i="3" s="1"/>
  <c r="I320" i="3" s="1"/>
  <c r="G251" i="3"/>
  <c r="H251" i="3" s="1"/>
  <c r="G322" i="3"/>
  <c r="H322" i="3" s="1"/>
  <c r="J322" i="3" s="1"/>
  <c r="G286" i="3"/>
  <c r="H286" i="3" s="1"/>
  <c r="G218" i="3"/>
  <c r="H218" i="3" s="1"/>
  <c r="G9" i="3"/>
  <c r="H9" i="3" s="1"/>
  <c r="J9" i="3" s="1"/>
  <c r="G56" i="3"/>
  <c r="H56" i="3" s="1"/>
  <c r="G178" i="3"/>
  <c r="H178" i="3" s="1"/>
  <c r="G276" i="3"/>
  <c r="H276" i="3" s="1"/>
  <c r="G12" i="3"/>
  <c r="H12" i="3" s="1"/>
  <c r="G205" i="3"/>
  <c r="H205" i="3" s="1"/>
  <c r="G268" i="3"/>
  <c r="H268" i="3" s="1"/>
  <c r="G248" i="3"/>
  <c r="H248" i="3" s="1"/>
  <c r="G363" i="3"/>
  <c r="H363" i="3" s="1"/>
  <c r="G197" i="3"/>
  <c r="H197" i="3" s="1"/>
  <c r="G142" i="3"/>
  <c r="H142" i="3" s="1"/>
  <c r="J142" i="3" s="1"/>
  <c r="G166" i="3"/>
  <c r="H166" i="3" s="1"/>
  <c r="G244" i="3"/>
  <c r="H244" i="3" s="1"/>
  <c r="I244" i="3" s="1"/>
  <c r="G238" i="3"/>
  <c r="H238" i="3" s="1"/>
  <c r="G58" i="3"/>
  <c r="H58" i="3" s="1"/>
  <c r="G215" i="3"/>
  <c r="H215" i="3" s="1"/>
  <c r="G177" i="3"/>
  <c r="H177" i="3" s="1"/>
  <c r="G342" i="3"/>
  <c r="H342" i="3" s="1"/>
  <c r="G227" i="3"/>
  <c r="H227" i="3" s="1"/>
  <c r="G116" i="3"/>
  <c r="H116" i="3" s="1"/>
  <c r="J116" i="3" s="1"/>
  <c r="G288" i="3"/>
  <c r="H288" i="3" s="1"/>
  <c r="G102" i="3"/>
  <c r="H102" i="3" s="1"/>
  <c r="G112" i="3"/>
  <c r="H112" i="3" s="1"/>
  <c r="G337" i="3"/>
  <c r="H337" i="3" s="1"/>
  <c r="G284" i="3"/>
  <c r="H284" i="3" s="1"/>
  <c r="G314" i="3"/>
  <c r="H314" i="3" s="1"/>
  <c r="G164" i="3"/>
  <c r="H164" i="3" s="1"/>
  <c r="G77" i="3"/>
  <c r="H77" i="3" s="1"/>
  <c r="G172" i="3"/>
  <c r="H172" i="3" s="1"/>
  <c r="G196" i="3"/>
  <c r="H196" i="3" s="1"/>
  <c r="G185" i="3"/>
  <c r="H185" i="3" s="1"/>
  <c r="G193" i="3"/>
  <c r="H193" i="3" s="1"/>
  <c r="G226" i="3"/>
  <c r="H226" i="3" s="1"/>
  <c r="G258" i="3"/>
  <c r="H258" i="3" s="1"/>
  <c r="G225" i="3"/>
  <c r="H225" i="3" s="1"/>
  <c r="G325" i="3"/>
  <c r="H325" i="3" s="1"/>
  <c r="G294" i="3"/>
  <c r="H294" i="3" s="1"/>
  <c r="G296" i="3"/>
  <c r="H296" i="3" s="1"/>
  <c r="J296" i="3" s="1"/>
  <c r="G68" i="3"/>
  <c r="H68" i="3" s="1"/>
  <c r="G192" i="3"/>
  <c r="H192" i="3" s="1"/>
  <c r="I192" i="3" s="1"/>
  <c r="G101" i="3"/>
  <c r="H101" i="3" s="1"/>
  <c r="G347" i="3"/>
  <c r="H347" i="3" s="1"/>
  <c r="I347" i="3" s="1"/>
  <c r="G343" i="3"/>
  <c r="H343" i="3" s="1"/>
  <c r="G165" i="3"/>
  <c r="H165" i="3" s="1"/>
  <c r="J165" i="3" s="1"/>
  <c r="G129" i="3"/>
  <c r="H129" i="3" s="1"/>
  <c r="G350" i="3"/>
  <c r="H350" i="3" s="1"/>
  <c r="G198" i="3"/>
  <c r="H198" i="3" s="1"/>
  <c r="G180" i="3"/>
  <c r="H180" i="3" s="1"/>
  <c r="J180" i="3" s="1"/>
  <c r="G132" i="3"/>
  <c r="H132" i="3" s="1"/>
  <c r="G275" i="3"/>
  <c r="H275" i="3" s="1"/>
  <c r="I275" i="3" s="1"/>
  <c r="G253" i="3"/>
  <c r="H253" i="3" s="1"/>
  <c r="G332" i="3"/>
  <c r="H332" i="3" s="1"/>
  <c r="G87" i="3"/>
  <c r="H87" i="3" s="1"/>
  <c r="G49" i="3"/>
  <c r="H49" i="3" s="1"/>
  <c r="G361" i="3"/>
  <c r="H361" i="3" s="1"/>
  <c r="G40" i="3"/>
  <c r="H40" i="3" s="1"/>
  <c r="G219" i="3"/>
  <c r="H219" i="3" s="1"/>
  <c r="G18" i="3"/>
  <c r="H18" i="3" s="1"/>
  <c r="G328" i="3"/>
  <c r="H328" i="3" s="1"/>
  <c r="G91" i="3"/>
  <c r="H91" i="3" s="1"/>
  <c r="G65" i="3"/>
  <c r="H65" i="3" s="1"/>
  <c r="J65" i="3" s="1"/>
  <c r="G42" i="3"/>
  <c r="H42" i="3" s="1"/>
  <c r="G158" i="3"/>
  <c r="H158" i="3" s="1"/>
  <c r="G45" i="3"/>
  <c r="H45" i="3" s="1"/>
  <c r="G265" i="3"/>
  <c r="H265" i="3" s="1"/>
  <c r="G252" i="3"/>
  <c r="H252" i="3" s="1"/>
  <c r="G154" i="3"/>
  <c r="H154" i="3" s="1"/>
  <c r="G228" i="3"/>
  <c r="H228" i="3" s="1"/>
  <c r="G152" i="3"/>
  <c r="H152" i="3" s="1"/>
  <c r="G136" i="3"/>
  <c r="H136" i="3" s="1"/>
  <c r="G346" i="3"/>
  <c r="H346" i="3" s="1"/>
  <c r="G133" i="3"/>
  <c r="H133" i="3" s="1"/>
  <c r="G362" i="3"/>
  <c r="H362" i="3" s="1"/>
  <c r="G100" i="3"/>
  <c r="H100" i="3" s="1"/>
  <c r="G202" i="3"/>
  <c r="H202" i="3" s="1"/>
  <c r="G182" i="3"/>
  <c r="H182" i="3" s="1"/>
  <c r="G279" i="3"/>
  <c r="H279" i="3" s="1"/>
  <c r="G35" i="3"/>
  <c r="H35" i="3" s="1"/>
  <c r="G151" i="3"/>
  <c r="H151" i="3" s="1"/>
  <c r="G256" i="3"/>
  <c r="H256" i="3" s="1"/>
  <c r="G108" i="3"/>
  <c r="H108" i="3" s="1"/>
  <c r="J108" i="3" s="1"/>
  <c r="G120" i="3"/>
  <c r="H120" i="3" s="1"/>
  <c r="G139" i="3"/>
  <c r="H139" i="3" s="1"/>
  <c r="G4" i="3"/>
  <c r="H4" i="3" s="1"/>
  <c r="G46" i="3"/>
  <c r="H46" i="3" s="1"/>
  <c r="G119" i="3"/>
  <c r="H119" i="3" s="1"/>
  <c r="G300" i="3"/>
  <c r="H300" i="3" s="1"/>
  <c r="G254" i="3"/>
  <c r="H254" i="3" s="1"/>
  <c r="G358" i="3"/>
  <c r="H358" i="3" s="1"/>
  <c r="G134" i="3"/>
  <c r="H134" i="3" s="1"/>
  <c r="G98" i="3"/>
  <c r="H98" i="3" s="1"/>
  <c r="G313" i="3"/>
  <c r="H313" i="3" s="1"/>
  <c r="J313" i="3" s="1"/>
  <c r="G211" i="3"/>
  <c r="H211" i="3" s="1"/>
  <c r="I211" i="3" s="1"/>
  <c r="G212" i="3"/>
  <c r="H212" i="3" s="1"/>
  <c r="G63" i="3"/>
  <c r="H63" i="3" s="1"/>
  <c r="G137" i="3"/>
  <c r="H137" i="3" s="1"/>
  <c r="G75" i="3"/>
  <c r="H75" i="3" s="1"/>
  <c r="I75" i="3" s="1"/>
  <c r="G245" i="3"/>
  <c r="H245" i="3" s="1"/>
  <c r="G157" i="3"/>
  <c r="H157" i="3" s="1"/>
  <c r="G32" i="3"/>
  <c r="H32" i="3" s="1"/>
  <c r="G88" i="3"/>
  <c r="H88" i="3" s="1"/>
  <c r="J88" i="3" s="1"/>
  <c r="G239" i="3"/>
  <c r="H239" i="3" s="1"/>
  <c r="I239" i="3" s="1"/>
  <c r="G316" i="3"/>
  <c r="H316" i="3" s="1"/>
  <c r="G51" i="3"/>
  <c r="H51" i="3" s="1"/>
  <c r="I51" i="3" s="1"/>
  <c r="G247" i="3"/>
  <c r="H247" i="3" s="1"/>
  <c r="I247" i="3" s="1"/>
  <c r="G231" i="3"/>
  <c r="H231" i="3" s="1"/>
  <c r="J231" i="3" s="1"/>
  <c r="G272" i="3"/>
  <c r="H272" i="3" s="1"/>
  <c r="I272" i="3" s="1"/>
  <c r="G141" i="3"/>
  <c r="H141" i="3" s="1"/>
  <c r="J141" i="3" s="1"/>
  <c r="G67" i="3"/>
  <c r="H67" i="3" s="1"/>
  <c r="G114" i="3"/>
  <c r="H114" i="3" s="1"/>
  <c r="G82" i="3"/>
  <c r="H82" i="3" s="1"/>
  <c r="I82" i="3" s="1"/>
  <c r="G78" i="3"/>
  <c r="H78" i="3" s="1"/>
  <c r="J78" i="3" s="1"/>
  <c r="G5" i="3"/>
  <c r="H5" i="3" s="1"/>
  <c r="J5" i="3" s="1"/>
  <c r="G232" i="3"/>
  <c r="H232" i="3" s="1"/>
  <c r="I232" i="3" s="1"/>
  <c r="G267" i="3"/>
  <c r="H267" i="3" s="1"/>
  <c r="I267" i="3" s="1"/>
  <c r="G135" i="3"/>
  <c r="H135" i="3" s="1"/>
  <c r="G153" i="3"/>
  <c r="H153" i="3" s="1"/>
  <c r="G109" i="3"/>
  <c r="H109" i="3" s="1"/>
  <c r="I109" i="3" s="1"/>
  <c r="G255" i="3"/>
  <c r="H255" i="3" s="1"/>
  <c r="G127" i="3"/>
  <c r="H127" i="3" s="1"/>
  <c r="J127" i="3" s="1"/>
  <c r="G156" i="3"/>
  <c r="H156" i="3" s="1"/>
  <c r="G74" i="3"/>
  <c r="H74" i="3" s="1"/>
  <c r="I74" i="3" s="1"/>
  <c r="G174" i="3"/>
  <c r="H174" i="3" s="1"/>
  <c r="G31" i="3"/>
  <c r="H31" i="3" s="1"/>
  <c r="I31" i="3" s="1"/>
  <c r="G355" i="3"/>
  <c r="H355" i="3" s="1"/>
  <c r="G113" i="3"/>
  <c r="H113" i="3" s="1"/>
  <c r="G90" i="3"/>
  <c r="H90" i="3" s="1"/>
  <c r="G48" i="3"/>
  <c r="H48" i="3" s="1"/>
  <c r="I48" i="3" s="1"/>
  <c r="G95" i="3"/>
  <c r="H95" i="3" s="1"/>
  <c r="G257" i="3"/>
  <c r="H257" i="3" s="1"/>
  <c r="G217" i="3"/>
  <c r="H217" i="3" s="1"/>
  <c r="I217" i="3" s="1"/>
  <c r="G270" i="3"/>
  <c r="H270" i="3" s="1"/>
  <c r="G312" i="3"/>
  <c r="H312" i="3" s="1"/>
  <c r="J312" i="3" s="1"/>
  <c r="G160" i="3"/>
  <c r="H160" i="3" s="1"/>
  <c r="G147" i="3"/>
  <c r="H147" i="3" s="1"/>
  <c r="J147" i="3" s="1"/>
  <c r="G162" i="3"/>
  <c r="H162" i="3" s="1"/>
  <c r="G60" i="3"/>
  <c r="H60" i="3" s="1"/>
  <c r="I60" i="3" s="1"/>
  <c r="G235" i="3"/>
  <c r="H235" i="3" s="1"/>
  <c r="G105" i="3"/>
  <c r="H105" i="3" s="1"/>
  <c r="G246" i="3"/>
  <c r="H246" i="3" s="1"/>
  <c r="G241" i="3"/>
  <c r="H241" i="3" s="1"/>
  <c r="G11" i="3"/>
  <c r="H11" i="3" s="1"/>
  <c r="G47" i="3"/>
  <c r="H47" i="3" s="1"/>
  <c r="G168" i="3"/>
  <c r="H168" i="3" s="1"/>
  <c r="I168" i="3" s="1"/>
  <c r="G269" i="3"/>
  <c r="H269" i="3" s="1"/>
  <c r="I269" i="3" s="1"/>
  <c r="G204" i="3"/>
  <c r="H204" i="3" s="1"/>
  <c r="G140" i="3"/>
  <c r="H140" i="3" s="1"/>
  <c r="G54" i="3"/>
  <c r="H54" i="3" s="1"/>
  <c r="G179" i="3"/>
  <c r="H179" i="3" s="1"/>
  <c r="G13" i="3"/>
  <c r="H13" i="3" s="1"/>
  <c r="I13" i="3" s="1"/>
  <c r="G250" i="3"/>
  <c r="H250" i="3" s="1"/>
  <c r="G221" i="3"/>
  <c r="H221" i="3" s="1"/>
  <c r="G107" i="3"/>
  <c r="H107" i="3" s="1"/>
  <c r="G94" i="3"/>
  <c r="H94" i="3" s="1"/>
  <c r="I94" i="3" s="1"/>
  <c r="G330" i="3"/>
  <c r="H330" i="3" s="1"/>
  <c r="I330" i="3" s="1"/>
  <c r="G123" i="3"/>
  <c r="H123" i="3" s="1"/>
  <c r="G30" i="3"/>
  <c r="H30" i="3" s="1"/>
  <c r="G340" i="3"/>
  <c r="H340" i="3" s="1"/>
  <c r="G334" i="3"/>
  <c r="H334" i="3" s="1"/>
  <c r="G298" i="3"/>
  <c r="H298" i="3" s="1"/>
  <c r="G110" i="3"/>
  <c r="H110" i="3" s="1"/>
  <c r="G317" i="3"/>
  <c r="H317" i="3" s="1"/>
  <c r="G92" i="3"/>
  <c r="H92" i="3" s="1"/>
  <c r="G41" i="3"/>
  <c r="H41" i="3" s="1"/>
  <c r="I41" i="3" s="1"/>
  <c r="G66" i="3"/>
  <c r="H66" i="3" s="1"/>
  <c r="G243" i="3"/>
  <c r="H243" i="3" s="1"/>
  <c r="G171" i="3"/>
  <c r="H171" i="3" s="1"/>
  <c r="G76" i="3"/>
  <c r="H76" i="3" s="1"/>
  <c r="G115" i="3"/>
  <c r="H115" i="3" s="1"/>
  <c r="G285" i="3"/>
  <c r="H285" i="3" s="1"/>
  <c r="I285" i="3" s="1"/>
  <c r="G263" i="3"/>
  <c r="H263" i="3" s="1"/>
  <c r="G365" i="3"/>
  <c r="H365" i="3" s="1"/>
  <c r="J365" i="3" s="1"/>
  <c r="G161" i="3"/>
  <c r="H161" i="3" s="1"/>
  <c r="G57" i="3"/>
  <c r="H57" i="3" s="1"/>
  <c r="I57" i="3" s="1"/>
  <c r="G292" i="3"/>
  <c r="H292" i="3" s="1"/>
  <c r="J292" i="3" s="1"/>
  <c r="G103" i="3"/>
  <c r="H103" i="3" s="1"/>
  <c r="G146" i="3"/>
  <c r="H146" i="3" s="1"/>
  <c r="G271" i="3"/>
  <c r="H271" i="3" s="1"/>
  <c r="G144" i="3"/>
  <c r="H144" i="3" s="1"/>
  <c r="G339" i="3"/>
  <c r="H339" i="3" s="1"/>
  <c r="I339" i="3" s="1"/>
  <c r="G329" i="3"/>
  <c r="H329" i="3" s="1"/>
  <c r="J329" i="3" s="1"/>
  <c r="G128" i="3"/>
  <c r="H128" i="3" s="1"/>
  <c r="G207" i="3"/>
  <c r="H207" i="3" s="1"/>
  <c r="J207" i="3" s="1"/>
  <c r="G369" i="3"/>
  <c r="H369" i="3" s="1"/>
  <c r="G125" i="3"/>
  <c r="H125" i="3" s="1"/>
  <c r="J125" i="3" s="1"/>
  <c r="G169" i="3"/>
  <c r="H169" i="3" s="1"/>
  <c r="G50" i="3"/>
  <c r="H50" i="3" s="1"/>
  <c r="J50" i="3" s="1"/>
  <c r="G71" i="3"/>
  <c r="H71" i="3" s="1"/>
  <c r="G282" i="3"/>
  <c r="H282" i="3" s="1"/>
  <c r="J282" i="3" s="1"/>
  <c r="G130" i="3"/>
  <c r="H130" i="3" s="1"/>
  <c r="G189" i="3"/>
  <c r="H189" i="3" s="1"/>
  <c r="I189" i="3" s="1"/>
  <c r="G104" i="3"/>
  <c r="H104" i="3" s="1"/>
  <c r="G280" i="3"/>
  <c r="H280" i="3" s="1"/>
  <c r="G29" i="3"/>
  <c r="H29" i="3" s="1"/>
  <c r="J29" i="3" s="1"/>
  <c r="G344" i="3"/>
  <c r="H344" i="3" s="1"/>
  <c r="G163" i="3"/>
  <c r="H163" i="3" s="1"/>
  <c r="G80" i="3"/>
  <c r="H80" i="3" s="1"/>
  <c r="G173" i="3"/>
  <c r="H173" i="3" s="1"/>
  <c r="J173" i="3" s="1"/>
  <c r="G323" i="3"/>
  <c r="H323" i="3" s="1"/>
  <c r="G36" i="3"/>
  <c r="H36" i="3" s="1"/>
  <c r="G149" i="3"/>
  <c r="H149" i="3" s="1"/>
  <c r="G297" i="3"/>
  <c r="H297" i="3" s="1"/>
  <c r="G289" i="3"/>
  <c r="H289" i="3" s="1"/>
  <c r="G175" i="3"/>
  <c r="H175" i="3" s="1"/>
  <c r="G315" i="3"/>
  <c r="H315" i="3" s="1"/>
  <c r="G106" i="3"/>
  <c r="H106" i="3" s="1"/>
  <c r="J106" i="3" s="1"/>
  <c r="G230" i="3"/>
  <c r="H230" i="3" s="1"/>
  <c r="G223" i="3"/>
  <c r="H223" i="3" s="1"/>
  <c r="I223" i="3" s="1"/>
  <c r="G213" i="3"/>
  <c r="H213" i="3" s="1"/>
  <c r="G183" i="3"/>
  <c r="H183" i="3" s="1"/>
  <c r="J183" i="3" s="1"/>
  <c r="G353" i="3"/>
  <c r="H353" i="3" s="1"/>
  <c r="J353" i="3" s="1"/>
  <c r="G351" i="3"/>
  <c r="H351" i="3" s="1"/>
  <c r="G208" i="3"/>
  <c r="H208" i="3" s="1"/>
  <c r="G39" i="3"/>
  <c r="H39" i="3" s="1"/>
  <c r="J39" i="3" s="1"/>
  <c r="G64" i="3"/>
  <c r="H64" i="3" s="1"/>
  <c r="G341" i="3"/>
  <c r="H341" i="3" s="1"/>
  <c r="J341" i="3" s="1"/>
  <c r="G170" i="3"/>
  <c r="H170" i="3" s="1"/>
  <c r="G301" i="3"/>
  <c r="H301" i="3" s="1"/>
  <c r="J301" i="3" s="1"/>
  <c r="G321" i="3"/>
  <c r="H321" i="3" s="1"/>
  <c r="G26" i="3"/>
  <c r="H26" i="3" s="1"/>
  <c r="I26" i="3" s="1"/>
  <c r="G34" i="3"/>
  <c r="H34" i="3" s="1"/>
  <c r="G27" i="3"/>
  <c r="H27" i="3" s="1"/>
  <c r="G229" i="3"/>
  <c r="H229" i="3" s="1"/>
  <c r="J229" i="3" s="1"/>
  <c r="G52" i="3"/>
  <c r="H52" i="3" s="1"/>
  <c r="G44" i="3"/>
  <c r="H44" i="3" s="1"/>
  <c r="I44" i="3" s="1"/>
  <c r="G277" i="3"/>
  <c r="H277" i="3" s="1"/>
  <c r="G304" i="3"/>
  <c r="H304" i="3" s="1"/>
  <c r="J304" i="3" s="1"/>
  <c r="G367" i="3"/>
  <c r="H367" i="3" s="1"/>
  <c r="J367" i="3" s="1"/>
  <c r="G186" i="3"/>
  <c r="H186" i="3" s="1"/>
  <c r="I186" i="3" s="1"/>
  <c r="G131" i="3"/>
  <c r="H131" i="3" s="1"/>
  <c r="I131" i="3" s="1"/>
  <c r="G201" i="3"/>
  <c r="H201" i="3" s="1"/>
  <c r="I201" i="3" s="1"/>
  <c r="G319" i="3"/>
  <c r="H319" i="3" s="1"/>
  <c r="G53" i="3"/>
  <c r="H53" i="3" s="1"/>
  <c r="I53" i="3" s="1"/>
  <c r="G359" i="3"/>
  <c r="H359" i="3" s="1"/>
  <c r="G6" i="3"/>
  <c r="H6" i="3" s="1"/>
  <c r="G93" i="3"/>
  <c r="H93" i="3" s="1"/>
  <c r="G327" i="3"/>
  <c r="H327" i="3" s="1"/>
  <c r="G20" i="3"/>
  <c r="H20" i="3" s="1"/>
  <c r="G187" i="3"/>
  <c r="H187" i="3" s="1"/>
  <c r="I187" i="3" s="1"/>
  <c r="G72" i="3"/>
  <c r="H72" i="3" s="1"/>
  <c r="G308" i="3"/>
  <c r="H308" i="3" s="1"/>
  <c r="G99" i="3"/>
  <c r="H99" i="3" s="1"/>
  <c r="G81" i="3"/>
  <c r="H81" i="3" s="1"/>
  <c r="J81" i="3" s="1"/>
  <c r="G138" i="3"/>
  <c r="H138" i="3" s="1"/>
  <c r="G19" i="3"/>
  <c r="H19" i="3" s="1"/>
  <c r="I19" i="3" s="1"/>
  <c r="G121" i="3"/>
  <c r="H121" i="3" s="1"/>
  <c r="I121" i="3" s="1"/>
  <c r="G310" i="3"/>
  <c r="H310" i="3" s="1"/>
  <c r="G260" i="3"/>
  <c r="H260" i="3" s="1"/>
  <c r="J260" i="3" s="1"/>
  <c r="G28" i="3"/>
  <c r="H28" i="3" s="1"/>
  <c r="G22" i="3"/>
  <c r="H22" i="3" s="1"/>
  <c r="G357" i="3"/>
  <c r="H357" i="3" s="1"/>
  <c r="G7" i="3"/>
  <c r="H7" i="3" s="1"/>
  <c r="I7" i="3" s="1"/>
  <c r="G21" i="3"/>
  <c r="H21" i="3" s="1"/>
  <c r="G283" i="3"/>
  <c r="H283" i="3" s="1"/>
  <c r="I283" i="3" s="1"/>
  <c r="G199" i="3"/>
  <c r="H199" i="3" s="1"/>
  <c r="G84" i="3"/>
  <c r="H84" i="3" s="1"/>
  <c r="G155" i="3"/>
  <c r="H155" i="3" s="1"/>
  <c r="G2" i="3"/>
  <c r="H2" i="3" s="1"/>
  <c r="G368" i="3"/>
  <c r="H368" i="3" s="1"/>
  <c r="J368" i="3" s="1"/>
  <c r="G62" i="3"/>
  <c r="H62" i="3" s="1"/>
  <c r="G345" i="3"/>
  <c r="H345" i="3" s="1"/>
  <c r="G85" i="3"/>
  <c r="H85" i="3" s="1"/>
  <c r="G190" i="3"/>
  <c r="H190" i="3" s="1"/>
  <c r="I190" i="3" s="1"/>
  <c r="G203" i="3"/>
  <c r="H203" i="3" s="1"/>
  <c r="G89" i="3"/>
  <c r="H89" i="3"/>
  <c r="I89" i="3" s="1"/>
  <c r="G356" i="3"/>
  <c r="H356" i="3" s="1"/>
  <c r="G167" i="3"/>
  <c r="H167" i="3" s="1"/>
  <c r="I167" i="3" s="1"/>
  <c r="G194" i="3"/>
  <c r="H194" i="3" s="1"/>
  <c r="G335" i="3"/>
  <c r="H335" i="3" s="1"/>
  <c r="J335" i="3" s="1"/>
  <c r="G23" i="3"/>
  <c r="H23" i="3" s="1"/>
  <c r="G143" i="3"/>
  <c r="H143" i="3" s="1"/>
  <c r="I143" i="3" s="1"/>
  <c r="G148" i="3"/>
  <c r="H148" i="3" s="1"/>
  <c r="G69" i="3"/>
  <c r="H69" i="3" s="1"/>
  <c r="J69" i="3" s="1"/>
  <c r="G118" i="3"/>
  <c r="H118" i="3" s="1"/>
  <c r="G191" i="3"/>
  <c r="H191" i="3" s="1"/>
  <c r="G352" i="3"/>
  <c r="H352" i="3" s="1"/>
  <c r="G73" i="3"/>
  <c r="H73" i="3" s="1"/>
  <c r="G331" i="3"/>
  <c r="H331" i="3" s="1"/>
  <c r="G338" i="3"/>
  <c r="H338" i="3" s="1"/>
  <c r="G281" i="3"/>
  <c r="H281" i="3" s="1"/>
  <c r="G55" i="3"/>
  <c r="H55" i="3" s="1"/>
  <c r="G122" i="3"/>
  <c r="H122" i="3" s="1"/>
  <c r="G188" i="3"/>
  <c r="H188" i="3" s="1"/>
  <c r="G360" i="3"/>
  <c r="H360" i="3" s="1"/>
  <c r="G311" i="3"/>
  <c r="H311" i="3" s="1"/>
  <c r="G145" i="3"/>
  <c r="H145" i="3" s="1"/>
  <c r="G293" i="3"/>
  <c r="H293" i="3" s="1"/>
  <c r="G259" i="3"/>
  <c r="H259" i="3" s="1"/>
  <c r="G195" i="3"/>
  <c r="H195" i="3" s="1"/>
  <c r="G79" i="3"/>
  <c r="H79" i="3" s="1"/>
  <c r="G61" i="3"/>
  <c r="H61" i="3" s="1"/>
  <c r="G326" i="3"/>
  <c r="H326" i="3" s="1"/>
  <c r="G370" i="3"/>
  <c r="H370" i="3" s="1"/>
  <c r="G291" i="3"/>
  <c r="H291" i="3" s="1"/>
  <c r="G17" i="3"/>
  <c r="H17" i="3" s="1"/>
  <c r="G15" i="3"/>
  <c r="H15" i="3" s="1"/>
  <c r="G210" i="3"/>
  <c r="H210" i="3" s="1"/>
  <c r="G262" i="3"/>
  <c r="H262" i="3" s="1"/>
  <c r="G37" i="3"/>
  <c r="H37" i="3" s="1"/>
  <c r="G233" i="3"/>
  <c r="H233" i="3" s="1"/>
  <c r="G33" i="3"/>
  <c r="H33" i="3" s="1"/>
  <c r="G24" i="3"/>
  <c r="H24" i="3" s="1"/>
  <c r="G307" i="3"/>
  <c r="H307" i="3" s="1"/>
  <c r="G150" i="3"/>
  <c r="H150" i="3" s="1"/>
  <c r="G318" i="3"/>
  <c r="H318" i="3" s="1"/>
  <c r="G96" i="3"/>
  <c r="H96" i="3" s="1"/>
  <c r="G25" i="3"/>
  <c r="H25" i="3" s="1"/>
  <c r="G364" i="3"/>
  <c r="H364" i="3" s="1"/>
  <c r="G86" i="3"/>
  <c r="H86" i="3" s="1"/>
  <c r="G249" i="3"/>
  <c r="H249" i="3" s="1"/>
  <c r="G176" i="3"/>
  <c r="H176" i="3" s="1"/>
  <c r="G159" i="3"/>
  <c r="H159" i="3" s="1"/>
  <c r="G97" i="3"/>
  <c r="H97" i="3" s="1"/>
  <c r="G126" i="3"/>
  <c r="H126" i="3" s="1"/>
  <c r="G59" i="3"/>
  <c r="H59" i="3" s="1"/>
  <c r="G43" i="3"/>
  <c r="H43" i="3" s="1"/>
  <c r="G83" i="3"/>
  <c r="H83" i="3" s="1"/>
  <c r="G70" i="3"/>
  <c r="H70" i="3" s="1"/>
  <c r="G184" i="3"/>
  <c r="H184" i="3" s="1"/>
  <c r="G309" i="3"/>
  <c r="H309" i="3" s="1"/>
  <c r="G200" i="3"/>
  <c r="H200" i="3" s="1"/>
  <c r="G117" i="3"/>
  <c r="H117" i="3" s="1"/>
  <c r="G299" i="3"/>
  <c r="H299" i="3" s="1"/>
  <c r="G38" i="3"/>
  <c r="H38" i="3" s="1"/>
  <c r="G3" i="3"/>
  <c r="H3" i="3" s="1"/>
  <c r="J3" i="3" s="1"/>
  <c r="G181" i="3"/>
  <c r="H181" i="3" s="1"/>
  <c r="I329" i="3" l="1"/>
  <c r="I11" i="3"/>
  <c r="J11" i="3"/>
  <c r="I123" i="3"/>
  <c r="J123" i="3"/>
  <c r="J41" i="3"/>
  <c r="I3" i="3"/>
  <c r="J55" i="3"/>
  <c r="I55" i="3"/>
  <c r="J120" i="3"/>
  <c r="I120" i="3"/>
  <c r="J129" i="3"/>
  <c r="I129" i="3"/>
  <c r="I273" i="3"/>
  <c r="J273" i="3"/>
  <c r="J6" i="3"/>
  <c r="I6" i="3"/>
  <c r="I47" i="3"/>
  <c r="J47" i="3"/>
  <c r="I349" i="3"/>
  <c r="J349" i="3"/>
  <c r="I110" i="3"/>
  <c r="J110" i="3"/>
  <c r="I4" i="3"/>
  <c r="J4" i="3"/>
  <c r="I198" i="3"/>
  <c r="J198" i="3"/>
  <c r="I302" i="3"/>
  <c r="J302" i="3"/>
  <c r="J30" i="3"/>
  <c r="I30" i="3"/>
  <c r="I32" i="3"/>
  <c r="J32" i="3"/>
  <c r="I42" i="3"/>
  <c r="J42" i="3"/>
  <c r="I165" i="3"/>
  <c r="J347" i="3"/>
  <c r="J192" i="3"/>
  <c r="I296" i="3"/>
  <c r="J290" i="3"/>
  <c r="I65" i="3"/>
  <c r="J224" i="3"/>
  <c r="J330" i="3"/>
  <c r="J275" i="3"/>
  <c r="I180" i="3"/>
  <c r="I274" i="3"/>
  <c r="I234" i="3"/>
  <c r="I266" i="3"/>
  <c r="I214" i="3"/>
  <c r="J117" i="3"/>
  <c r="I117" i="3"/>
  <c r="J96" i="3"/>
  <c r="I96" i="3"/>
  <c r="K294" i="3" a="1"/>
  <c r="K294" i="3" s="1"/>
  <c r="M294" i="3" s="1"/>
  <c r="J360" i="3"/>
  <c r="I360" i="3"/>
  <c r="I199" i="3"/>
  <c r="J199" i="3"/>
  <c r="I103" i="3"/>
  <c r="J103" i="3"/>
  <c r="I54" i="3"/>
  <c r="J54" i="3"/>
  <c r="J235" i="3"/>
  <c r="I235" i="3"/>
  <c r="J90" i="3"/>
  <c r="I90" i="3"/>
  <c r="I346" i="3"/>
  <c r="J346" i="3"/>
  <c r="I132" i="3"/>
  <c r="J132" i="3"/>
  <c r="J83" i="3"/>
  <c r="I83" i="3"/>
  <c r="J97" i="3"/>
  <c r="I97" i="3"/>
  <c r="I318" i="3"/>
  <c r="J318" i="3"/>
  <c r="I17" i="3"/>
  <c r="J17" i="3"/>
  <c r="J61" i="3"/>
  <c r="I61" i="3"/>
  <c r="I293" i="3"/>
  <c r="J293" i="3"/>
  <c r="I188" i="3"/>
  <c r="J188" i="3"/>
  <c r="I73" i="3"/>
  <c r="J73" i="3"/>
  <c r="I194" i="3"/>
  <c r="J194" i="3"/>
  <c r="I62" i="3"/>
  <c r="J62" i="3"/>
  <c r="I28" i="3"/>
  <c r="J28" i="3"/>
  <c r="J99" i="3"/>
  <c r="I99" i="3"/>
  <c r="J27" i="3"/>
  <c r="I27" i="3"/>
  <c r="I321" i="3"/>
  <c r="J321" i="3"/>
  <c r="J289" i="3"/>
  <c r="I289" i="3"/>
  <c r="J280" i="3"/>
  <c r="I280" i="3"/>
  <c r="I130" i="3"/>
  <c r="J130" i="3"/>
  <c r="I128" i="3"/>
  <c r="J128" i="3"/>
  <c r="I161" i="3"/>
  <c r="J161" i="3"/>
  <c r="I66" i="3"/>
  <c r="J66" i="3"/>
  <c r="J334" i="3"/>
  <c r="I334" i="3"/>
  <c r="I140" i="3"/>
  <c r="J140" i="3"/>
  <c r="I241" i="3"/>
  <c r="J241" i="3"/>
  <c r="J270" i="3"/>
  <c r="I270" i="3"/>
  <c r="J95" i="3"/>
  <c r="I95" i="3"/>
  <c r="I156" i="3"/>
  <c r="J156" i="3"/>
  <c r="J254" i="3"/>
  <c r="I254" i="3"/>
  <c r="J35" i="3"/>
  <c r="I35" i="3"/>
  <c r="J100" i="3"/>
  <c r="I100" i="3"/>
  <c r="J136" i="3"/>
  <c r="I136" i="3"/>
  <c r="J91" i="3"/>
  <c r="I91" i="3"/>
  <c r="J40" i="3"/>
  <c r="I40" i="3"/>
  <c r="J87" i="3"/>
  <c r="I87" i="3"/>
  <c r="I126" i="3"/>
  <c r="J126" i="3"/>
  <c r="I307" i="3"/>
  <c r="J307" i="3"/>
  <c r="I15" i="3"/>
  <c r="J15" i="3"/>
  <c r="J326" i="3"/>
  <c r="I326" i="3"/>
  <c r="J118" i="3"/>
  <c r="I118" i="3"/>
  <c r="I356" i="3"/>
  <c r="J356" i="3"/>
  <c r="I2" i="3"/>
  <c r="J2" i="3"/>
  <c r="I149" i="3"/>
  <c r="J149" i="3"/>
  <c r="J263" i="3"/>
  <c r="I263" i="3"/>
  <c r="I250" i="3"/>
  <c r="J250" i="3"/>
  <c r="J257" i="3"/>
  <c r="I257" i="3"/>
  <c r="I46" i="3"/>
  <c r="J46" i="3"/>
  <c r="I202" i="3"/>
  <c r="J202" i="3"/>
  <c r="I200" i="3"/>
  <c r="J200" i="3"/>
  <c r="J86" i="3"/>
  <c r="I86" i="3"/>
  <c r="J24" i="3"/>
  <c r="I24" i="3"/>
  <c r="I262" i="3"/>
  <c r="J262" i="3"/>
  <c r="J195" i="3"/>
  <c r="I195" i="3"/>
  <c r="I181" i="3"/>
  <c r="J181" i="3"/>
  <c r="I38" i="3"/>
  <c r="J38" i="3"/>
  <c r="I309" i="3"/>
  <c r="J309" i="3"/>
  <c r="I43" i="3"/>
  <c r="J43" i="3"/>
  <c r="I159" i="3"/>
  <c r="J159" i="3"/>
  <c r="I33" i="3"/>
  <c r="J33" i="3"/>
  <c r="I291" i="3"/>
  <c r="J291" i="3"/>
  <c r="K217" i="3" a="1"/>
  <c r="K217" i="3" s="1"/>
  <c r="M217" i="3" s="1"/>
  <c r="K198" i="3" a="1"/>
  <c r="K198" i="3" s="1"/>
  <c r="M198" i="3" s="1"/>
  <c r="J145" i="3"/>
  <c r="I145" i="3"/>
  <c r="I122" i="3"/>
  <c r="J122" i="3"/>
  <c r="I281" i="3"/>
  <c r="J281" i="3"/>
  <c r="I352" i="3"/>
  <c r="J352" i="3"/>
  <c r="J23" i="3"/>
  <c r="I23" i="3"/>
  <c r="J85" i="3"/>
  <c r="I85" i="3"/>
  <c r="I155" i="3"/>
  <c r="J155" i="3"/>
  <c r="J357" i="3"/>
  <c r="I357" i="3"/>
  <c r="J138" i="3"/>
  <c r="I138" i="3"/>
  <c r="J308" i="3"/>
  <c r="I308" i="3"/>
  <c r="I52" i="3"/>
  <c r="J52" i="3"/>
  <c r="J34" i="3"/>
  <c r="I34" i="3"/>
  <c r="J208" i="3"/>
  <c r="I208" i="3"/>
  <c r="I315" i="3"/>
  <c r="J315" i="3"/>
  <c r="I344" i="3"/>
  <c r="J344" i="3"/>
  <c r="I104" i="3"/>
  <c r="J104" i="3"/>
  <c r="J369" i="3"/>
  <c r="I369" i="3"/>
  <c r="J171" i="3"/>
  <c r="I171" i="3"/>
  <c r="J340" i="3"/>
  <c r="I340" i="3"/>
  <c r="J107" i="3"/>
  <c r="I107" i="3"/>
  <c r="J204" i="3"/>
  <c r="I204" i="3"/>
  <c r="J246" i="3"/>
  <c r="I246" i="3"/>
  <c r="J160" i="3"/>
  <c r="I160" i="3"/>
  <c r="J174" i="3"/>
  <c r="I174" i="3"/>
  <c r="J114" i="3"/>
  <c r="I114" i="3"/>
  <c r="J98" i="3"/>
  <c r="I98" i="3"/>
  <c r="J300" i="3"/>
  <c r="I300" i="3"/>
  <c r="I256" i="3"/>
  <c r="J256" i="3"/>
  <c r="I279" i="3"/>
  <c r="J279" i="3"/>
  <c r="I362" i="3"/>
  <c r="J362" i="3"/>
  <c r="I152" i="3"/>
  <c r="J152" i="3"/>
  <c r="I252" i="3"/>
  <c r="J252" i="3"/>
  <c r="J158" i="3"/>
  <c r="I158" i="3"/>
  <c r="J328" i="3"/>
  <c r="I328" i="3"/>
  <c r="I361" i="3"/>
  <c r="J361" i="3"/>
  <c r="I343" i="3"/>
  <c r="J343" i="3"/>
  <c r="I101" i="3"/>
  <c r="J101" i="3"/>
  <c r="J68" i="3"/>
  <c r="I68" i="3"/>
  <c r="J294" i="3"/>
  <c r="I294" i="3"/>
  <c r="I193" i="3"/>
  <c r="J193" i="3"/>
  <c r="I70" i="3"/>
  <c r="J70" i="3"/>
  <c r="J249" i="3"/>
  <c r="I249" i="3"/>
  <c r="I37" i="3"/>
  <c r="J37" i="3"/>
  <c r="I79" i="3"/>
  <c r="J79" i="3"/>
  <c r="J331" i="3"/>
  <c r="I331" i="3"/>
  <c r="J310" i="3"/>
  <c r="I310" i="3"/>
  <c r="J170" i="3"/>
  <c r="I170" i="3"/>
  <c r="J213" i="3"/>
  <c r="I213" i="3"/>
  <c r="J71" i="3"/>
  <c r="I71" i="3"/>
  <c r="I144" i="3"/>
  <c r="J144" i="3"/>
  <c r="I358" i="3"/>
  <c r="J358" i="3"/>
  <c r="I139" i="3"/>
  <c r="J139" i="3"/>
  <c r="I151" i="3"/>
  <c r="J151" i="3"/>
  <c r="I219" i="3"/>
  <c r="J219" i="3"/>
  <c r="I253" i="3"/>
  <c r="J253" i="3"/>
  <c r="I364" i="3"/>
  <c r="J364" i="3"/>
  <c r="J150" i="3"/>
  <c r="I150" i="3"/>
  <c r="K324" i="3" a="1"/>
  <c r="K324" i="3" s="1"/>
  <c r="M324" i="3" s="1"/>
  <c r="I299" i="3"/>
  <c r="J299" i="3"/>
  <c r="I184" i="3"/>
  <c r="J184" i="3"/>
  <c r="J59" i="3"/>
  <c r="I59" i="3"/>
  <c r="I176" i="3"/>
  <c r="J176" i="3"/>
  <c r="I25" i="3"/>
  <c r="J25" i="3"/>
  <c r="K309" i="3" a="1"/>
  <c r="K309" i="3" s="1"/>
  <c r="M309" i="3" s="1"/>
  <c r="I233" i="3"/>
  <c r="J233" i="3"/>
  <c r="J210" i="3"/>
  <c r="I210" i="3"/>
  <c r="I370" i="3"/>
  <c r="J370" i="3"/>
  <c r="K342" i="3" a="1"/>
  <c r="K342" i="3" s="1"/>
  <c r="M342" i="3" s="1"/>
  <c r="I259" i="3"/>
  <c r="J259" i="3"/>
  <c r="J311" i="3"/>
  <c r="I311" i="3"/>
  <c r="I338" i="3"/>
  <c r="J338" i="3"/>
  <c r="J191" i="3"/>
  <c r="I191" i="3"/>
  <c r="I148" i="3"/>
  <c r="J148" i="3"/>
  <c r="I203" i="3"/>
  <c r="J203" i="3"/>
  <c r="I84" i="3"/>
  <c r="J84" i="3"/>
  <c r="I21" i="3"/>
  <c r="J21" i="3"/>
  <c r="K297" i="3" a="1"/>
  <c r="K297" i="3" s="1"/>
  <c r="M297" i="3" s="1"/>
  <c r="I277" i="3"/>
  <c r="J277" i="3"/>
  <c r="I64" i="3"/>
  <c r="J64" i="3"/>
  <c r="J351" i="3"/>
  <c r="I351" i="3"/>
  <c r="I230" i="3"/>
  <c r="J230" i="3"/>
  <c r="J323" i="3"/>
  <c r="I323" i="3"/>
  <c r="I80" i="3"/>
  <c r="J80" i="3"/>
  <c r="J169" i="3"/>
  <c r="I169" i="3"/>
  <c r="J146" i="3"/>
  <c r="I146" i="3"/>
  <c r="J115" i="3"/>
  <c r="I115" i="3"/>
  <c r="I317" i="3"/>
  <c r="J317" i="3"/>
  <c r="I221" i="3"/>
  <c r="J221" i="3"/>
  <c r="I179" i="3"/>
  <c r="J179" i="3"/>
  <c r="J105" i="3"/>
  <c r="I105" i="3"/>
  <c r="I162" i="3"/>
  <c r="J162" i="3"/>
  <c r="J355" i="3"/>
  <c r="I355" i="3"/>
  <c r="J67" i="3"/>
  <c r="I67" i="3"/>
  <c r="I134" i="3"/>
  <c r="J134" i="3"/>
  <c r="I119" i="3"/>
  <c r="J119" i="3"/>
  <c r="I182" i="3"/>
  <c r="J182" i="3"/>
  <c r="J133" i="3"/>
  <c r="I133" i="3"/>
  <c r="J228" i="3"/>
  <c r="I228" i="3"/>
  <c r="J265" i="3"/>
  <c r="I265" i="3"/>
  <c r="J18" i="3"/>
  <c r="I18" i="3"/>
  <c r="J350" i="3"/>
  <c r="I350" i="3"/>
  <c r="I258" i="3"/>
  <c r="J258" i="3"/>
  <c r="J185" i="3"/>
  <c r="I185" i="3"/>
  <c r="J77" i="3"/>
  <c r="I77" i="3"/>
  <c r="I345" i="3"/>
  <c r="J345" i="3"/>
  <c r="K354" i="3" a="1"/>
  <c r="K354" i="3" s="1"/>
  <c r="M354" i="3" s="1"/>
  <c r="K179" i="3" a="1"/>
  <c r="K179" i="3" s="1"/>
  <c r="M179" i="3" s="1"/>
  <c r="K117" i="3" a="1"/>
  <c r="K117" i="3" s="1"/>
  <c r="M117" i="3" s="1"/>
  <c r="K35" i="3" a="1"/>
  <c r="K35" i="3" s="1"/>
  <c r="M35" i="3" s="1"/>
  <c r="K261" i="3" a="1"/>
  <c r="K261" i="3" s="1"/>
  <c r="M261" i="3" s="1"/>
  <c r="K264" i="3" a="1"/>
  <c r="K264" i="3" s="1"/>
  <c r="M264" i="3" s="1"/>
  <c r="K21" i="3" a="1"/>
  <c r="K21" i="3" s="1"/>
  <c r="M21" i="3" s="1"/>
  <c r="K12" i="3" a="1"/>
  <c r="K12" i="3" s="1"/>
  <c r="M12" i="3" s="1"/>
  <c r="K104" i="3" a="1"/>
  <c r="K104" i="3" s="1"/>
  <c r="M104" i="3" s="1"/>
  <c r="K237" i="3" a="1"/>
  <c r="K237" i="3" s="1"/>
  <c r="M237" i="3" s="1"/>
  <c r="K94" i="3" a="1"/>
  <c r="K94" i="3" s="1"/>
  <c r="M94" i="3" s="1"/>
  <c r="K138" i="3" a="1"/>
  <c r="K138" i="3" s="1"/>
  <c r="M138" i="3" s="1"/>
  <c r="K307" i="3" a="1"/>
  <c r="K307" i="3" s="1"/>
  <c r="M307" i="3" s="1"/>
  <c r="K239" i="3" a="1"/>
  <c r="K239" i="3" s="1"/>
  <c r="M239" i="3" s="1"/>
  <c r="K274" i="3" a="1"/>
  <c r="K274" i="3" s="1"/>
  <c r="M274" i="3" s="1"/>
  <c r="K293" i="3" a="1"/>
  <c r="K293" i="3" s="1"/>
  <c r="M293" i="3" s="1"/>
  <c r="K155" i="3" a="1"/>
  <c r="K155" i="3" s="1"/>
  <c r="M155" i="3" s="1"/>
  <c r="K181" i="3" a="1"/>
  <c r="K181" i="3" s="1"/>
  <c r="M181" i="3" s="1"/>
  <c r="K149" i="3" a="1"/>
  <c r="K149" i="3" s="1"/>
  <c r="M149" i="3" s="1"/>
  <c r="K221" i="3" a="1"/>
  <c r="K221" i="3" s="1"/>
  <c r="M221" i="3" s="1"/>
  <c r="K82" i="3" a="1"/>
  <c r="K82" i="3" s="1"/>
  <c r="M82" i="3" s="1"/>
  <c r="K116" i="3" a="1"/>
  <c r="K116" i="3" s="1"/>
  <c r="M116" i="3" s="1"/>
  <c r="K291" i="3" a="1"/>
  <c r="K291" i="3" s="1"/>
  <c r="M291" i="3" s="1"/>
  <c r="K259" i="3" a="1"/>
  <c r="K259" i="3" s="1"/>
  <c r="M259" i="3" s="1"/>
  <c r="K308" i="3" a="1"/>
  <c r="K308" i="3" s="1"/>
  <c r="M308" i="3" s="1"/>
  <c r="K279" i="3" a="1"/>
  <c r="K279" i="3" s="1"/>
  <c r="M279" i="3" s="1"/>
  <c r="K61" i="3" a="1"/>
  <c r="K61" i="3" s="1"/>
  <c r="M61" i="3" s="1"/>
  <c r="K360" i="3" a="1"/>
  <c r="K360" i="3" s="1"/>
  <c r="M360" i="3" s="1"/>
  <c r="K227" i="3" a="1"/>
  <c r="K227" i="3" s="1"/>
  <c r="M227" i="3" s="1"/>
  <c r="K226" i="3" a="1"/>
  <c r="K226" i="3" s="1"/>
  <c r="M226" i="3" s="1"/>
  <c r="K119" i="3" a="1"/>
  <c r="K119" i="3" s="1"/>
  <c r="M119" i="3" s="1"/>
  <c r="K254" i="3" a="1"/>
  <c r="K254" i="3" s="1"/>
  <c r="M254" i="3" s="1"/>
  <c r="K343" i="3" a="1"/>
  <c r="K343" i="3" s="1"/>
  <c r="M343" i="3" s="1"/>
  <c r="K128" i="3" a="1"/>
  <c r="K128" i="3" s="1"/>
  <c r="M128" i="3" s="1"/>
  <c r="K111" i="3" a="1"/>
  <c r="K111" i="3" s="1"/>
  <c r="M111" i="3" s="1"/>
  <c r="K335" i="3" a="1"/>
  <c r="K335" i="3" s="1"/>
  <c r="M335" i="3" s="1"/>
  <c r="K44" i="3" a="1"/>
  <c r="K44" i="3" s="1"/>
  <c r="M44" i="3" s="1"/>
  <c r="K316" i="3" a="1"/>
  <c r="K316" i="3" s="1"/>
  <c r="M316" i="3" s="1"/>
  <c r="K367" i="3" a="1"/>
  <c r="K367" i="3" s="1"/>
  <c r="M367" i="3" s="1"/>
  <c r="K38" i="3" a="1"/>
  <c r="K38" i="3" s="1"/>
  <c r="M38" i="3" s="1"/>
  <c r="K183" i="3" a="1"/>
  <c r="K183" i="3" s="1"/>
  <c r="M183" i="3" s="1"/>
  <c r="K42" i="3" a="1"/>
  <c r="K42" i="3" s="1"/>
  <c r="M42" i="3" s="1"/>
  <c r="K228" i="3" a="1"/>
  <c r="K228" i="3" s="1"/>
  <c r="M228" i="3" s="1"/>
  <c r="K113" i="3" a="1"/>
  <c r="K113" i="3" s="1"/>
  <c r="M113" i="3" s="1"/>
  <c r="K270" i="3" a="1"/>
  <c r="K270" i="3" s="1"/>
  <c r="M270" i="3" s="1"/>
  <c r="K328" i="3" a="1"/>
  <c r="K328" i="3" s="1"/>
  <c r="M328" i="3" s="1"/>
  <c r="K233" i="3" a="1"/>
  <c r="K233" i="3" s="1"/>
  <c r="M233" i="3" s="1"/>
  <c r="K89" i="3" a="1"/>
  <c r="K89" i="3" s="1"/>
  <c r="M89" i="3" s="1"/>
  <c r="K146" i="3" a="1"/>
  <c r="K146" i="3" s="1"/>
  <c r="M146" i="3" s="1"/>
  <c r="K136" i="3" a="1"/>
  <c r="K136" i="3" s="1"/>
  <c r="M136" i="3" s="1"/>
  <c r="K303" i="3" a="1"/>
  <c r="K303" i="3" s="1"/>
  <c r="M303" i="3" s="1"/>
  <c r="K162" i="3" a="1"/>
  <c r="K162" i="3" s="1"/>
  <c r="M162" i="3" s="1"/>
  <c r="K25" i="3" a="1"/>
  <c r="K25" i="3" s="1"/>
  <c r="M25" i="3" s="1"/>
  <c r="K281" i="3" a="1"/>
  <c r="K281" i="3" s="1"/>
  <c r="M281" i="3" s="1"/>
  <c r="K346" i="3" a="1"/>
  <c r="K346" i="3" s="1"/>
  <c r="M346" i="3" s="1"/>
  <c r="K265" i="3" a="1"/>
  <c r="K265" i="3" s="1"/>
  <c r="M265" i="3" s="1"/>
  <c r="K151" i="3" a="1"/>
  <c r="K151" i="3" s="1"/>
  <c r="M151" i="3" s="1"/>
  <c r="K355" i="3" a="1"/>
  <c r="K355" i="3" s="1"/>
  <c r="M355" i="3" s="1"/>
  <c r="K255" i="3" a="1"/>
  <c r="K255" i="3" s="1"/>
  <c r="M255" i="3" s="1"/>
  <c r="K11" i="3" a="1"/>
  <c r="K11" i="3" s="1"/>
  <c r="M11" i="3" s="1"/>
  <c r="K124" i="3" a="1"/>
  <c r="K124" i="3" s="1"/>
  <c r="M124" i="3" s="1"/>
  <c r="K347" i="3" a="1"/>
  <c r="K347" i="3" s="1"/>
  <c r="M347" i="3" s="1"/>
  <c r="K93" i="3" a="1"/>
  <c r="K93" i="3" s="1"/>
  <c r="M93" i="3" s="1"/>
  <c r="K58" i="3" a="1"/>
  <c r="K58" i="3" s="1"/>
  <c r="M58" i="3" s="1"/>
  <c r="K211" i="3" a="1"/>
  <c r="K211" i="3" s="1"/>
  <c r="M211" i="3" s="1"/>
  <c r="K351" i="3" a="1"/>
  <c r="K351" i="3" s="1"/>
  <c r="M351" i="3" s="1"/>
  <c r="K330" i="3" a="1"/>
  <c r="K330" i="3" s="1"/>
  <c r="M330" i="3" s="1"/>
  <c r="K95" i="3" a="1"/>
  <c r="K95" i="3" s="1"/>
  <c r="M95" i="3" s="1"/>
  <c r="K154" i="3" a="1"/>
  <c r="K154" i="3" s="1"/>
  <c r="M154" i="3" s="1"/>
  <c r="K99" i="3" a="1"/>
  <c r="K99" i="3" s="1"/>
  <c r="M99" i="3" s="1"/>
  <c r="K8" i="3" a="1"/>
  <c r="K8" i="3" s="1"/>
  <c r="M8" i="3" s="1"/>
  <c r="K159" i="3" a="1"/>
  <c r="K159" i="3" s="1"/>
  <c r="M159" i="3" s="1"/>
  <c r="K189" i="3" a="1"/>
  <c r="K189" i="3" s="1"/>
  <c r="M189" i="3" s="1"/>
  <c r="K115" i="3" a="1"/>
  <c r="K115" i="3" s="1"/>
  <c r="M115" i="3" s="1"/>
  <c r="K271" i="3" a="1"/>
  <c r="K271" i="3" s="1"/>
  <c r="M271" i="3" s="1"/>
  <c r="K242" i="3" a="1"/>
  <c r="K242" i="3" s="1"/>
  <c r="M242" i="3" s="1"/>
  <c r="K213" i="3" a="1"/>
  <c r="K213" i="3" s="1"/>
  <c r="M213" i="3" s="1"/>
  <c r="K28" i="3" a="1"/>
  <c r="K28" i="3" s="1"/>
  <c r="M28" i="3" s="1"/>
  <c r="K251" i="3" a="1"/>
  <c r="K251" i="3" s="1"/>
  <c r="M251" i="3" s="1"/>
  <c r="K191" i="3" a="1"/>
  <c r="K191" i="3" s="1"/>
  <c r="M191" i="3" s="1"/>
  <c r="K216" i="3" a="1"/>
  <c r="K216" i="3" s="1"/>
  <c r="M216" i="3" s="1"/>
  <c r="K114" i="3" a="1"/>
  <c r="K114" i="3" s="1"/>
  <c r="M114" i="3" s="1"/>
  <c r="K299" i="3" a="1"/>
  <c r="K299" i="3" s="1"/>
  <c r="M299" i="3" s="1"/>
  <c r="K163" i="3" a="1"/>
  <c r="K163" i="3" s="1"/>
  <c r="M163" i="3" s="1"/>
  <c r="K56" i="3" a="1"/>
  <c r="K56" i="3" s="1"/>
  <c r="M56" i="3" s="1"/>
  <c r="K106" i="3" a="1"/>
  <c r="K106" i="3" s="1"/>
  <c r="M106" i="3" s="1"/>
  <c r="K269" i="3" a="1"/>
  <c r="K269" i="3" s="1"/>
  <c r="M269" i="3" s="1"/>
  <c r="K238" i="3" a="1"/>
  <c r="K238" i="3" s="1"/>
  <c r="M238" i="3" s="1"/>
  <c r="K161" i="3" a="1"/>
  <c r="K161" i="3" s="1"/>
  <c r="M161" i="3" s="1"/>
  <c r="K210" i="3" a="1"/>
  <c r="K210" i="3" s="1"/>
  <c r="M210" i="3" s="1"/>
  <c r="K223" i="3" a="1"/>
  <c r="K223" i="3" s="1"/>
  <c r="M223" i="3" s="1"/>
  <c r="K39" i="3" a="1"/>
  <c r="K39" i="3" s="1"/>
  <c r="M39" i="3" s="1"/>
  <c r="K121" i="3" a="1"/>
  <c r="K121" i="3" s="1"/>
  <c r="M121" i="3" s="1"/>
  <c r="K263" i="3" a="1"/>
  <c r="K263" i="3" s="1"/>
  <c r="M263" i="3" s="1"/>
  <c r="K203" i="3" a="1"/>
  <c r="K203" i="3" s="1"/>
  <c r="M203" i="3" s="1"/>
  <c r="K214" i="3" a="1"/>
  <c r="K214" i="3" s="1"/>
  <c r="M214" i="3" s="1"/>
  <c r="K186" i="3" a="1"/>
  <c r="K186" i="3" s="1"/>
  <c r="M186" i="3" s="1"/>
  <c r="K287" i="3" a="1"/>
  <c r="K287" i="3" s="1"/>
  <c r="M287" i="3" s="1"/>
  <c r="K24" i="3" a="1"/>
  <c r="K24" i="3" s="1"/>
  <c r="M24" i="3" s="1"/>
  <c r="K246" i="3" a="1"/>
  <c r="K246" i="3" s="1"/>
  <c r="M246" i="3" s="1"/>
  <c r="K252" i="3" a="1"/>
  <c r="K252" i="3" s="1"/>
  <c r="M252" i="3" s="1"/>
  <c r="K199" i="3" a="1"/>
  <c r="K199" i="3" s="1"/>
  <c r="M199" i="3" s="1"/>
  <c r="K234" i="3" a="1"/>
  <c r="K234" i="3" s="1"/>
  <c r="M234" i="3" s="1"/>
  <c r="K257" i="3" a="1"/>
  <c r="K257" i="3" s="1"/>
  <c r="M257" i="3" s="1"/>
  <c r="K98" i="3" a="1"/>
  <c r="K98" i="3" s="1"/>
  <c r="M98" i="3" s="1"/>
  <c r="K40" i="3" a="1"/>
  <c r="K40" i="3" s="1"/>
  <c r="M40" i="3" s="1"/>
  <c r="K201" i="3" a="1"/>
  <c r="K201" i="3" s="1"/>
  <c r="M201" i="3" s="1"/>
  <c r="K344" i="3" a="1"/>
  <c r="K344" i="3" s="1"/>
  <c r="M344" i="3" s="1"/>
  <c r="K41" i="3" a="1"/>
  <c r="K41" i="3" s="1"/>
  <c r="M41" i="3" s="1"/>
  <c r="K144" i="3" a="1"/>
  <c r="K144" i="3" s="1"/>
  <c r="M144" i="3" s="1"/>
  <c r="K84" i="3" a="1"/>
  <c r="K84" i="3" s="1"/>
  <c r="M84" i="3" s="1"/>
  <c r="K298" i="3" a="1"/>
  <c r="K298" i="3" s="1"/>
  <c r="M298" i="3" s="1"/>
  <c r="K52" i="3" a="1"/>
  <c r="K52" i="3" s="1"/>
  <c r="M52" i="3" s="1"/>
  <c r="K91" i="3" a="1"/>
  <c r="K91" i="3" s="1"/>
  <c r="M91" i="3" s="1"/>
  <c r="K169" i="3" a="1"/>
  <c r="K169" i="3" s="1"/>
  <c r="M169" i="3" s="1"/>
  <c r="K207" i="3" a="1"/>
  <c r="K207" i="3" s="1"/>
  <c r="M207" i="3" s="1"/>
  <c r="K172" i="3" a="1"/>
  <c r="K172" i="3" s="1"/>
  <c r="M172" i="3" s="1"/>
  <c r="K75" i="3" a="1"/>
  <c r="K75" i="3" s="1"/>
  <c r="M75" i="3" s="1"/>
  <c r="K63" i="3" a="1"/>
  <c r="K63" i="3" s="1"/>
  <c r="M63" i="3" s="1"/>
  <c r="K10" i="3" a="1"/>
  <c r="K10" i="3" s="1"/>
  <c r="M10" i="3" s="1"/>
  <c r="K45" i="3" a="1"/>
  <c r="K45" i="3" s="1"/>
  <c r="M45" i="3" s="1"/>
  <c r="K176" i="3" a="1"/>
  <c r="K176" i="3" s="1"/>
  <c r="M176" i="3" s="1"/>
  <c r="K72" i="3" a="1"/>
  <c r="K72" i="3" s="1"/>
  <c r="M72" i="3" s="1"/>
  <c r="K364" i="3" a="1"/>
  <c r="K364" i="3" s="1"/>
  <c r="M364" i="3" s="1"/>
  <c r="K306" i="3" a="1"/>
  <c r="K306" i="3" s="1"/>
  <c r="M306" i="3" s="1"/>
  <c r="K317" i="3" a="1"/>
  <c r="K317" i="3" s="1"/>
  <c r="M317" i="3" s="1"/>
  <c r="K241" i="3" a="1"/>
  <c r="K241" i="3" s="1"/>
  <c r="M241" i="3" s="1"/>
  <c r="K4" i="3" a="1"/>
  <c r="K4" i="3" s="1"/>
  <c r="M4" i="3" s="1"/>
  <c r="K202" i="3" a="1"/>
  <c r="K202" i="3" s="1"/>
  <c r="M202" i="3" s="1"/>
  <c r="K196" i="3" a="1"/>
  <c r="K196" i="3" s="1"/>
  <c r="M196" i="3" s="1"/>
  <c r="K120" i="3" a="1"/>
  <c r="K120" i="3" s="1"/>
  <c r="M120" i="3" s="1"/>
  <c r="K365" i="3" a="1"/>
  <c r="K365" i="3" s="1"/>
  <c r="M365" i="3" s="1"/>
  <c r="K87" i="3" a="1"/>
  <c r="K87" i="3" s="1"/>
  <c r="M87" i="3" s="1"/>
  <c r="K300" i="3" a="1"/>
  <c r="K300" i="3" s="1"/>
  <c r="M300" i="3" s="1"/>
  <c r="K326" i="3" a="1"/>
  <c r="K326" i="3" s="1"/>
  <c r="M326" i="3" s="1"/>
  <c r="K290" i="3" a="1"/>
  <c r="K290" i="3" s="1"/>
  <c r="M290" i="3" s="1"/>
  <c r="K20" i="3" a="1"/>
  <c r="K20" i="3" s="1"/>
  <c r="M20" i="3" s="1"/>
  <c r="K147" i="3" a="1"/>
  <c r="K147" i="3" s="1"/>
  <c r="M147" i="3" s="1"/>
  <c r="K331" i="3" a="1"/>
  <c r="K331" i="3" s="1"/>
  <c r="M331" i="3" s="1"/>
  <c r="K90" i="3" a="1"/>
  <c r="K90" i="3" s="1"/>
  <c r="M90" i="3" s="1"/>
  <c r="K157" i="3" a="1"/>
  <c r="K157" i="3" s="1"/>
  <c r="M157" i="3" s="1"/>
  <c r="K268" i="3" a="1"/>
  <c r="K268" i="3" s="1"/>
  <c r="M268" i="3" s="1"/>
  <c r="K170" i="3" a="1"/>
  <c r="K170" i="3" s="1"/>
  <c r="M170" i="3" s="1"/>
  <c r="K286" i="3" a="1"/>
  <c r="K286" i="3" s="1"/>
  <c r="M286" i="3" s="1"/>
  <c r="K341" i="3" a="1"/>
  <c r="K341" i="3" s="1"/>
  <c r="M341" i="3" s="1"/>
  <c r="K180" i="3" a="1"/>
  <c r="K180" i="3" s="1"/>
  <c r="M180" i="3" s="1"/>
  <c r="K16" i="3" a="1"/>
  <c r="K16" i="3" s="1"/>
  <c r="M16" i="3" s="1"/>
  <c r="K37" i="3" a="1"/>
  <c r="K37" i="3" s="1"/>
  <c r="M37" i="3" s="1"/>
  <c r="K135" i="3" a="1"/>
  <c r="K135" i="3" s="1"/>
  <c r="M135" i="3" s="1"/>
  <c r="K171" i="3" a="1"/>
  <c r="K171" i="3" s="1"/>
  <c r="M171" i="3" s="1"/>
  <c r="K71" i="3" a="1"/>
  <c r="K71" i="3" s="1"/>
  <c r="M71" i="3" s="1"/>
  <c r="K32" i="3" a="1"/>
  <c r="K32" i="3" s="1"/>
  <c r="M32" i="3" s="1"/>
  <c r="K362" i="3" a="1"/>
  <c r="K362" i="3" s="1"/>
  <c r="M362" i="3" s="1"/>
  <c r="K177" i="3" a="1"/>
  <c r="K177" i="3" s="1"/>
  <c r="M177" i="3" s="1"/>
  <c r="K175" i="3" a="1"/>
  <c r="K175" i="3" s="1"/>
  <c r="M175" i="3" s="1"/>
  <c r="K319" i="3" a="1"/>
  <c r="K319" i="3" s="1"/>
  <c r="M319" i="3" s="1"/>
  <c r="K77" i="3" a="1"/>
  <c r="K77" i="3" s="1"/>
  <c r="M77" i="3" s="1"/>
  <c r="K301" i="3" a="1"/>
  <c r="K301" i="3" s="1"/>
  <c r="M301" i="3" s="1"/>
  <c r="K348" i="3" a="1"/>
  <c r="K348" i="3" s="1"/>
  <c r="M348" i="3" s="1"/>
  <c r="K46" i="3" a="1"/>
  <c r="K46" i="3" s="1"/>
  <c r="M46" i="3" s="1"/>
  <c r="K200" i="3" a="1"/>
  <c r="K200" i="3" s="1"/>
  <c r="M200" i="3" s="1"/>
  <c r="K54" i="3" a="1"/>
  <c r="K54" i="3" s="1"/>
  <c r="M54" i="3" s="1"/>
  <c r="K356" i="3" a="1"/>
  <c r="K356" i="3" s="1"/>
  <c r="M356" i="3" s="1"/>
  <c r="K51" i="3" a="1"/>
  <c r="K51" i="3" s="1"/>
  <c r="M51" i="3" s="1"/>
  <c r="K78" i="3" a="1"/>
  <c r="K78" i="3" s="1"/>
  <c r="M78" i="3" s="1"/>
  <c r="K156" i="3" a="1"/>
  <c r="K156" i="3" s="1"/>
  <c r="M156" i="3" s="1"/>
  <c r="K3" i="3" a="1"/>
  <c r="K3" i="3" s="1"/>
  <c r="M3" i="3" s="1"/>
  <c r="K74" i="3" a="1"/>
  <c r="K74" i="3" s="1"/>
  <c r="M74" i="3" s="1"/>
  <c r="K338" i="3" a="1"/>
  <c r="K338" i="3" s="1"/>
  <c r="M338" i="3" s="1"/>
  <c r="K33" i="3" a="1"/>
  <c r="K33" i="3" s="1"/>
  <c r="M33" i="3" s="1"/>
  <c r="K173" i="3" a="1"/>
  <c r="K173" i="3" s="1"/>
  <c r="M173" i="3" s="1"/>
  <c r="K215" i="3" a="1"/>
  <c r="K215" i="3" s="1"/>
  <c r="M215" i="3" s="1"/>
  <c r="K168" i="3" a="1"/>
  <c r="K168" i="3" s="1"/>
  <c r="M168" i="3" s="1"/>
  <c r="K158" i="3" a="1"/>
  <c r="K158" i="3" s="1"/>
  <c r="M158" i="3" s="1"/>
  <c r="K315" i="3" a="1"/>
  <c r="K315" i="3" s="1"/>
  <c r="M315" i="3" s="1"/>
  <c r="K102" i="3" a="1"/>
  <c r="K102" i="3" s="1"/>
  <c r="M102" i="3" s="1"/>
  <c r="K31" i="3" a="1"/>
  <c r="K31" i="3" s="1"/>
  <c r="M31" i="3" s="1"/>
  <c r="K314" i="3" a="1"/>
  <c r="K314" i="3" s="1"/>
  <c r="M314" i="3" s="1"/>
  <c r="K112" i="3" a="1"/>
  <c r="K112" i="3" s="1"/>
  <c r="M112" i="3" s="1"/>
  <c r="K345" i="3" a="1"/>
  <c r="K345" i="3" s="1"/>
  <c r="M345" i="3" s="1"/>
  <c r="K126" i="3" a="1"/>
  <c r="K126" i="3" s="1"/>
  <c r="M126" i="3" s="1"/>
  <c r="K205" i="3" a="1"/>
  <c r="K205" i="3" s="1"/>
  <c r="M205" i="3" s="1"/>
  <c r="K267" i="3" a="1"/>
  <c r="K267" i="3" s="1"/>
  <c r="M267" i="3" s="1"/>
  <c r="K107" i="3" a="1"/>
  <c r="K107" i="3" s="1"/>
  <c r="M107" i="3" s="1"/>
  <c r="K250" i="3" a="1"/>
  <c r="K250" i="3" s="1"/>
  <c r="M250" i="3" s="1"/>
  <c r="K143" i="3" a="1"/>
  <c r="K143" i="3" s="1"/>
  <c r="M143" i="3" s="1"/>
  <c r="K60" i="3" a="1"/>
  <c r="K60" i="3" s="1"/>
  <c r="M60" i="3" s="1"/>
  <c r="K231" i="3" a="1"/>
  <c r="K231" i="3" s="1"/>
  <c r="M231" i="3" s="1"/>
  <c r="K184" i="3" a="1"/>
  <c r="K184" i="3" s="1"/>
  <c r="M184" i="3" s="1"/>
  <c r="K248" i="3" a="1"/>
  <c r="K248" i="3" s="1"/>
  <c r="M248" i="3" s="1"/>
  <c r="K59" i="3" a="1"/>
  <c r="K59" i="3" s="1"/>
  <c r="M59" i="3" s="1"/>
  <c r="K76" i="3" a="1"/>
  <c r="K76" i="3" s="1"/>
  <c r="M76" i="3" s="1"/>
  <c r="K17" i="3" a="1"/>
  <c r="K17" i="3" s="1"/>
  <c r="M17" i="3" s="1"/>
  <c r="K152" i="3" a="1"/>
  <c r="K152" i="3" s="1"/>
  <c r="M152" i="3" s="1"/>
  <c r="K359" i="3" a="1"/>
  <c r="K359" i="3" s="1"/>
  <c r="M359" i="3" s="1"/>
  <c r="K88" i="3" a="1"/>
  <c r="K88" i="3" s="1"/>
  <c r="M88" i="3" s="1"/>
  <c r="K65" i="3" a="1"/>
  <c r="K65" i="3" s="1"/>
  <c r="M65" i="3" s="1"/>
  <c r="K29" i="3" a="1"/>
  <c r="K29" i="3" s="1"/>
  <c r="M29" i="3" s="1"/>
  <c r="K6" i="3" a="1"/>
  <c r="K6" i="3" s="1"/>
  <c r="M6" i="3" s="1"/>
  <c r="K47" i="3" a="1"/>
  <c r="K47" i="3" s="1"/>
  <c r="M47" i="3" s="1"/>
  <c r="K320" i="3" a="1"/>
  <c r="K320" i="3" s="1"/>
  <c r="M320" i="3" s="1"/>
  <c r="K13" i="3" a="1"/>
  <c r="K13" i="3" s="1"/>
  <c r="M13" i="3" s="1"/>
  <c r="K368" i="3" a="1"/>
  <c r="K368" i="3" s="1"/>
  <c r="M368" i="3" s="1"/>
  <c r="K277" i="3" a="1"/>
  <c r="K277" i="3" s="1"/>
  <c r="M277" i="3" s="1"/>
  <c r="K66" i="3" a="1"/>
  <c r="K66" i="3" s="1"/>
  <c r="M66" i="3" s="1"/>
  <c r="K276" i="3" a="1"/>
  <c r="K276" i="3" s="1"/>
  <c r="M276" i="3" s="1"/>
  <c r="K278" i="3" a="1"/>
  <c r="K278" i="3" s="1"/>
  <c r="M278" i="3" s="1"/>
  <c r="K311" i="3" a="1"/>
  <c r="K311" i="3" s="1"/>
  <c r="M311" i="3" s="1"/>
  <c r="K220" i="3" a="1"/>
  <c r="K220" i="3" s="1"/>
  <c r="M220" i="3" s="1"/>
  <c r="K131" i="3" a="1"/>
  <c r="K131" i="3" s="1"/>
  <c r="M131" i="3" s="1"/>
  <c r="K57" i="3" a="1"/>
  <c r="K57" i="3" s="1"/>
  <c r="M57" i="3" s="1"/>
  <c r="K67" i="3" a="1"/>
  <c r="K67" i="3" s="1"/>
  <c r="M67" i="3" s="1"/>
  <c r="K312" i="3" a="1"/>
  <c r="K312" i="3" s="1"/>
  <c r="M312" i="3" s="1"/>
  <c r="K101" i="3" a="1"/>
  <c r="K101" i="3" s="1"/>
  <c r="M101" i="3" s="1"/>
  <c r="K369" i="3" a="1"/>
  <c r="K369" i="3" s="1"/>
  <c r="M369" i="3" s="1"/>
  <c r="K222" i="3" a="1"/>
  <c r="K222" i="3" s="1"/>
  <c r="M222" i="3" s="1"/>
  <c r="K275" i="3" a="1"/>
  <c r="K275" i="3" s="1"/>
  <c r="M275" i="3" s="1"/>
  <c r="K283" i="3" a="1"/>
  <c r="K283" i="3" s="1"/>
  <c r="M283" i="3" s="1"/>
  <c r="K224" i="3" a="1"/>
  <c r="K224" i="3" s="1"/>
  <c r="M224" i="3" s="1"/>
  <c r="K85" i="3" a="1"/>
  <c r="K85" i="3" s="1"/>
  <c r="M85" i="3" s="1"/>
  <c r="K247" i="3" a="1"/>
  <c r="K247" i="3" s="1"/>
  <c r="M247" i="3" s="1"/>
  <c r="K187" i="3" a="1"/>
  <c r="K187" i="3" s="1"/>
  <c r="M187" i="3" s="1"/>
  <c r="K22" i="3" a="1"/>
  <c r="K22" i="3" s="1"/>
  <c r="M22" i="3" s="1"/>
  <c r="K235" i="3" a="1"/>
  <c r="K235" i="3" s="1"/>
  <c r="M235" i="3" s="1"/>
  <c r="K30" i="3" a="1"/>
  <c r="K30" i="3" s="1"/>
  <c r="M30" i="3" s="1"/>
  <c r="K73" i="3" a="1"/>
  <c r="K73" i="3" s="1"/>
  <c r="M73" i="3" s="1"/>
  <c r="K110" i="3" a="1"/>
  <c r="K110" i="3" s="1"/>
  <c r="M110" i="3" s="1"/>
  <c r="K55" i="3" a="1"/>
  <c r="K55" i="3" s="1"/>
  <c r="M55" i="3" s="1"/>
  <c r="K333" i="3" a="1"/>
  <c r="K333" i="3" s="1"/>
  <c r="M333" i="3" s="1"/>
  <c r="K50" i="3" a="1"/>
  <c r="K50" i="3" s="1"/>
  <c r="M50" i="3" s="1"/>
  <c r="K285" i="3" a="1"/>
  <c r="K285" i="3" s="1"/>
  <c r="M285" i="3" s="1"/>
  <c r="K164" i="3" a="1"/>
  <c r="K164" i="3" s="1"/>
  <c r="M164" i="3" s="1"/>
  <c r="K245" i="3" a="1"/>
  <c r="K245" i="3" s="1"/>
  <c r="M245" i="3" s="1"/>
  <c r="K122" i="3" a="1"/>
  <c r="K122" i="3" s="1"/>
  <c r="M122" i="3" s="1"/>
  <c r="K178" i="3" a="1"/>
  <c r="K178" i="3" s="1"/>
  <c r="M178" i="3" s="1"/>
  <c r="K150" i="3" a="1"/>
  <c r="K150" i="3" s="1"/>
  <c r="M150" i="3" s="1"/>
  <c r="K130" i="3" a="1"/>
  <c r="K130" i="3" s="1"/>
  <c r="M130" i="3" s="1"/>
  <c r="K139" i="3" a="1"/>
  <c r="K139" i="3" s="1"/>
  <c r="M139" i="3" s="1"/>
  <c r="K83" i="3" a="1"/>
  <c r="K83" i="3" s="1"/>
  <c r="M83" i="3" s="1"/>
  <c r="K64" i="3" a="1"/>
  <c r="K64" i="3" s="1"/>
  <c r="M64" i="3" s="1"/>
  <c r="K195" i="3" a="1"/>
  <c r="K195" i="3" s="1"/>
  <c r="M195" i="3" s="1"/>
  <c r="K153" i="3" a="1"/>
  <c r="K153" i="3" s="1"/>
  <c r="M153" i="3" s="1"/>
  <c r="K232" i="3" a="1"/>
  <c r="K232" i="3" s="1"/>
  <c r="M232" i="3" s="1"/>
  <c r="K288" i="3" a="1"/>
  <c r="K288" i="3" s="1"/>
  <c r="M288" i="3" s="1"/>
  <c r="K185" i="3" a="1"/>
  <c r="K185" i="3" s="1"/>
  <c r="M185" i="3" s="1"/>
  <c r="K243" i="3" a="1"/>
  <c r="K243" i="3" s="1"/>
  <c r="M243" i="3" s="1"/>
  <c r="K9" i="3" a="1"/>
  <c r="K9" i="3" s="1"/>
  <c r="M9" i="3" s="1"/>
  <c r="K349" i="3" a="1"/>
  <c r="K349" i="3" s="1"/>
  <c r="M349" i="3" s="1"/>
  <c r="K332" i="3" a="1"/>
  <c r="K332" i="3" s="1"/>
  <c r="M332" i="3" s="1"/>
  <c r="K92" i="3" a="1"/>
  <c r="K92" i="3" s="1"/>
  <c r="M92" i="3" s="1"/>
  <c r="K134" i="3" a="1"/>
  <c r="K134" i="3" s="1"/>
  <c r="M134" i="3" s="1"/>
  <c r="K292" i="3" a="1"/>
  <c r="K292" i="3" s="1"/>
  <c r="M292" i="3" s="1"/>
  <c r="K27" i="3" a="1"/>
  <c r="K27" i="3" s="1"/>
  <c r="M27" i="3" s="1"/>
  <c r="K296" i="3" a="1"/>
  <c r="K296" i="3" s="1"/>
  <c r="M296" i="3" s="1"/>
  <c r="K7" i="3" a="1"/>
  <c r="K7" i="3" s="1"/>
  <c r="M7" i="3" s="1"/>
  <c r="K337" i="3" a="1"/>
  <c r="K337" i="3" s="1"/>
  <c r="M337" i="3" s="1"/>
  <c r="K304" i="3" a="1"/>
  <c r="K304" i="3" s="1"/>
  <c r="M304" i="3" s="1"/>
  <c r="K109" i="3" a="1"/>
  <c r="K109" i="3" s="1"/>
  <c r="M109" i="3" s="1"/>
  <c r="K350" i="3" a="1"/>
  <c r="K350" i="3" s="1"/>
  <c r="M350" i="3" s="1"/>
  <c r="K323" i="3" a="1"/>
  <c r="K323" i="3" s="1"/>
  <c r="M323" i="3" s="1"/>
  <c r="K167" i="3" a="1"/>
  <c r="K167" i="3" s="1"/>
  <c r="M167" i="3" s="1"/>
  <c r="K339" i="3" a="1"/>
  <c r="K339" i="3" s="1"/>
  <c r="M339" i="3" s="1"/>
  <c r="K295" i="3" a="1"/>
  <c r="K295" i="3" s="1"/>
  <c r="M295" i="3" s="1"/>
  <c r="K26" i="3" a="1"/>
  <c r="K26" i="3" s="1"/>
  <c r="M26" i="3" s="1"/>
  <c r="K266" i="3" a="1"/>
  <c r="K266" i="3" s="1"/>
  <c r="M266" i="3" s="1"/>
  <c r="K18" i="3" a="1"/>
  <c r="K18" i="3" s="1"/>
  <c r="M18" i="3" s="1"/>
  <c r="K192" i="3" a="1"/>
  <c r="K192" i="3" s="1"/>
  <c r="M192" i="3" s="1"/>
  <c r="K43" i="3" a="1"/>
  <c r="K43" i="3" s="1"/>
  <c r="M43" i="3" s="1"/>
  <c r="K358" i="3" a="1"/>
  <c r="K358" i="3" s="1"/>
  <c r="M358" i="3" s="1"/>
  <c r="K204" i="3" a="1"/>
  <c r="K204" i="3" s="1"/>
  <c r="M204" i="3" s="1"/>
  <c r="K302" i="3" a="1"/>
  <c r="K302" i="3" s="1"/>
  <c r="M302" i="3" s="1"/>
  <c r="K353" i="3" a="1"/>
  <c r="K353" i="3" s="1"/>
  <c r="M353" i="3" s="1"/>
  <c r="K34" i="3" a="1"/>
  <c r="K34" i="3" s="1"/>
  <c r="M34" i="3" s="1"/>
  <c r="K280" i="3" a="1"/>
  <c r="K280" i="3" s="1"/>
  <c r="M280" i="3" s="1"/>
  <c r="K336" i="3" a="1"/>
  <c r="K336" i="3" s="1"/>
  <c r="M336" i="3" s="1"/>
  <c r="K218" i="3" a="1"/>
  <c r="K218" i="3" s="1"/>
  <c r="M218" i="3" s="1"/>
  <c r="K249" i="3" a="1"/>
  <c r="K249" i="3" s="1"/>
  <c r="M249" i="3" s="1"/>
  <c r="K19" i="3" a="1"/>
  <c r="K19" i="3" s="1"/>
  <c r="M19" i="3" s="1"/>
  <c r="K103" i="3" a="1"/>
  <c r="K103" i="3" s="1"/>
  <c r="M103" i="3" s="1"/>
  <c r="K79" i="3" a="1"/>
  <c r="K79" i="3" s="1"/>
  <c r="M79" i="3" s="1"/>
  <c r="K313" i="3" a="1"/>
  <c r="K313" i="3" s="1"/>
  <c r="M313" i="3" s="1"/>
  <c r="K256" i="3" a="1"/>
  <c r="K256" i="3" s="1"/>
  <c r="M256" i="3" s="1"/>
  <c r="K253" i="3" a="1"/>
  <c r="K253" i="3" s="1"/>
  <c r="M253" i="3" s="1"/>
  <c r="K262" i="3" a="1"/>
  <c r="K262" i="3" s="1"/>
  <c r="M262" i="3" s="1"/>
  <c r="K23" i="3" a="1"/>
  <c r="K23" i="3" s="1"/>
  <c r="M23" i="3" s="1"/>
  <c r="K209" i="3" a="1"/>
  <c r="K209" i="3" s="1"/>
  <c r="M209" i="3" s="1"/>
  <c r="K197" i="3" a="1"/>
  <c r="K197" i="3" s="1"/>
  <c r="M197" i="3" s="1"/>
  <c r="K310" i="3" a="1"/>
  <c r="K310" i="3" s="1"/>
  <c r="M310" i="3" s="1"/>
  <c r="K15" i="3" a="1"/>
  <c r="K15" i="3" s="1"/>
  <c r="M15" i="3" s="1"/>
  <c r="J22" i="3"/>
  <c r="I22" i="3"/>
  <c r="I72" i="3"/>
  <c r="J72" i="3"/>
  <c r="K193" i="3" a="1"/>
  <c r="K193" i="3" s="1"/>
  <c r="M193" i="3" s="1"/>
  <c r="J175" i="3"/>
  <c r="I175" i="3"/>
  <c r="J297" i="3"/>
  <c r="I297" i="3"/>
  <c r="J36" i="3"/>
  <c r="I36" i="3"/>
  <c r="I163" i="3"/>
  <c r="J163" i="3"/>
  <c r="I271" i="3"/>
  <c r="J271" i="3"/>
  <c r="I76" i="3"/>
  <c r="J76" i="3"/>
  <c r="J243" i="3"/>
  <c r="I243" i="3"/>
  <c r="J92" i="3"/>
  <c r="I92" i="3"/>
  <c r="I298" i="3"/>
  <c r="J298" i="3"/>
  <c r="I81" i="3"/>
  <c r="J113" i="3"/>
  <c r="I113" i="3"/>
  <c r="J186" i="3"/>
  <c r="J135" i="3"/>
  <c r="I135" i="3"/>
  <c r="I125" i="3"/>
  <c r="K236" i="3" a="1"/>
  <c r="K236" i="3" s="1"/>
  <c r="M236" i="3" s="1"/>
  <c r="J167" i="3"/>
  <c r="J168" i="3"/>
  <c r="J60" i="3"/>
  <c r="I147" i="3"/>
  <c r="I312" i="3"/>
  <c r="J217" i="3"/>
  <c r="J131" i="3"/>
  <c r="I301" i="3"/>
  <c r="I157" i="3"/>
  <c r="J157" i="3"/>
  <c r="I69" i="3"/>
  <c r="J63" i="3"/>
  <c r="I63" i="3"/>
  <c r="K225" i="3" a="1"/>
  <c r="K225" i="3" s="1"/>
  <c r="M225" i="3" s="1"/>
  <c r="K352" i="3" a="1"/>
  <c r="K352" i="3" s="1"/>
  <c r="M352" i="3" s="1"/>
  <c r="K284" i="3" a="1"/>
  <c r="K284" i="3" s="1"/>
  <c r="M284" i="3" s="1"/>
  <c r="K273" i="3" a="1"/>
  <c r="K273" i="3" s="1"/>
  <c r="M273" i="3" s="1"/>
  <c r="J154" i="3"/>
  <c r="I154" i="3"/>
  <c r="K322" i="3" a="1"/>
  <c r="K322" i="3" s="1"/>
  <c r="M322" i="3" s="1"/>
  <c r="K69" i="3" a="1"/>
  <c r="K69" i="3" s="1"/>
  <c r="M69" i="3" s="1"/>
  <c r="K244" i="3" a="1"/>
  <c r="K244" i="3" s="1"/>
  <c r="M244" i="3" s="1"/>
  <c r="K125" i="3" a="1"/>
  <c r="K125" i="3" s="1"/>
  <c r="M125" i="3" s="1"/>
  <c r="K118" i="3" a="1"/>
  <c r="K118" i="3" s="1"/>
  <c r="M118" i="3" s="1"/>
  <c r="K327" i="3" a="1"/>
  <c r="K327" i="3" s="1"/>
  <c r="M327" i="3" s="1"/>
  <c r="I127" i="3"/>
  <c r="J223" i="3"/>
  <c r="I292" i="3"/>
  <c r="J187" i="3"/>
  <c r="J121" i="3"/>
  <c r="I313" i="3"/>
  <c r="I88" i="3"/>
  <c r="I304" i="3"/>
  <c r="J82" i="3"/>
  <c r="J247" i="3"/>
  <c r="K2" i="3" a="1"/>
  <c r="K2" i="3" s="1"/>
  <c r="K140" i="3" a="1"/>
  <c r="K140" i="3" s="1"/>
  <c r="M140" i="3" s="1"/>
  <c r="K182" i="3" a="1"/>
  <c r="K182" i="3" s="1"/>
  <c r="M182" i="3" s="1"/>
  <c r="K258" i="3" a="1"/>
  <c r="K258" i="3" s="1"/>
  <c r="M258" i="3" s="1"/>
  <c r="K318" i="3" a="1"/>
  <c r="K318" i="3" s="1"/>
  <c r="M318" i="3" s="1"/>
  <c r="I225" i="3"/>
  <c r="J225" i="3"/>
  <c r="I226" i="3"/>
  <c r="J226" i="3"/>
  <c r="J196" i="3"/>
  <c r="I196" i="3"/>
  <c r="J190" i="3"/>
  <c r="J7" i="3"/>
  <c r="J57" i="3"/>
  <c r="J232" i="3"/>
  <c r="J31" i="3"/>
  <c r="I229" i="3"/>
  <c r="I141" i="3"/>
  <c r="J51" i="3"/>
  <c r="J143" i="3"/>
  <c r="I78" i="3"/>
  <c r="I341" i="3"/>
  <c r="K48" i="3" a="1"/>
  <c r="K48" i="3" s="1"/>
  <c r="M48" i="3" s="1"/>
  <c r="J109" i="3"/>
  <c r="K194" i="3" a="1"/>
  <c r="K194" i="3" s="1"/>
  <c r="M194" i="3" s="1"/>
  <c r="I284" i="3"/>
  <c r="J284" i="3"/>
  <c r="J337" i="3"/>
  <c r="I337" i="3"/>
  <c r="J342" i="3"/>
  <c r="I342" i="3"/>
  <c r="I238" i="3"/>
  <c r="J238" i="3"/>
  <c r="I327" i="3"/>
  <c r="J327" i="3"/>
  <c r="K100" i="3" a="1"/>
  <c r="K100" i="3" s="1"/>
  <c r="M100" i="3" s="1"/>
  <c r="K132" i="3" a="1"/>
  <c r="K132" i="3" s="1"/>
  <c r="M132" i="3" s="1"/>
  <c r="J269" i="3"/>
  <c r="I29" i="3"/>
  <c r="K160" i="3" a="1"/>
  <c r="K160" i="3" s="1"/>
  <c r="M160" i="3" s="1"/>
  <c r="K321" i="3" a="1"/>
  <c r="K321" i="3" s="1"/>
  <c r="M321" i="3" s="1"/>
  <c r="K105" i="3" a="1"/>
  <c r="K105" i="3" s="1"/>
  <c r="M105" i="3" s="1"/>
  <c r="K96" i="3" a="1"/>
  <c r="K96" i="3" s="1"/>
  <c r="M96" i="3" s="1"/>
  <c r="K212" i="3" a="1"/>
  <c r="K212" i="3" s="1"/>
  <c r="M212" i="3" s="1"/>
  <c r="J45" i="3"/>
  <c r="I45" i="3"/>
  <c r="K190" i="3" a="1"/>
  <c r="K190" i="3" s="1"/>
  <c r="M190" i="3" s="1"/>
  <c r="I49" i="3"/>
  <c r="J49" i="3"/>
  <c r="I332" i="3"/>
  <c r="J332" i="3"/>
  <c r="K230" i="3" a="1"/>
  <c r="K230" i="3" s="1"/>
  <c r="M230" i="3" s="1"/>
  <c r="K129" i="3" a="1"/>
  <c r="K129" i="3" s="1"/>
  <c r="M129" i="3" s="1"/>
  <c r="J325" i="3"/>
  <c r="I325" i="3"/>
  <c r="K329" i="3" a="1"/>
  <c r="K329" i="3" s="1"/>
  <c r="M329" i="3" s="1"/>
  <c r="K366" i="3" a="1"/>
  <c r="K366" i="3" s="1"/>
  <c r="M366" i="3" s="1"/>
  <c r="K370" i="3" a="1"/>
  <c r="K370" i="3" s="1"/>
  <c r="M370" i="3" s="1"/>
  <c r="K108" i="3" a="1"/>
  <c r="K108" i="3" s="1"/>
  <c r="M108" i="3" s="1"/>
  <c r="J267" i="3"/>
  <c r="J74" i="3"/>
  <c r="J272" i="3"/>
  <c r="K36" i="3" a="1"/>
  <c r="K36" i="3" s="1"/>
  <c r="M36" i="3" s="1"/>
  <c r="J75" i="3"/>
  <c r="K174" i="3" a="1"/>
  <c r="K174" i="3" s="1"/>
  <c r="M174" i="3" s="1"/>
  <c r="K305" i="3" a="1"/>
  <c r="K305" i="3" s="1"/>
  <c r="M305" i="3" s="1"/>
  <c r="J177" i="3"/>
  <c r="I177" i="3"/>
  <c r="I12" i="3"/>
  <c r="J12" i="3"/>
  <c r="K80" i="3" a="1"/>
  <c r="K80" i="3" s="1"/>
  <c r="M80" i="3" s="1"/>
  <c r="K166" i="3" a="1"/>
  <c r="K166" i="3" s="1"/>
  <c r="M166" i="3" s="1"/>
  <c r="K14" i="3" a="1"/>
  <c r="K14" i="3" s="1"/>
  <c r="M14" i="3" s="1"/>
  <c r="K148" i="3" a="1"/>
  <c r="K148" i="3" s="1"/>
  <c r="M148" i="3" s="1"/>
  <c r="I335" i="3"/>
  <c r="J26" i="3"/>
  <c r="I353" i="3"/>
  <c r="I183" i="3"/>
  <c r="I255" i="3"/>
  <c r="J255" i="3"/>
  <c r="I153" i="3"/>
  <c r="J153" i="3"/>
  <c r="I365" i="3"/>
  <c r="I5" i="3"/>
  <c r="J283" i="3"/>
  <c r="J19" i="3"/>
  <c r="J339" i="3"/>
  <c r="J316" i="3"/>
  <c r="I316" i="3"/>
  <c r="I245" i="3"/>
  <c r="J245" i="3"/>
  <c r="I137" i="3"/>
  <c r="J137" i="3"/>
  <c r="I106" i="3"/>
  <c r="I212" i="3"/>
  <c r="J212" i="3"/>
  <c r="I108" i="3"/>
  <c r="K282" i="3" a="1"/>
  <c r="K282" i="3" s="1"/>
  <c r="M282" i="3" s="1"/>
  <c r="K334" i="3" a="1"/>
  <c r="K334" i="3" s="1"/>
  <c r="M334" i="3" s="1"/>
  <c r="K260" i="3" a="1"/>
  <c r="K260" i="3" s="1"/>
  <c r="M260" i="3" s="1"/>
  <c r="K68" i="3" a="1"/>
  <c r="K68" i="3" s="1"/>
  <c r="M68" i="3" s="1"/>
  <c r="K5" i="3" a="1"/>
  <c r="K5" i="3" s="1"/>
  <c r="M5" i="3" s="1"/>
  <c r="K240" i="3" a="1"/>
  <c r="K240" i="3" s="1"/>
  <c r="M240" i="3" s="1"/>
  <c r="K142" i="3" a="1"/>
  <c r="K142" i="3" s="1"/>
  <c r="M142" i="3" s="1"/>
  <c r="K127" i="3" a="1"/>
  <c r="K127" i="3" s="1"/>
  <c r="M127" i="3" s="1"/>
  <c r="K363" i="3" a="1"/>
  <c r="K363" i="3" s="1"/>
  <c r="M363" i="3" s="1"/>
  <c r="J48" i="3"/>
  <c r="I260" i="3"/>
  <c r="J211" i="3"/>
  <c r="J89" i="3"/>
  <c r="I207" i="3"/>
  <c r="I50" i="3"/>
  <c r="J53" i="3"/>
  <c r="J13" i="3"/>
  <c r="J201" i="3"/>
  <c r="K272" i="3" a="1"/>
  <c r="K272" i="3" s="1"/>
  <c r="M272" i="3" s="1"/>
  <c r="K188" i="3" a="1"/>
  <c r="K188" i="3" s="1"/>
  <c r="M188" i="3" s="1"/>
  <c r="K141" i="3" a="1"/>
  <c r="K141" i="3" s="1"/>
  <c r="M141" i="3" s="1"/>
  <c r="K340" i="3" a="1"/>
  <c r="K340" i="3" s="1"/>
  <c r="M340" i="3" s="1"/>
  <c r="J239" i="3"/>
  <c r="I173" i="3"/>
  <c r="I282" i="3"/>
  <c r="I367" i="3"/>
  <c r="J94" i="3"/>
  <c r="I231" i="3"/>
  <c r="J44" i="3"/>
  <c r="J189" i="3"/>
  <c r="I39" i="3"/>
  <c r="J285" i="3"/>
  <c r="I368" i="3"/>
  <c r="J172" i="3"/>
  <c r="I172" i="3"/>
  <c r="K49" i="3" a="1"/>
  <c r="K49" i="3" s="1"/>
  <c r="M49" i="3" s="1"/>
  <c r="I164" i="3"/>
  <c r="J164" i="3"/>
  <c r="J314" i="3"/>
  <c r="I314" i="3"/>
  <c r="K206" i="3" a="1"/>
  <c r="K206" i="3" s="1"/>
  <c r="M206" i="3" s="1"/>
  <c r="I102" i="3"/>
  <c r="J102" i="3"/>
  <c r="J215" i="3"/>
  <c r="I215" i="3"/>
  <c r="J248" i="3"/>
  <c r="I248" i="3"/>
  <c r="I20" i="3"/>
  <c r="J20" i="3"/>
  <c r="I93" i="3"/>
  <c r="J93" i="3"/>
  <c r="I359" i="3"/>
  <c r="J359" i="3"/>
  <c r="J319" i="3"/>
  <c r="I319" i="3"/>
  <c r="K357" i="3" a="1"/>
  <c r="K357" i="3" s="1"/>
  <c r="M357" i="3" s="1"/>
  <c r="K289" i="3" a="1"/>
  <c r="K289" i="3" s="1"/>
  <c r="M289" i="3" s="1"/>
  <c r="K208" i="3" a="1"/>
  <c r="K208" i="3" s="1"/>
  <c r="M208" i="3" s="1"/>
  <c r="K53" i="3" a="1"/>
  <c r="K53" i="3" s="1"/>
  <c r="M53" i="3" s="1"/>
  <c r="K81" i="3" a="1"/>
  <c r="K81" i="3" s="1"/>
  <c r="M81" i="3" s="1"/>
  <c r="K145" i="3" a="1"/>
  <c r="K145" i="3" s="1"/>
  <c r="M145" i="3" s="1"/>
  <c r="K97" i="3" a="1"/>
  <c r="K97" i="3" s="1"/>
  <c r="M97" i="3" s="1"/>
  <c r="K325" i="3" a="1"/>
  <c r="K325" i="3" s="1"/>
  <c r="M325" i="3" s="1"/>
  <c r="K62" i="3" a="1"/>
  <c r="K62" i="3" s="1"/>
  <c r="M62" i="3" s="1"/>
  <c r="K137" i="3" a="1"/>
  <c r="K137" i="3" s="1"/>
  <c r="M137" i="3" s="1"/>
  <c r="K86" i="3" a="1"/>
  <c r="K86" i="3" s="1"/>
  <c r="M86" i="3" s="1"/>
  <c r="K70" i="3" a="1"/>
  <c r="K70" i="3" s="1"/>
  <c r="M70" i="3" s="1"/>
  <c r="K229" i="3" a="1"/>
  <c r="K229" i="3" s="1"/>
  <c r="M229" i="3" s="1"/>
  <c r="K123" i="3" a="1"/>
  <c r="K123" i="3" s="1"/>
  <c r="M123" i="3" s="1"/>
  <c r="K219" i="3" a="1"/>
  <c r="K219" i="3" s="1"/>
  <c r="M219" i="3" s="1"/>
  <c r="K165" i="3" a="1"/>
  <c r="K165" i="3" s="1"/>
  <c r="M165" i="3" s="1"/>
  <c r="K133" i="3" a="1"/>
  <c r="K133" i="3" s="1"/>
  <c r="M133" i="3" s="1"/>
  <c r="K361" i="3" a="1"/>
  <c r="K361" i="3" s="1"/>
  <c r="M361" i="3" s="1"/>
  <c r="J227" i="3"/>
  <c r="I227" i="3"/>
  <c r="J58" i="3"/>
  <c r="I58" i="3"/>
  <c r="J112" i="3"/>
  <c r="I112" i="3"/>
  <c r="I288" i="3"/>
  <c r="J288" i="3"/>
  <c r="I197" i="3"/>
  <c r="J197" i="3"/>
  <c r="J268" i="3"/>
  <c r="I268" i="3"/>
  <c r="I56" i="3"/>
  <c r="J56" i="3"/>
  <c r="J218" i="3"/>
  <c r="I218" i="3"/>
  <c r="J251" i="3"/>
  <c r="I251" i="3"/>
  <c r="I10" i="3"/>
  <c r="J10" i="3"/>
  <c r="J287" i="3"/>
  <c r="I287" i="3"/>
  <c r="I14" i="3"/>
  <c r="J14" i="3"/>
  <c r="I8" i="3"/>
  <c r="J8" i="3"/>
  <c r="I276" i="3"/>
  <c r="J276" i="3"/>
  <c r="I116" i="3"/>
  <c r="J286" i="3"/>
  <c r="I286" i="3"/>
  <c r="J333" i="3"/>
  <c r="I333" i="3"/>
  <c r="I220" i="3"/>
  <c r="J220" i="3"/>
  <c r="I324" i="3"/>
  <c r="J111" i="3"/>
  <c r="I111" i="3"/>
  <c r="J244" i="3"/>
  <c r="J166" i="3"/>
  <c r="I166" i="3"/>
  <c r="J363" i="3"/>
  <c r="I363" i="3"/>
  <c r="I205" i="3"/>
  <c r="J205" i="3"/>
  <c r="J178" i="3"/>
  <c r="I178" i="3"/>
  <c r="I278" i="3"/>
  <c r="J278" i="3"/>
  <c r="I16" i="3"/>
  <c r="J16" i="3"/>
  <c r="I142" i="3"/>
  <c r="I222" i="3"/>
  <c r="J222" i="3"/>
  <c r="I9" i="3"/>
  <c r="J264" i="3"/>
  <c r="I264" i="3"/>
  <c r="I322" i="3"/>
  <c r="J305" i="3"/>
  <c r="J237" i="3"/>
  <c r="I237" i="3"/>
  <c r="I295" i="3"/>
  <c r="J295" i="3"/>
  <c r="J320" i="3"/>
  <c r="J261" i="3"/>
  <c r="J354" i="3"/>
  <c r="I354" i="3"/>
  <c r="J348" i="3"/>
  <c r="I124" i="3"/>
  <c r="I306" i="3"/>
  <c r="J306" i="3"/>
  <c r="I303" i="3"/>
  <c r="J209" i="3"/>
  <c r="J336" i="3"/>
  <c r="J240" i="3"/>
  <c r="I240" i="3"/>
  <c r="J366" i="3"/>
  <c r="I366" i="3"/>
  <c r="I236" i="3"/>
  <c r="I216" i="3"/>
  <c r="J206" i="3"/>
  <c r="I242" i="3"/>
  <c r="J242" i="3"/>
  <c r="D35" i="1" l="1"/>
  <c r="E40" i="1"/>
  <c r="D37" i="1"/>
  <c r="E34" i="1"/>
  <c r="D36" i="1"/>
  <c r="D41" i="1"/>
  <c r="D38" i="1"/>
  <c r="E35" i="1"/>
  <c r="D34" i="1"/>
  <c r="E36" i="1"/>
  <c r="E38" i="1"/>
  <c r="E37" i="1"/>
  <c r="D40" i="1"/>
  <c r="E39" i="1"/>
  <c r="E33" i="1"/>
  <c r="E41" i="1"/>
  <c r="D39" i="1"/>
  <c r="D33" i="1"/>
  <c r="K4" i="1"/>
  <c r="M2" i="3"/>
  <c r="K7" i="1"/>
  <c r="K8" i="1" s="1"/>
  <c r="L4" i="1"/>
</calcChain>
</file>

<file path=xl/sharedStrings.xml><?xml version="1.0" encoding="utf-8"?>
<sst xmlns="http://schemas.openxmlformats.org/spreadsheetml/2006/main" count="2332" uniqueCount="467">
  <si>
    <t>ACT</t>
  </si>
  <si>
    <t>Mana</t>
  </si>
  <si>
    <t>National</t>
  </si>
  <si>
    <t>United Future</t>
  </si>
  <si>
    <t>Adj Pred</t>
  </si>
  <si>
    <t>Party</t>
  </si>
  <si>
    <t>Weighted Poll Average</t>
  </si>
  <si>
    <t>Adjusted Average</t>
  </si>
  <si>
    <t>Election Result</t>
  </si>
  <si>
    <t>Nationwide Vote</t>
  </si>
  <si>
    <t>Error</t>
  </si>
  <si>
    <t>RMSEP</t>
  </si>
  <si>
    <t>Electorate</t>
  </si>
  <si>
    <t>Candidate</t>
  </si>
  <si>
    <t>Absolute</t>
  </si>
  <si>
    <t>Squared</t>
  </si>
  <si>
    <t>MAD</t>
  </si>
  <si>
    <t>Electoral District</t>
  </si>
  <si>
    <t>Year</t>
  </si>
  <si>
    <t>Percent</t>
  </si>
  <si>
    <t>Pred</t>
  </si>
  <si>
    <t>Auckland Central</t>
  </si>
  <si>
    <t>Conservative Party</t>
  </si>
  <si>
    <t>Green Party</t>
  </si>
  <si>
    <t>Labour Party</t>
  </si>
  <si>
    <t>Maori Party</t>
  </si>
  <si>
    <t>National Party</t>
  </si>
  <si>
    <t>New Zealand First Party</t>
  </si>
  <si>
    <t>Bay of Plenty</t>
  </si>
  <si>
    <t>Botany</t>
  </si>
  <si>
    <t>Christchurch Central</t>
  </si>
  <si>
    <t>Christchurch East</t>
  </si>
  <si>
    <t>Clutha-Southland</t>
  </si>
  <si>
    <t>Coromandel</t>
  </si>
  <si>
    <t>Dunedin North</t>
  </si>
  <si>
    <t>Dunedin South</t>
  </si>
  <si>
    <t>East Coast</t>
  </si>
  <si>
    <t>East Coast Bays</t>
  </si>
  <si>
    <t>Epsom</t>
  </si>
  <si>
    <t>Hamilton East</t>
  </si>
  <si>
    <t>Hamilton West</t>
  </si>
  <si>
    <t>Helensville</t>
  </si>
  <si>
    <t>Hunua</t>
  </si>
  <si>
    <t>Hutt South</t>
  </si>
  <si>
    <t>Ilam</t>
  </si>
  <si>
    <t>Invercargill</t>
  </si>
  <si>
    <t>Kaikoura</t>
  </si>
  <si>
    <t>Kelston</t>
  </si>
  <si>
    <t>Mangere</t>
  </si>
  <si>
    <t>Manukau East</t>
  </si>
  <si>
    <t>Manurewa</t>
  </si>
  <si>
    <t>Maungakiekie</t>
  </si>
  <si>
    <t>Mt Albert</t>
  </si>
  <si>
    <t>Mt Roskill</t>
  </si>
  <si>
    <t>Napier</t>
  </si>
  <si>
    <t>Nelson</t>
  </si>
  <si>
    <t>New Lynn</t>
  </si>
  <si>
    <t>New Plymouth</t>
  </si>
  <si>
    <t>North Shore</t>
  </si>
  <si>
    <t>Northcote</t>
  </si>
  <si>
    <t>Northland</t>
  </si>
  <si>
    <t>Ohariu</t>
  </si>
  <si>
    <t>Otaki</t>
  </si>
  <si>
    <t>Pakuranga</t>
  </si>
  <si>
    <t>Palmerston North</t>
  </si>
  <si>
    <t>Papakura</t>
  </si>
  <si>
    <t>Port Hills</t>
  </si>
  <si>
    <t>Rangitata</t>
  </si>
  <si>
    <t>Rangitikei</t>
  </si>
  <si>
    <t>Rimutaka</t>
  </si>
  <si>
    <t>Rodney</t>
  </si>
  <si>
    <t>Rongotai</t>
  </si>
  <si>
    <t>Rotorua</t>
  </si>
  <si>
    <t>Selwyn</t>
  </si>
  <si>
    <t>Tamaki</t>
  </si>
  <si>
    <t>Taranaki-King Country</t>
  </si>
  <si>
    <t>Taupo</t>
  </si>
  <si>
    <t>Tauranga</t>
  </si>
  <si>
    <t>Te Atatu</t>
  </si>
  <si>
    <t>Tukituki</t>
  </si>
  <si>
    <t>Upper Harbour</t>
  </si>
  <si>
    <t>Waikato</t>
  </si>
  <si>
    <t>Waimakariri</t>
  </si>
  <si>
    <t>Wairarapa</t>
  </si>
  <si>
    <t>Waitaki</t>
  </si>
  <si>
    <t>Wellington Central</t>
  </si>
  <si>
    <t>West Coast-Tasman</t>
  </si>
  <si>
    <t>Whanganui</t>
  </si>
  <si>
    <t>Whangarei</t>
  </si>
  <si>
    <t>Wigram</t>
  </si>
  <si>
    <t>Electorate Vote</t>
  </si>
  <si>
    <t>Seats Correct</t>
  </si>
  <si>
    <t>Percentage</t>
  </si>
  <si>
    <t>Candidate Vote</t>
  </si>
  <si>
    <t>ROCHE, Denise</t>
  </si>
  <si>
    <t>ARDERN, Jacinda</t>
  </si>
  <si>
    <t>KAYE, Nikki</t>
  </si>
  <si>
    <t>KOVALENKO, Dasha</t>
  </si>
  <si>
    <t>DOLMAN, Raymond</t>
  </si>
  <si>
    <t>WILSON, Clare</t>
  </si>
  <si>
    <t>MULLER, Todd</t>
  </si>
  <si>
    <t>RICKARD, Ben</t>
  </si>
  <si>
    <t>ROSS, Jami-Lee</t>
  </si>
  <si>
    <t>MAMEDOV, Tofik</t>
  </si>
  <si>
    <t>SEVERIN, Toni</t>
  </si>
  <si>
    <t>MOORHOUSE, David</t>
  </si>
  <si>
    <t>WAGNER, Nicky</t>
  </si>
  <si>
    <t>MILNE, Tony</t>
  </si>
  <si>
    <t>DAVIDSON, Lenis</t>
  </si>
  <si>
    <t>ABRAHAM, George</t>
  </si>
  <si>
    <t>MATHERS, Mojo</t>
  </si>
  <si>
    <t>HAYES, Jo</t>
  </si>
  <si>
    <t>WILLIAMS, Poto</t>
  </si>
  <si>
    <t>PARK, Sam</t>
  </si>
  <si>
    <t>NICOLSON, Don</t>
  </si>
  <si>
    <t>GOLDSMITH, Rachael</t>
  </si>
  <si>
    <t>CRAIG, Liz</t>
  </si>
  <si>
    <t>BARCLAY, Todd</t>
  </si>
  <si>
    <t>DELAHUNTY, Catherine</t>
  </si>
  <si>
    <t>SIMPSON, Scott</t>
  </si>
  <si>
    <t>OLSEN, David Edward</t>
  </si>
  <si>
    <t>POSCHL, Korbinian</t>
  </si>
  <si>
    <t>ERTEL, Grant</t>
  </si>
  <si>
    <t>TUREI, Metiria</t>
  </si>
  <si>
    <t>WOODHOUSE, Michael</t>
  </si>
  <si>
    <t>CLARK, David</t>
  </si>
  <si>
    <t>NICHOLLS, Colin</t>
  </si>
  <si>
    <t>GALLAGHER, Shane</t>
  </si>
  <si>
    <t>CURRAN, Clare</t>
  </si>
  <si>
    <t>WALKER, Hamish</t>
  </si>
  <si>
    <t>MACKEY, Moana</t>
  </si>
  <si>
    <t>TOLLEY, Anne</t>
  </si>
  <si>
    <t>MACLEAN, Gavin</t>
  </si>
  <si>
    <t>TAKOKO, Mere</t>
  </si>
  <si>
    <t>MOORE, Teresa</t>
  </si>
  <si>
    <t>McCULLY, Murray</t>
  </si>
  <si>
    <t>MILNER-WHITE, Greg</t>
  </si>
  <si>
    <t>BENNETT, David</t>
  </si>
  <si>
    <t>SMITH, Ron</t>
  </si>
  <si>
    <t>SERVIAN, Mark</t>
  </si>
  <si>
    <t>ALLEN, Cliff</t>
  </si>
  <si>
    <t>TAURIMA, Richard</t>
  </si>
  <si>
    <t>TODD, Quentin</t>
  </si>
  <si>
    <t>GUDGEON, Bill</t>
  </si>
  <si>
    <t>MORONEY, Sue</t>
  </si>
  <si>
    <t>MACINDOE, Tim</t>
  </si>
  <si>
    <t>MUTI, Sara</t>
  </si>
  <si>
    <t>TE AO, Richard</t>
  </si>
  <si>
    <t>GRAHAM, Kennedy</t>
  </si>
  <si>
    <t>KEY, John</t>
  </si>
  <si>
    <t>PIRRIE, Phelan</t>
  </si>
  <si>
    <t>HADDOCK, Corie Jon</t>
  </si>
  <si>
    <t>PHILLIPS, Thomas T T</t>
  </si>
  <si>
    <t>CUMMINGS, Ian</t>
  </si>
  <si>
    <t>WILLIAMS, Arena</t>
  </si>
  <si>
    <t>BAYLY, Andrew</t>
  </si>
  <si>
    <t>REEVES, Jon</t>
  </si>
  <si>
    <t>WALKER, Holly</t>
  </si>
  <si>
    <t>MALLARD, Trevor</t>
  </si>
  <si>
    <t>O'SULLIVAN, Grae</t>
  </si>
  <si>
    <t>BISHOP, Chris</t>
  </si>
  <si>
    <t>PARORO, Mataroa</t>
  </si>
  <si>
    <t>STONYER, Dave</t>
  </si>
  <si>
    <t>VEALE, Gareth</t>
  </si>
  <si>
    <t>KELCHER, John</t>
  </si>
  <si>
    <t>BROWNLEE, Gerry</t>
  </si>
  <si>
    <t>DANN, James Macbeth</t>
  </si>
  <si>
    <t>KENNEDY, David</t>
  </si>
  <si>
    <t>SOPER, Lesley</t>
  </si>
  <si>
    <t>DOWIE, Sarah</t>
  </si>
  <si>
    <t>BOND, Ria</t>
  </si>
  <si>
    <t>EVANS, Richard</t>
  </si>
  <si>
    <t>BROWNING, Steffan</t>
  </si>
  <si>
    <t>WALKER, Janette</t>
  </si>
  <si>
    <t>SMITH, Stuart</t>
  </si>
  <si>
    <t>CAMPBELL, Steve</t>
  </si>
  <si>
    <t>SEPULONI, Carmel</t>
  </si>
  <si>
    <t>HAYCOCK, Bruce</t>
  </si>
  <si>
    <t>IRWIN, Ruth</t>
  </si>
  <si>
    <t>PENK, Christopher</t>
  </si>
  <si>
    <t>LOGIE, Jan</t>
  </si>
  <si>
    <t>PARATA, Hekia</t>
  </si>
  <si>
    <t>FAAFOI, Kris</t>
  </si>
  <si>
    <t>SIO, Sua William</t>
  </si>
  <si>
    <t>STRICKSON-PUA, Muamua Sofi</t>
  </si>
  <si>
    <t>TURNER, Misa Fia</t>
  </si>
  <si>
    <t>BAKSHI, Kanwaljit Singh</t>
  </si>
  <si>
    <t>PERINPANAYAGAM, Umesh</t>
  </si>
  <si>
    <t>SALESA, Jenny</t>
  </si>
  <si>
    <t>LOLE-TAYLOR, Asenati</t>
  </si>
  <si>
    <t>HALL, John</t>
  </si>
  <si>
    <t>WALL, Louisa Hareruia</t>
  </si>
  <si>
    <t>TUPOU, Trish</t>
  </si>
  <si>
    <t>BHANA, Raewyn</t>
  </si>
  <si>
    <t>BROWN, Simeon</t>
  </si>
  <si>
    <t>MOCKRIDGE, Bryan</t>
  </si>
  <si>
    <t>LECKINGER, Richard</t>
  </si>
  <si>
    <t>BEAUMONT, Carol</t>
  </si>
  <si>
    <t>LOTU-IIGA, Peseta Sam</t>
  </si>
  <si>
    <t>ELLEY, Jeanette</t>
  </si>
  <si>
    <t>LEE, Melissa</t>
  </si>
  <si>
    <t>SHEARER, David</t>
  </si>
  <si>
    <t>FERGUSSON, Tommy</t>
  </si>
  <si>
    <t>BINDRA, Mahesh</t>
  </si>
  <si>
    <t>GOFF, Phil</t>
  </si>
  <si>
    <t>COATES, Barry</t>
  </si>
  <si>
    <t>PARMAR, Parmjeet</t>
  </si>
  <si>
    <t>BAILEY, Paul</t>
  </si>
  <si>
    <t>NASH, Stuart</t>
  </si>
  <si>
    <t>WALFORD, Wayne</t>
  </si>
  <si>
    <t>HUFFLETT, Paul</t>
  </si>
  <si>
    <t>STREET, Maryan</t>
  </si>
  <si>
    <t>SMITH, Nick</t>
  </si>
  <si>
    <t>ROBERTSON, Colin</t>
  </si>
  <si>
    <t>GROSER, Tim</t>
  </si>
  <si>
    <t>CUNLIFFE, David</t>
  </si>
  <si>
    <t>ROGERS, Daniel</t>
  </si>
  <si>
    <t>LITTLE, Andrew</t>
  </si>
  <si>
    <t>YOUNG, Jonathan</t>
  </si>
  <si>
    <t>GRAY, James</t>
  </si>
  <si>
    <t>ROBERTS, Sarah</t>
  </si>
  <si>
    <t>KEARNEY, Nick</t>
  </si>
  <si>
    <t>STANSFIELD, Brett</t>
  </si>
  <si>
    <t>BARRY, Maggie</t>
  </si>
  <si>
    <t>SZABA, Claire</t>
  </si>
  <si>
    <t>LIGHT, Damian</t>
  </si>
  <si>
    <t>KRONFELD, Tim</t>
  </si>
  <si>
    <t>HILLS, Richard</t>
  </si>
  <si>
    <t>COLEMAN, Jonathan</t>
  </si>
  <si>
    <t>SMITHSON, Anne-Elise</t>
  </si>
  <si>
    <t>CLENDON, David</t>
  </si>
  <si>
    <t>SABIN, Mike</t>
  </si>
  <si>
    <t>NELSON, Craig</t>
  </si>
  <si>
    <t>PRIME, Willow-Jean</t>
  </si>
  <si>
    <t>GUY, Nathan</t>
  </si>
  <si>
    <t>DREW, Maddy</t>
  </si>
  <si>
    <t>McCANN, Rob</t>
  </si>
  <si>
    <t>WILLIAMSON, Maurice</t>
  </si>
  <si>
    <t>WHYTE, Jamie</t>
  </si>
  <si>
    <t>KIRKER, Barry</t>
  </si>
  <si>
    <t>LEES-GALLOWAY, Iain</t>
  </si>
  <si>
    <t>NAYLOR, Jono</t>
  </si>
  <si>
    <t>BALL, Darroch</t>
  </si>
  <si>
    <t>THOMPSON, John</t>
  </si>
  <si>
    <t>CONROY, Caroline</t>
  </si>
  <si>
    <t>CATCHPOLE, Brent</t>
  </si>
  <si>
    <t>MIKA, Jerome</t>
  </si>
  <si>
    <t>COLLINS, Judith</t>
  </si>
  <si>
    <t>RUSSELL, Geoff</t>
  </si>
  <si>
    <t>O'ROURKE, Denis</t>
  </si>
  <si>
    <t>SAGE, Eugenie</t>
  </si>
  <si>
    <t>DYSON, Ruth</t>
  </si>
  <si>
    <t>KORAKO, Nuk</t>
  </si>
  <si>
    <t>CORBETT, Tom</t>
  </si>
  <si>
    <t>GOODHEW, Jo</t>
  </si>
  <si>
    <t>GIBSON, Steven</t>
  </si>
  <si>
    <t>McKELVIE, Ian</t>
  </si>
  <si>
    <t>WILSON, Neil</t>
  </si>
  <si>
    <t>RUSSELL, Deborah</t>
  </si>
  <si>
    <t>RUDZKI, Romuald Edward John</t>
  </si>
  <si>
    <t>HIPKINS, Chris</t>
  </si>
  <si>
    <t>RUTHVEN, Susanne</t>
  </si>
  <si>
    <t>HOLDEN, Lewis</t>
  </si>
  <si>
    <t>HUNT, Aaron</t>
  </si>
  <si>
    <t>HOULBROOKE, Beth</t>
  </si>
  <si>
    <t>MARTIN, Tracey</t>
  </si>
  <si>
    <t>MITCHELL, Mark</t>
  </si>
  <si>
    <t>McALL, Malcolm</t>
  </si>
  <si>
    <t>BOLT, Eric</t>
  </si>
  <si>
    <t>EUSOFF, Sultan</t>
  </si>
  <si>
    <t>PIERSON, Brent</t>
  </si>
  <si>
    <t>NORMAN, Russel</t>
  </si>
  <si>
    <t>FINLAYSON, Christopher</t>
  </si>
  <si>
    <t>KING, Annette</t>
  </si>
  <si>
    <t>TABUTEAU, Fletcher</t>
  </si>
  <si>
    <t>McCLAY, Todd</t>
  </si>
  <si>
    <t>RUSSELL, Lyall</t>
  </si>
  <si>
    <t>COFFEY, Tamati Gerald</t>
  </si>
  <si>
    <t>WOODS, Bill</t>
  </si>
  <si>
    <t>ADAMS, Amy</t>
  </si>
  <si>
    <t>GILBERT, Paul</t>
  </si>
  <si>
    <t>HILL, Peter Selwyn</t>
  </si>
  <si>
    <t>DICKSON, Gordon John</t>
  </si>
  <si>
    <t>WU, Chao-Fu</t>
  </si>
  <si>
    <t>O'CONNOR, Simon</t>
  </si>
  <si>
    <t>MILNE, Mike</t>
  </si>
  <si>
    <t>SIGGAARD, Dorthe</t>
  </si>
  <si>
    <t>MOORE, Robert</t>
  </si>
  <si>
    <t>GAYLOR, Penny</t>
  </si>
  <si>
    <t>KURIGER, Barbara</t>
  </si>
  <si>
    <t>SIMMONS, Alan</t>
  </si>
  <si>
    <t>PERRY, Edwin</t>
  </si>
  <si>
    <t>UPSTON, Louise</t>
  </si>
  <si>
    <t>ROBINSON, Dave</t>
  </si>
  <si>
    <t>STRANGE, Jamie</t>
  </si>
  <si>
    <t>WINITANA, Claire</t>
  </si>
  <si>
    <t>McLEAN, Ian</t>
  </si>
  <si>
    <t>BRIDGES, Simon</t>
  </si>
  <si>
    <t>PEDERSEN, Stuart</t>
  </si>
  <si>
    <t>JONES, Rachel</t>
  </si>
  <si>
    <t>OHIA-GATE, Verna</t>
  </si>
  <si>
    <t>MITCHELL, Clayton</t>
  </si>
  <si>
    <t>MAXWELL, James</t>
  </si>
  <si>
    <t>STEWART, Gary</t>
  </si>
  <si>
    <t>TWYFORD, Phil</t>
  </si>
  <si>
    <t>FLETCHER, Stephen</t>
  </si>
  <si>
    <t>NGARO, Alfred</t>
  </si>
  <si>
    <t>FOSS, Craig</t>
  </si>
  <si>
    <t>LENNOX, Duncan</t>
  </si>
  <si>
    <t>PERLEY, Chris</t>
  </si>
  <si>
    <t>LORCK, Anna</t>
  </si>
  <si>
    <t>BENNETT, Paula</t>
  </si>
  <si>
    <t>BERRY, Stephen</t>
  </si>
  <si>
    <t>MAYNE, Nicholas</t>
  </si>
  <si>
    <t>RETZLAFF, Hermann</t>
  </si>
  <si>
    <t>STEWART, Barbara</t>
  </si>
  <si>
    <t>TISCH, Lindsay</t>
  </si>
  <si>
    <t>BURROW, Mike</t>
  </si>
  <si>
    <t>GREER, Christine</t>
  </si>
  <si>
    <t>PROSSER, Richard Ivor</t>
  </si>
  <si>
    <t>COSGROVE, Clayton</t>
  </si>
  <si>
    <t>HUNT, Reuben</t>
  </si>
  <si>
    <t>DOOCEY, Matt</t>
  </si>
  <si>
    <t>ATKINSON, Shane</t>
  </si>
  <si>
    <t>HART, John</t>
  </si>
  <si>
    <t>McANULTY, Kieran</t>
  </si>
  <si>
    <t>SMITH, Ra</t>
  </si>
  <si>
    <t>SCOTT, Alastair</t>
  </si>
  <si>
    <t>MARK, Ron</t>
  </si>
  <si>
    <t>COUTTS, Sue</t>
  </si>
  <si>
    <t>DEAN, Jacqui</t>
  </si>
  <si>
    <t>ALEXANDER, Glenda</t>
  </si>
  <si>
    <t>BARR, Hugh</t>
  </si>
  <si>
    <t>SHAW, James</t>
  </si>
  <si>
    <t>FOSTER-BELL, Paul</t>
  </si>
  <si>
    <t>ROBERTSON, Grant</t>
  </si>
  <si>
    <t>HAGUE, Kevin</t>
  </si>
  <si>
    <t>O'CONNOR, Damien Peter</t>
  </si>
  <si>
    <t>PUGH, Maureen</t>
  </si>
  <si>
    <t>DAVIDSON, Alan</t>
  </si>
  <si>
    <t>McDOUALL, Hamish</t>
  </si>
  <si>
    <t>BORROWS, Chester</t>
  </si>
  <si>
    <t>TUAINE, Nancy</t>
  </si>
  <si>
    <t>GRIEVE, Robin</t>
  </si>
  <si>
    <t>PARAONE, Pita</t>
  </si>
  <si>
    <t>DOHERTY, Paul</t>
  </si>
  <si>
    <t>ELLIS, Kelly</t>
  </si>
  <si>
    <t>KAIPO, Anaru</t>
  </si>
  <si>
    <t>RETI, Shane</t>
  </si>
  <si>
    <t>WESLEY, Richard</t>
  </si>
  <si>
    <t>WOODS, Megan</t>
  </si>
  <si>
    <t>GRIEVE, Shaun</t>
  </si>
  <si>
    <t>VARLEY, Karl</t>
  </si>
  <si>
    <t>PIERARD, Miriam</t>
  </si>
  <si>
    <t>MATAKI, Tania</t>
  </si>
  <si>
    <t>PAKINGA, Hiria</t>
  </si>
  <si>
    <t>DALEY, Jonathan</t>
  </si>
  <si>
    <t>STEWART, Rob</t>
  </si>
  <si>
    <t>KERR, Cindy</t>
  </si>
  <si>
    <t>LEPINE, Andrew</t>
  </si>
  <si>
    <t>SALMON, Patrick</t>
  </si>
  <si>
    <t>CALVER, Ray</t>
  </si>
  <si>
    <t>HARRE, Laila</t>
  </si>
  <si>
    <t>BALLANTINE, Beverley</t>
  </si>
  <si>
    <t>WAKEFIELD, Benita</t>
  </si>
  <si>
    <t>STORR, Laura</t>
  </si>
  <si>
    <t>HUDSON, Howard</t>
  </si>
  <si>
    <t>DEGIA-PALA, Anne</t>
  </si>
  <si>
    <t>WOOLSTON, Jason</t>
  </si>
  <si>
    <t>BARRY, Roy</t>
  </si>
  <si>
    <t>TRINDER, Joe</t>
  </si>
  <si>
    <t>DAINTY, Yvonne</t>
  </si>
  <si>
    <t>FINAU, Sitaleki</t>
  </si>
  <si>
    <t>CAROLAN, Joe</t>
  </si>
  <si>
    <t>MINTO, John</t>
  </si>
  <si>
    <t>STORR, Angela</t>
  </si>
  <si>
    <t>HO, Gil</t>
  </si>
  <si>
    <t>FARVID, Pani</t>
  </si>
  <si>
    <t>FOWLER, Roger</t>
  </si>
  <si>
    <t>KENDALL, Ann</t>
  </si>
  <si>
    <t>BROSNAN, Chris</t>
  </si>
  <si>
    <t>VITALI, Oliver</t>
  </si>
  <si>
    <t>LYNCH, Philip Michael</t>
  </si>
  <si>
    <t>PARETUTANGANUI-TAMATI, Ariana</t>
  </si>
  <si>
    <t>GARDYNE, Sheryl</t>
  </si>
  <si>
    <t>GIBSON, Lisa</t>
  </si>
  <si>
    <t>AISH, Edward</t>
  </si>
  <si>
    <t>KEINZLEY, Grant</t>
  </si>
  <si>
    <t>YONG, Chris</t>
  </si>
  <si>
    <t>NGATA, Makelesi</t>
  </si>
  <si>
    <t>TE HAU, Hinurewa</t>
  </si>
  <si>
    <t>RERITI-CROFTS, Aroha</t>
  </si>
  <si>
    <t>VALENTINE, Callum</t>
  </si>
  <si>
    <t>MacINTYRE, Kim</t>
  </si>
  <si>
    <t>CURRIN, David</t>
  </si>
  <si>
    <t>McCLINTOCK, Lois</t>
  </si>
  <si>
    <t>PHILLIPS, Te Whe</t>
  </si>
  <si>
    <t>O'DEA, Patrick</t>
  </si>
  <si>
    <t>SEYMOUR, David</t>
  </si>
  <si>
    <t>GENTER, Julie Anne</t>
  </si>
  <si>
    <t>GOLDSMITH, Paul</t>
  </si>
  <si>
    <t>RANKIN, Christine</t>
  </si>
  <si>
    <t>WOOD, Michael Philip</t>
  </si>
  <si>
    <t>LYON, Cliff</t>
  </si>
  <si>
    <t>WOODLEY, Tane</t>
  </si>
  <si>
    <t>DUNNE, Peter</t>
  </si>
  <si>
    <t>FITZPATRICK, Sean Daniel Thomas</t>
  </si>
  <si>
    <t>BRUNNER, Michael</t>
  </si>
  <si>
    <t>ANDERSEN, Virginia</t>
  </si>
  <si>
    <t>HUDSON, Brett</t>
  </si>
  <si>
    <t>MONAHAN, Regan</t>
  </si>
  <si>
    <t>CUNLIFFE, Deborah</t>
  </si>
  <si>
    <t>YOUNG, Paul</t>
  </si>
  <si>
    <t>COOKE, Michael</t>
  </si>
  <si>
    <t>BAKER, Leighton</t>
  </si>
  <si>
    <t>ASHTON, Lachie</t>
  </si>
  <si>
    <t>WALKDEN, David</t>
  </si>
  <si>
    <t>DRAYSON, Rick</t>
  </si>
  <si>
    <t>CRAIG, Colin</t>
  </si>
  <si>
    <t>DAY, Katrina</t>
  </si>
  <si>
    <t>McKENNA, Tony</t>
  </si>
  <si>
    <t>DOUGHERTY, Deborah</t>
  </si>
  <si>
    <t>HUDSON, Neville</t>
  </si>
  <si>
    <t>COPELAND, Gordon</t>
  </si>
  <si>
    <t>STRINGER, John</t>
  </si>
  <si>
    <t>SOMMER, Paul</t>
  </si>
  <si>
    <t>SAAFI, Edward</t>
  </si>
  <si>
    <t>TAUKOLO, Vili M</t>
  </si>
  <si>
    <t>IKILEI, Elliot Ewen Pasione</t>
  </si>
  <si>
    <t>SIMPSON, Litia</t>
  </si>
  <si>
    <t>JOHNSON, Jeffrey</t>
  </si>
  <si>
    <t>DAVIE, Paul</t>
  </si>
  <si>
    <t>McVICAR, Garth</t>
  </si>
  <si>
    <t>GREEN, John</t>
  </si>
  <si>
    <t>TAYLOR, Steve</t>
  </si>
  <si>
    <t>PERKIN, Melissa</t>
  </si>
  <si>
    <t>WEBSTER, Matthew James</t>
  </si>
  <si>
    <t>TAYLOR, Mel</t>
  </si>
  <si>
    <t>LOVELOCK, Anne</t>
  </si>
  <si>
    <t>CRAIG, Andrew</t>
  </si>
  <si>
    <t>PEARCE, Mark</t>
  </si>
  <si>
    <t>STITT, Kevin</t>
  </si>
  <si>
    <t>BROWN, Roy</t>
  </si>
  <si>
    <t>HEYNS, Anton</t>
  </si>
  <si>
    <t>WELSH, Bruce</t>
  </si>
  <si>
    <t>DAVIDSON, Michael</t>
  </si>
  <si>
    <t>CLIBBORN, Roger</t>
  </si>
  <si>
    <t>MOUNTAIN, Danny</t>
  </si>
  <si>
    <t>GEDGE, Lance</t>
  </si>
  <si>
    <t>HESLOP, Nathaniel</t>
  </si>
  <si>
    <t>O'ROURKE, Paddy</t>
  </si>
  <si>
    <t>JENKINSON, Stephen</t>
  </si>
  <si>
    <t>BLAIR, Callum</t>
  </si>
  <si>
    <t>DOBBS, Brian</t>
  </si>
  <si>
    <t>PRICE, Benjamin</t>
  </si>
  <si>
    <t>REID, Brent Allan</t>
  </si>
  <si>
    <t>AUBREY, Donald</t>
  </si>
  <si>
    <t>HOOPER, Brian</t>
  </si>
  <si>
    <t>HOLLEY, Claire Margaret</t>
  </si>
  <si>
    <t>NIGHTINGALE, Don</t>
  </si>
  <si>
    <t>PETERS, Mark</t>
  </si>
  <si>
    <t>SAMI, Roshni</t>
  </si>
  <si>
    <t>PAPALI'I, James</t>
  </si>
  <si>
    <t>Pred?</t>
  </si>
  <si>
    <t>Win?</t>
  </si>
  <si>
    <t>Wrong?</t>
  </si>
  <si>
    <t>Candidates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</si>
</sst>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2" formatCode="0.00000000000000000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2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I33" sqref="I33"/>
    </sheetView>
  </sheetViews>
  <sheetFormatPr defaultRowHeight="15" x14ac:dyDescent="0.25"/>
  <cols>
    <col min="2" max="2" width="22.28515625" bestFit="1" customWidth="1"/>
    <col min="3" max="3" width="21.7109375" bestFit="1" customWidth="1"/>
    <col min="4" max="4" width="16.85546875" bestFit="1" customWidth="1"/>
    <col min="5" max="5" width="14.28515625" bestFit="1" customWidth="1"/>
    <col min="6" max="7" width="0" hidden="1" customWidth="1"/>
    <col min="8" max="8" width="20.85546875" hidden="1" customWidth="1"/>
    <col min="10" max="10" width="12.5703125" bestFit="1" customWidth="1"/>
  </cols>
  <sheetData>
    <row r="1" spans="2:12" x14ac:dyDescent="0.25">
      <c r="C1" s="3" t="s">
        <v>9</v>
      </c>
      <c r="D1" s="3"/>
      <c r="K1" t="s">
        <v>16</v>
      </c>
      <c r="L1" t="s">
        <v>11</v>
      </c>
    </row>
    <row r="2" spans="2:12" x14ac:dyDescent="0.25">
      <c r="C2" s="3"/>
      <c r="D2" s="3"/>
      <c r="J2" t="s">
        <v>2</v>
      </c>
      <c r="K2" s="1">
        <f>AVERAGE(G5:G13)</f>
        <v>6.3083876666666589E-3</v>
      </c>
      <c r="L2">
        <f>SQRT(AVERAGE(H5:H13))</f>
        <v>8.8750951607728563E-3</v>
      </c>
    </row>
    <row r="3" spans="2:12" x14ac:dyDescent="0.25">
      <c r="J3" t="s">
        <v>12</v>
      </c>
      <c r="K3">
        <f>AVERAGE('Electorate Party Vote'!G2:G577)</f>
        <v>9.1545626558142811E-3</v>
      </c>
      <c r="L3">
        <f>SQRT(AVERAGE('Electorate Party Vote'!H2:H577))</f>
        <v>1.4274143471307349E-2</v>
      </c>
    </row>
    <row r="4" spans="2:12" x14ac:dyDescent="0.25">
      <c r="B4" s="2" t="s">
        <v>5</v>
      </c>
      <c r="C4" s="2" t="s">
        <v>6</v>
      </c>
      <c r="D4" s="2" t="s">
        <v>7</v>
      </c>
      <c r="E4" s="2" t="s">
        <v>8</v>
      </c>
      <c r="F4" t="s">
        <v>10</v>
      </c>
      <c r="G4" t="s">
        <v>14</v>
      </c>
      <c r="H4" t="s">
        <v>15</v>
      </c>
      <c r="J4" t="s">
        <v>13</v>
      </c>
      <c r="K4">
        <f>AVERAGE('Candidate Vote'!I2:I370)</f>
        <v>2.3850543696913612E-2</v>
      </c>
      <c r="L4">
        <f>SQRT(AVERAGE('Candidate Vote'!J2:J370))</f>
        <v>3.7516780895968396E-2</v>
      </c>
    </row>
    <row r="5" spans="2:12" x14ac:dyDescent="0.25">
      <c r="B5" s="2" t="s">
        <v>0</v>
      </c>
      <c r="C5" s="6">
        <v>4.1999020000000001E-3</v>
      </c>
      <c r="D5" s="6">
        <v>3.4793210000000001E-3</v>
      </c>
      <c r="E5" s="6">
        <v>6.8999999999999999E-3</v>
      </c>
      <c r="F5" s="1">
        <f>D5-E5</f>
        <v>-3.4206789999999998E-3</v>
      </c>
      <c r="G5" s="1">
        <f>ABS(F5)</f>
        <v>3.4206789999999998E-3</v>
      </c>
      <c r="H5" s="4">
        <f>F5^2</f>
        <v>1.1701044821040998E-5</v>
      </c>
      <c r="J5" s="1"/>
    </row>
    <row r="6" spans="2:12" x14ac:dyDescent="0.25">
      <c r="B6" s="2" t="s">
        <v>22</v>
      </c>
      <c r="C6" s="6">
        <v>4.0434275999999998E-2</v>
      </c>
      <c r="D6" s="6">
        <v>5.0101360999999997E-2</v>
      </c>
      <c r="E6" s="6">
        <v>3.9699999999999999E-2</v>
      </c>
      <c r="F6" s="1">
        <f t="shared" ref="F6:F13" si="0">D6-E6</f>
        <v>1.0401360999999998E-2</v>
      </c>
      <c r="G6" s="1">
        <f t="shared" ref="G6:G13" si="1">ABS(F6)</f>
        <v>1.0401360999999998E-2</v>
      </c>
      <c r="H6" s="4">
        <f t="shared" ref="H6:H13" si="2">F6^2</f>
        <v>1.0818831065232095E-4</v>
      </c>
      <c r="J6" s="1"/>
    </row>
    <row r="7" spans="2:12" x14ac:dyDescent="0.25">
      <c r="B7" s="2" t="s">
        <v>23</v>
      </c>
      <c r="C7" s="6">
        <v>0.12226635800000001</v>
      </c>
      <c r="D7" s="6">
        <v>0.117707732</v>
      </c>
      <c r="E7" s="6">
        <v>0.107</v>
      </c>
      <c r="F7" s="1">
        <f t="shared" si="0"/>
        <v>1.0707731999999998E-2</v>
      </c>
      <c r="G7" s="1">
        <f t="shared" si="1"/>
        <v>1.0707731999999998E-2</v>
      </c>
      <c r="H7" s="4">
        <f t="shared" si="2"/>
        <v>1.1465552458382395E-4</v>
      </c>
      <c r="J7" s="1" t="s">
        <v>91</v>
      </c>
      <c r="K7">
        <f>COUNTIFS('Candidate Vote'!K2:K370,TRUE,'Candidate Vote'!L2:L370,TRUE)</f>
        <v>58</v>
      </c>
    </row>
    <row r="8" spans="2:12" x14ac:dyDescent="0.25">
      <c r="B8" s="2" t="s">
        <v>24</v>
      </c>
      <c r="C8" s="6">
        <v>0.25044039200000001</v>
      </c>
      <c r="D8" s="6">
        <v>0.25455473299999998</v>
      </c>
      <c r="E8" s="6">
        <v>0.25130000000000002</v>
      </c>
      <c r="F8" s="1">
        <f t="shared" si="0"/>
        <v>3.2547329999999541E-3</v>
      </c>
      <c r="G8" s="1">
        <f t="shared" si="1"/>
        <v>3.2547329999999541E-3</v>
      </c>
      <c r="H8" s="4">
        <f t="shared" si="2"/>
        <v>1.0593286901288702E-5</v>
      </c>
      <c r="J8" s="1" t="s">
        <v>92</v>
      </c>
      <c r="K8">
        <f>K7/64</f>
        <v>0.90625</v>
      </c>
    </row>
    <row r="9" spans="2:12" x14ac:dyDescent="0.25">
      <c r="B9" s="2" t="s">
        <v>1</v>
      </c>
      <c r="C9" s="6">
        <v>1.5233505E-2</v>
      </c>
      <c r="D9" s="6">
        <v>1.6909980000000002E-2</v>
      </c>
      <c r="E9" s="6">
        <v>1.4E-2</v>
      </c>
      <c r="F9" s="1">
        <f t="shared" si="0"/>
        <v>2.9099800000000012E-3</v>
      </c>
      <c r="G9" s="1">
        <f t="shared" si="1"/>
        <v>2.9099800000000012E-3</v>
      </c>
      <c r="H9" s="4">
        <f t="shared" si="2"/>
        <v>8.4679836004000069E-6</v>
      </c>
      <c r="J9" s="1"/>
    </row>
    <row r="10" spans="2:12" x14ac:dyDescent="0.25">
      <c r="B10" s="2" t="s">
        <v>25</v>
      </c>
      <c r="C10" s="6">
        <v>1.0985856E-2</v>
      </c>
      <c r="D10" s="6">
        <v>1.2327225000000001E-2</v>
      </c>
      <c r="E10" s="6">
        <v>1.32E-2</v>
      </c>
      <c r="F10" s="1">
        <f t="shared" si="0"/>
        <v>-8.7277499999999925E-4</v>
      </c>
      <c r="G10" s="1">
        <f t="shared" si="1"/>
        <v>8.7277499999999925E-4</v>
      </c>
      <c r="H10" s="4">
        <f t="shared" si="2"/>
        <v>7.6173620062499869E-7</v>
      </c>
      <c r="J10" s="1"/>
    </row>
    <row r="11" spans="2:12" x14ac:dyDescent="0.25">
      <c r="B11" s="2" t="s">
        <v>26</v>
      </c>
      <c r="C11" s="6">
        <v>0.48134550799999998</v>
      </c>
      <c r="D11" s="6">
        <v>0.449312822</v>
      </c>
      <c r="E11" s="6">
        <v>0.47039999999999998</v>
      </c>
      <c r="F11" s="1">
        <f t="shared" si="0"/>
        <v>-2.1087177999999984E-2</v>
      </c>
      <c r="G11" s="1">
        <f t="shared" si="1"/>
        <v>2.1087177999999984E-2</v>
      </c>
      <c r="H11" s="4">
        <f t="shared" si="2"/>
        <v>4.4466907600368335E-4</v>
      </c>
      <c r="J11" s="1"/>
    </row>
    <row r="12" spans="2:12" x14ac:dyDescent="0.25">
      <c r="B12" s="2" t="s">
        <v>27</v>
      </c>
      <c r="C12" s="6">
        <v>7.0138232999999994E-2</v>
      </c>
      <c r="D12" s="6">
        <v>8.5369334000000005E-2</v>
      </c>
      <c r="E12" s="6">
        <v>8.6599999999999996E-2</v>
      </c>
      <c r="F12" s="1">
        <f t="shared" si="0"/>
        <v>-1.2306659999999914E-3</v>
      </c>
      <c r="G12" s="1">
        <f t="shared" si="1"/>
        <v>1.2306659999999914E-3</v>
      </c>
      <c r="H12" s="4">
        <f t="shared" si="2"/>
        <v>1.5145388035559788E-6</v>
      </c>
      <c r="J12" s="1"/>
    </row>
    <row r="13" spans="2:12" x14ac:dyDescent="0.25">
      <c r="B13" s="2" t="s">
        <v>3</v>
      </c>
      <c r="C13" s="6">
        <v>4.2630599999999999E-4</v>
      </c>
      <c r="D13" s="6">
        <v>5.0903850000000002E-3</v>
      </c>
      <c r="E13" s="6">
        <v>2.2000000000000001E-3</v>
      </c>
      <c r="F13" s="1">
        <f t="shared" si="0"/>
        <v>2.8903850000000001E-3</v>
      </c>
      <c r="G13" s="1">
        <f t="shared" si="1"/>
        <v>2.8903850000000001E-3</v>
      </c>
      <c r="H13" s="4">
        <f t="shared" si="2"/>
        <v>8.3543254482249997E-6</v>
      </c>
      <c r="J13" s="1"/>
    </row>
    <row r="14" spans="2:12" x14ac:dyDescent="0.25">
      <c r="B14" s="2"/>
      <c r="C14" s="2"/>
      <c r="D14" s="2"/>
      <c r="E14" s="2"/>
    </row>
    <row r="15" spans="2:12" x14ac:dyDescent="0.25">
      <c r="B15" s="2"/>
      <c r="C15" s="3" t="s">
        <v>90</v>
      </c>
      <c r="D15" s="3"/>
      <c r="E15" s="2"/>
    </row>
    <row r="16" spans="2:12" x14ac:dyDescent="0.25">
      <c r="B16" s="2"/>
      <c r="C16" s="3"/>
      <c r="D16" s="3"/>
      <c r="E16" s="2"/>
    </row>
    <row r="17" spans="2:5" x14ac:dyDescent="0.25">
      <c r="B17" s="2"/>
      <c r="C17" s="2"/>
      <c r="D17" s="2"/>
      <c r="E17" s="2"/>
    </row>
    <row r="18" spans="2:5" x14ac:dyDescent="0.25">
      <c r="B18" s="2" t="s">
        <v>5</v>
      </c>
      <c r="C18" s="2" t="s">
        <v>8</v>
      </c>
      <c r="D18" s="2" t="s">
        <v>16</v>
      </c>
      <c r="E18" s="2" t="s">
        <v>11</v>
      </c>
    </row>
    <row r="19" spans="2:5" x14ac:dyDescent="0.25">
      <c r="B19" s="2" t="s">
        <v>0</v>
      </c>
      <c r="C19" s="6">
        <v>6.8999999999999999E-3</v>
      </c>
      <c r="D19" s="2">
        <f>AVERAGEIF('Electorate Party Vote'!C$2:C$577,B19,'Electorate Party Vote'!G$2:G$577)</f>
        <v>4.2291970154344459E-3</v>
      </c>
      <c r="E19" s="2">
        <f>SQRT(AVERAGEIF('Electorate Party Vote'!C$2:C$577,B19,'Electorate Party Vote'!H$2:H$577))</f>
        <v>6.6406853108349631E-3</v>
      </c>
    </row>
    <row r="20" spans="2:5" x14ac:dyDescent="0.25">
      <c r="B20" s="2" t="s">
        <v>22</v>
      </c>
      <c r="C20" s="6">
        <v>3.9699999999999999E-2</v>
      </c>
      <c r="D20" s="2">
        <f>AVERAGEIF('Electorate Party Vote'!C$2:C$577,B20,'Electorate Party Vote'!G$2:G$577)</f>
        <v>9.506352698069034E-3</v>
      </c>
      <c r="E20" s="2">
        <f>SQRT(AVERAGEIF('Electorate Party Vote'!C$2:C$577,B20,'Electorate Party Vote'!H$2:H$577))</f>
        <v>1.0523007817002017E-2</v>
      </c>
    </row>
    <row r="21" spans="2:5" x14ac:dyDescent="0.25">
      <c r="B21" s="2" t="s">
        <v>23</v>
      </c>
      <c r="C21" s="6">
        <v>0.107</v>
      </c>
      <c r="D21" s="2">
        <f>AVERAGEIF('Electorate Party Vote'!C$2:C$577,B21,'Electorate Party Vote'!G$2:G$577)</f>
        <v>1.4424606563679818E-2</v>
      </c>
      <c r="E21" s="2">
        <f>SQRT(AVERAGEIF('Electorate Party Vote'!C$2:C$577,B21,'Electorate Party Vote'!H$2:H$577))</f>
        <v>1.7041311462089131E-2</v>
      </c>
    </row>
    <row r="22" spans="2:5" x14ac:dyDescent="0.25">
      <c r="B22" s="2" t="s">
        <v>24</v>
      </c>
      <c r="C22" s="6">
        <v>0.25130000000000002</v>
      </c>
      <c r="D22" s="2">
        <f>AVERAGEIF('Electorate Party Vote'!C$2:C$577,B22,'Electorate Party Vote'!G$2:G$577)</f>
        <v>1.3221851708581915E-2</v>
      </c>
      <c r="E22" s="2">
        <f>SQRT(AVERAGEIF('Electorate Party Vote'!C$2:C$577,B22,'Electorate Party Vote'!H$2:H$577))</f>
        <v>1.7439190227164322E-2</v>
      </c>
    </row>
    <row r="23" spans="2:5" x14ac:dyDescent="0.25">
      <c r="B23" s="2" t="s">
        <v>1</v>
      </c>
      <c r="C23" s="6">
        <v>1.4E-2</v>
      </c>
      <c r="D23" s="2">
        <f>AVERAGEIF('Electorate Party Vote'!C$2:C$577,B23,'Electorate Party Vote'!G$2:G$577)</f>
        <v>2.0240014697202172E-3</v>
      </c>
      <c r="E23" s="2">
        <f>SQRT(AVERAGEIF('Electorate Party Vote'!C$2:C$577,B23,'Electorate Party Vote'!H$2:H$577))</f>
        <v>2.5436953767687307E-3</v>
      </c>
    </row>
    <row r="24" spans="2:5" x14ac:dyDescent="0.25">
      <c r="B24" s="2" t="s">
        <v>25</v>
      </c>
      <c r="C24" s="6">
        <v>1.32E-2</v>
      </c>
      <c r="D24" s="2">
        <f>AVERAGEIF('Electorate Party Vote'!C$2:C$577,B24,'Electorate Party Vote'!G$2:G$577)</f>
        <v>7.7851633143547914E-4</v>
      </c>
      <c r="E24" s="2">
        <f>SQRT(AVERAGEIF('Electorate Party Vote'!C$2:C$577,B24,'Electorate Party Vote'!H$2:H$577))</f>
        <v>1.3785674815423264E-3</v>
      </c>
    </row>
    <row r="25" spans="2:5" x14ac:dyDescent="0.25">
      <c r="B25" s="2" t="s">
        <v>26</v>
      </c>
      <c r="C25" s="6">
        <v>0.47039999999999998</v>
      </c>
      <c r="D25" s="2">
        <f>AVERAGEIF('Electorate Party Vote'!C$2:C$577,B25,'Electorate Party Vote'!G$2:G$577)</f>
        <v>2.7550342918238751E-2</v>
      </c>
      <c r="E25" s="2">
        <f>SQRT(AVERAGEIF('Electorate Party Vote'!C$2:C$577,B25,'Electorate Party Vote'!H$2:H$577))</f>
        <v>3.1088717518333364E-2</v>
      </c>
    </row>
    <row r="26" spans="2:5" x14ac:dyDescent="0.25">
      <c r="B26" s="2" t="s">
        <v>27</v>
      </c>
      <c r="C26" s="6">
        <v>8.6599999999999996E-2</v>
      </c>
      <c r="D26" s="2">
        <f>AVERAGEIF('Electorate Party Vote'!C$2:C$577,B26,'Electorate Party Vote'!G$2:G$577)</f>
        <v>7.6747706335808623E-3</v>
      </c>
      <c r="E26" s="2">
        <f>SQRT(AVERAGEIF('Electorate Party Vote'!C$2:C$577,B26,'Electorate Party Vote'!H$2:H$577))</f>
        <v>9.8597695337411945E-3</v>
      </c>
    </row>
    <row r="27" spans="2:5" x14ac:dyDescent="0.25">
      <c r="B27" s="2" t="s">
        <v>3</v>
      </c>
      <c r="C27" s="6">
        <v>2.2000000000000001E-3</v>
      </c>
      <c r="D27" s="2">
        <f>AVERAGEIF('Electorate Party Vote'!C$2:C$577,B27,'Electorate Party Vote'!G$2:G$577)</f>
        <v>2.9814245635881244E-3</v>
      </c>
      <c r="E27" s="2">
        <f>SQRT(AVERAGEIF('Electorate Party Vote'!C$2:C$577,B27,'Electorate Party Vote'!H$2:H$577))</f>
        <v>3.5074567495034206E-3</v>
      </c>
    </row>
    <row r="28" spans="2:5" x14ac:dyDescent="0.25">
      <c r="B28" s="2"/>
      <c r="C28" s="2"/>
      <c r="D28" s="2"/>
      <c r="E28" s="2"/>
    </row>
    <row r="29" spans="2:5" x14ac:dyDescent="0.25">
      <c r="B29" s="2"/>
      <c r="C29" s="3" t="s">
        <v>90</v>
      </c>
      <c r="D29" s="3"/>
      <c r="E29" s="2"/>
    </row>
    <row r="30" spans="2:5" x14ac:dyDescent="0.25">
      <c r="B30" s="2"/>
      <c r="C30" s="3"/>
      <c r="D30" s="3"/>
      <c r="E30" s="2"/>
    </row>
    <row r="31" spans="2:5" x14ac:dyDescent="0.25">
      <c r="B31" s="2"/>
      <c r="C31" s="2"/>
      <c r="D31" s="2"/>
      <c r="E31" s="2"/>
    </row>
    <row r="32" spans="2:5" x14ac:dyDescent="0.25">
      <c r="B32" s="2" t="s">
        <v>5</v>
      </c>
      <c r="C32" s="2" t="s">
        <v>466</v>
      </c>
      <c r="D32" s="2" t="s">
        <v>16</v>
      </c>
      <c r="E32" s="2" t="s">
        <v>11</v>
      </c>
    </row>
    <row r="33" spans="2:5" x14ac:dyDescent="0.25">
      <c r="B33" s="2" t="s">
        <v>0</v>
      </c>
      <c r="C33">
        <f>COUNTIF('Candidate Vote'!B$2:B$370,B33)</f>
        <v>39</v>
      </c>
      <c r="D33">
        <f>AVERAGEIF('Candidate Vote'!B$2:B$370,B33,'Candidate Vote'!I$2:I$370)</f>
        <v>9.0299779384768152E-3</v>
      </c>
      <c r="E33">
        <f>SQRT(AVERAGEIF('Candidate Vote'!B$2:B$370,B33,'Candidate Vote'!J$2:J$370))</f>
        <v>1.4770824246694977E-2</v>
      </c>
    </row>
    <row r="34" spans="2:5" x14ac:dyDescent="0.25">
      <c r="B34" s="2" t="s">
        <v>22</v>
      </c>
      <c r="C34">
        <f>COUNTIF('Candidate Vote'!B$2:B$370,B34)</f>
        <v>64</v>
      </c>
      <c r="D34">
        <f>AVERAGEIF('Candidate Vote'!B$2:B$370,B34,'Candidate Vote'!I$2:I$370)</f>
        <v>1.4796023767006793E-2</v>
      </c>
      <c r="E34">
        <f>SQRT(AVERAGEIF('Candidate Vote'!B$2:B$370,B34,'Candidate Vote'!J$2:J$370))</f>
        <v>3.0716845830394066E-2</v>
      </c>
    </row>
    <row r="35" spans="2:5" x14ac:dyDescent="0.25">
      <c r="B35" s="2" t="s">
        <v>23</v>
      </c>
      <c r="C35">
        <f>COUNTIF('Candidate Vote'!B$2:B$370,B35)</f>
        <v>53</v>
      </c>
      <c r="D35">
        <f>AVERAGEIF('Candidate Vote'!B$2:B$370,B35,'Candidate Vote'!I$2:I$370)</f>
        <v>2.0777989277912579E-2</v>
      </c>
      <c r="E35">
        <f>SQRT(AVERAGEIF('Candidate Vote'!B$2:B$370,B35,'Candidate Vote'!J$2:J$370))</f>
        <v>2.5193132210745438E-2</v>
      </c>
    </row>
    <row r="36" spans="2:5" x14ac:dyDescent="0.25">
      <c r="B36" s="2" t="s">
        <v>24</v>
      </c>
      <c r="C36">
        <f>COUNTIF('Candidate Vote'!B$2:B$370,B36)</f>
        <v>64</v>
      </c>
      <c r="D36">
        <f>AVERAGEIF('Candidate Vote'!B$2:B$370,B36,'Candidate Vote'!I$2:I$370)</f>
        <v>4.8688311840114254E-2</v>
      </c>
      <c r="E36">
        <f>SQRT(AVERAGEIF('Candidate Vote'!B$2:B$370,B36,'Candidate Vote'!J$2:J$370))</f>
        <v>5.9847317469316416E-2</v>
      </c>
    </row>
    <row r="37" spans="2:5" x14ac:dyDescent="0.25">
      <c r="B37" s="2" t="s">
        <v>1</v>
      </c>
      <c r="C37">
        <f>COUNTIF('Candidate Vote'!B$2:B$370,B37)</f>
        <v>26</v>
      </c>
      <c r="D37">
        <f>AVERAGEIF('Candidate Vote'!B$2:B$370,B37,'Candidate Vote'!I$2:I$370)</f>
        <v>4.9120619006317902E-3</v>
      </c>
      <c r="E37">
        <f>SQRT(AVERAGEIF('Candidate Vote'!B$2:B$370,B37,'Candidate Vote'!J$2:J$370))</f>
        <v>7.4966201470226613E-3</v>
      </c>
    </row>
    <row r="38" spans="2:5" x14ac:dyDescent="0.25">
      <c r="B38" s="2" t="s">
        <v>25</v>
      </c>
      <c r="C38">
        <f>COUNTIF('Candidate Vote'!B$2:B$370,B38)</f>
        <v>17</v>
      </c>
      <c r="D38">
        <f>AVERAGEIF('Candidate Vote'!B$2:B$370,B38,'Candidate Vote'!I$2:I$370)</f>
        <v>4.1319773441291681E-3</v>
      </c>
      <c r="E38">
        <f>SQRT(AVERAGEIF('Candidate Vote'!B$2:B$370,B38,'Candidate Vote'!J$2:J$370))</f>
        <v>5.5140629816742663E-3</v>
      </c>
    </row>
    <row r="39" spans="2:5" x14ac:dyDescent="0.25">
      <c r="B39" s="2" t="s">
        <v>26</v>
      </c>
      <c r="C39">
        <f>COUNTIF('Candidate Vote'!B$2:B$370,B39)</f>
        <v>64</v>
      </c>
      <c r="D39">
        <f>AVERAGEIF('Candidate Vote'!B$2:B$370,B39,'Candidate Vote'!I$2:I$370)</f>
        <v>3.8220426220739706E-2</v>
      </c>
      <c r="E39">
        <f>SQRT(AVERAGEIF('Candidate Vote'!B$2:B$370,B39,'Candidate Vote'!J$2:J$370))</f>
        <v>4.8872380801266588E-2</v>
      </c>
    </row>
    <row r="40" spans="2:5" x14ac:dyDescent="0.25">
      <c r="B40" s="2" t="s">
        <v>27</v>
      </c>
      <c r="C40">
        <f>COUNTIF('Candidate Vote'!B$2:B$370,B40)</f>
        <v>31</v>
      </c>
      <c r="D40">
        <f>AVERAGEIF('Candidate Vote'!B$2:B$370,B40,'Candidate Vote'!I$2:I$370)</f>
        <v>1.960143111889686E-2</v>
      </c>
      <c r="E40">
        <f>SQRT(AVERAGEIF('Candidate Vote'!B$2:B$370,B40,'Candidate Vote'!J$2:J$370))</f>
        <v>3.2300496458578513E-2</v>
      </c>
    </row>
    <row r="41" spans="2:5" x14ac:dyDescent="0.25">
      <c r="B41" s="2" t="s">
        <v>3</v>
      </c>
      <c r="C41">
        <f>COUNTIF('Candidate Vote'!B$2:B$370,B41)</f>
        <v>11</v>
      </c>
      <c r="D41">
        <f>AVERAGEIF('Candidate Vote'!B$2:B$370,B41,'Candidate Vote'!I$2:I$370)</f>
        <v>2.9765188086960741E-3</v>
      </c>
      <c r="E41">
        <f>SQRT(AVERAGEIF('Candidate Vote'!B$2:B$370,B41,'Candidate Vote'!J$2:J$370))</f>
        <v>6.2007721547671065E-3</v>
      </c>
    </row>
  </sheetData>
  <mergeCells count="3">
    <mergeCell ref="C1:D2"/>
    <mergeCell ref="C15:D16"/>
    <mergeCell ref="C29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opLeftCell="A553" workbookViewId="0">
      <selection activeCell="H1" sqref="H1"/>
    </sheetView>
  </sheetViews>
  <sheetFormatPr defaultRowHeight="15" x14ac:dyDescent="0.25"/>
  <cols>
    <col min="8" max="8" width="12" bestFit="1" customWidth="1"/>
  </cols>
  <sheetData>
    <row r="1" spans="1:8" x14ac:dyDescent="0.25">
      <c r="A1" t="s">
        <v>17</v>
      </c>
      <c r="B1" t="s">
        <v>18</v>
      </c>
      <c r="C1" t="s">
        <v>5</v>
      </c>
      <c r="D1" t="s">
        <v>19</v>
      </c>
      <c r="E1" t="s">
        <v>20</v>
      </c>
      <c r="F1" t="s">
        <v>10</v>
      </c>
      <c r="G1" t="s">
        <v>16</v>
      </c>
      <c r="H1" t="s">
        <v>15</v>
      </c>
    </row>
    <row r="2" spans="1:8" x14ac:dyDescent="0.25">
      <c r="A2" t="s">
        <v>21</v>
      </c>
      <c r="B2">
        <v>2014</v>
      </c>
      <c r="C2" t="s">
        <v>0</v>
      </c>
      <c r="D2">
        <v>1.17E-2</v>
      </c>
      <c r="E2">
        <v>3.8370082056074801E-3</v>
      </c>
      <c r="F2">
        <v>7.8629917943925202E-3</v>
      </c>
      <c r="G2">
        <f>ABS(F2)</f>
        <v>7.8629917943925202E-3</v>
      </c>
      <c r="H2">
        <f>F2^2</f>
        <v>6.1826639958684109E-5</v>
      </c>
    </row>
    <row r="3" spans="1:8" x14ac:dyDescent="0.25">
      <c r="A3" t="s">
        <v>28</v>
      </c>
      <c r="B3">
        <v>2014</v>
      </c>
      <c r="C3" t="s">
        <v>0</v>
      </c>
      <c r="D3">
        <v>2.5000000000000001E-3</v>
      </c>
      <c r="E3">
        <v>3.7719741682242999E-3</v>
      </c>
      <c r="F3">
        <v>-1.2719741682243001E-3</v>
      </c>
      <c r="G3">
        <f t="shared" ref="G3:G66" si="0">ABS(F3)</f>
        <v>1.2719741682243001E-3</v>
      </c>
      <c r="H3">
        <f t="shared" ref="H3:H66" si="1">F3^2</f>
        <v>1.6179182846299001E-6</v>
      </c>
    </row>
    <row r="4" spans="1:8" x14ac:dyDescent="0.25">
      <c r="A4" t="s">
        <v>29</v>
      </c>
      <c r="B4">
        <v>2014</v>
      </c>
      <c r="C4" t="s">
        <v>0</v>
      </c>
      <c r="D4">
        <v>2.41E-2</v>
      </c>
      <c r="E4">
        <v>5.3653080841121496E-3</v>
      </c>
      <c r="F4">
        <v>1.8734691915887801E-2</v>
      </c>
      <c r="G4">
        <f t="shared" si="0"/>
        <v>1.8734691915887801E-2</v>
      </c>
      <c r="H4">
        <f t="shared" si="1"/>
        <v>3.5098868118323172E-4</v>
      </c>
    </row>
    <row r="5" spans="1:8" x14ac:dyDescent="0.25">
      <c r="A5" t="s">
        <v>30</v>
      </c>
      <c r="B5">
        <v>2014</v>
      </c>
      <c r="C5" t="s">
        <v>0</v>
      </c>
      <c r="D5">
        <v>4.8999999999999998E-3</v>
      </c>
      <c r="E5">
        <v>2.5363274579439199E-3</v>
      </c>
      <c r="F5">
        <v>2.36367254205608E-3</v>
      </c>
      <c r="G5">
        <f t="shared" si="0"/>
        <v>2.36367254205608E-3</v>
      </c>
      <c r="H5">
        <f t="shared" si="1"/>
        <v>5.5869478860698515E-6</v>
      </c>
    </row>
    <row r="6" spans="1:8" x14ac:dyDescent="0.25">
      <c r="A6" t="s">
        <v>31</v>
      </c>
      <c r="B6">
        <v>2014</v>
      </c>
      <c r="C6" t="s">
        <v>0</v>
      </c>
      <c r="D6">
        <v>3.3E-3</v>
      </c>
      <c r="E6">
        <v>1.13809565420561E-3</v>
      </c>
      <c r="F6">
        <v>2.1619043457943902E-3</v>
      </c>
      <c r="G6">
        <f t="shared" si="0"/>
        <v>2.1619043457943902E-3</v>
      </c>
      <c r="H6">
        <f t="shared" si="1"/>
        <v>4.6738304003646699E-6</v>
      </c>
    </row>
    <row r="7" spans="1:8" x14ac:dyDescent="0.25">
      <c r="A7" t="s">
        <v>32</v>
      </c>
      <c r="B7">
        <v>2014</v>
      </c>
      <c r="C7" t="s">
        <v>0</v>
      </c>
      <c r="D7">
        <v>3.5999999999999999E-3</v>
      </c>
      <c r="E7">
        <v>5.9506144205607502E-3</v>
      </c>
      <c r="F7">
        <v>-2.3506144205607499E-3</v>
      </c>
      <c r="G7">
        <f t="shared" si="0"/>
        <v>2.3506144205607499E-3</v>
      </c>
      <c r="H7">
        <f t="shared" si="1"/>
        <v>5.52538815414815E-6</v>
      </c>
    </row>
    <row r="8" spans="1:8" x14ac:dyDescent="0.25">
      <c r="A8" t="s">
        <v>33</v>
      </c>
      <c r="B8">
        <v>2014</v>
      </c>
      <c r="C8" t="s">
        <v>0</v>
      </c>
      <c r="D8">
        <v>3.7000000000000002E-3</v>
      </c>
      <c r="E8">
        <v>4.4548315607476604E-3</v>
      </c>
      <c r="F8">
        <v>-7.5483156074766301E-4</v>
      </c>
      <c r="G8">
        <f t="shared" si="0"/>
        <v>7.5483156074766301E-4</v>
      </c>
      <c r="H8">
        <f t="shared" si="1"/>
        <v>5.6977068510075287E-7</v>
      </c>
    </row>
    <row r="9" spans="1:8" x14ac:dyDescent="0.25">
      <c r="A9" t="s">
        <v>34</v>
      </c>
      <c r="B9">
        <v>2014</v>
      </c>
      <c r="C9" t="s">
        <v>0</v>
      </c>
      <c r="D9">
        <v>3.2000000000000002E-3</v>
      </c>
      <c r="E9">
        <v>2.3737423644859799E-3</v>
      </c>
      <c r="F9">
        <v>8.2625763551401896E-4</v>
      </c>
      <c r="G9">
        <f t="shared" si="0"/>
        <v>8.2625763551401896E-4</v>
      </c>
      <c r="H9">
        <f t="shared" si="1"/>
        <v>6.8270168024521741E-7</v>
      </c>
    </row>
    <row r="10" spans="1:8" x14ac:dyDescent="0.25">
      <c r="A10" t="s">
        <v>35</v>
      </c>
      <c r="B10">
        <v>2014</v>
      </c>
      <c r="C10" t="s">
        <v>0</v>
      </c>
      <c r="D10">
        <v>3.3E-3</v>
      </c>
      <c r="E10">
        <v>1.9510211214953299E-3</v>
      </c>
      <c r="F10">
        <v>1.3489788785046701E-3</v>
      </c>
      <c r="G10">
        <f t="shared" si="0"/>
        <v>1.3489788785046701E-3</v>
      </c>
      <c r="H10">
        <f t="shared" si="1"/>
        <v>1.8197440146517174E-6</v>
      </c>
    </row>
    <row r="11" spans="1:8" x14ac:dyDescent="0.25">
      <c r="A11" t="s">
        <v>36</v>
      </c>
      <c r="B11">
        <v>2014</v>
      </c>
      <c r="C11" t="s">
        <v>0</v>
      </c>
      <c r="D11">
        <v>2.3E-3</v>
      </c>
      <c r="E11">
        <v>3.0565997570093499E-3</v>
      </c>
      <c r="F11">
        <v>-7.5659975700934599E-4</v>
      </c>
      <c r="G11">
        <f t="shared" si="0"/>
        <v>7.5659975700934599E-4</v>
      </c>
      <c r="H11">
        <f t="shared" si="1"/>
        <v>5.7244319230660136E-7</v>
      </c>
    </row>
    <row r="12" spans="1:8" x14ac:dyDescent="0.25">
      <c r="A12" t="s">
        <v>37</v>
      </c>
      <c r="B12">
        <v>2014</v>
      </c>
      <c r="C12" t="s">
        <v>0</v>
      </c>
      <c r="D12">
        <v>1.7600000000000001E-2</v>
      </c>
      <c r="E12">
        <v>5.1376889532710303E-3</v>
      </c>
      <c r="F12">
        <v>1.2462311046728999E-2</v>
      </c>
      <c r="G12">
        <f t="shared" si="0"/>
        <v>1.2462311046728999E-2</v>
      </c>
      <c r="H12">
        <f t="shared" si="1"/>
        <v>1.5530919662542364E-4</v>
      </c>
    </row>
    <row r="13" spans="1:8" x14ac:dyDescent="0.25">
      <c r="A13" t="s">
        <v>38</v>
      </c>
      <c r="B13">
        <v>2014</v>
      </c>
      <c r="C13" t="s">
        <v>0</v>
      </c>
      <c r="D13">
        <v>2.7199999999999998E-2</v>
      </c>
      <c r="E13">
        <v>8.2918397663551396E-3</v>
      </c>
      <c r="F13">
        <v>1.8908160233644899E-2</v>
      </c>
      <c r="G13">
        <f t="shared" si="0"/>
        <v>1.8908160233644899E-2</v>
      </c>
      <c r="H13">
        <f t="shared" si="1"/>
        <v>3.5751852342119032E-4</v>
      </c>
    </row>
    <row r="14" spans="1:8" x14ac:dyDescent="0.25">
      <c r="A14" t="s">
        <v>39</v>
      </c>
      <c r="B14">
        <v>2014</v>
      </c>
      <c r="C14" t="s">
        <v>0</v>
      </c>
      <c r="D14">
        <v>7.1999999999999998E-3</v>
      </c>
      <c r="E14">
        <v>3.3492529252336402E-3</v>
      </c>
      <c r="F14">
        <v>3.8507470747663601E-3</v>
      </c>
      <c r="G14">
        <f t="shared" si="0"/>
        <v>3.8507470747663601E-3</v>
      </c>
      <c r="H14">
        <f t="shared" si="1"/>
        <v>1.482825303382168E-5</v>
      </c>
    </row>
    <row r="15" spans="1:8" x14ac:dyDescent="0.25">
      <c r="A15" t="s">
        <v>40</v>
      </c>
      <c r="B15">
        <v>2014</v>
      </c>
      <c r="C15" t="s">
        <v>0</v>
      </c>
      <c r="D15">
        <v>4.7999999999999996E-3</v>
      </c>
      <c r="E15">
        <v>2.9590487009345801E-3</v>
      </c>
      <c r="F15">
        <v>1.84095129906542E-3</v>
      </c>
      <c r="G15">
        <f t="shared" si="0"/>
        <v>1.84095129906542E-3</v>
      </c>
      <c r="H15">
        <f t="shared" si="1"/>
        <v>3.3891016855306572E-6</v>
      </c>
    </row>
    <row r="16" spans="1:8" x14ac:dyDescent="0.25">
      <c r="A16" t="s">
        <v>41</v>
      </c>
      <c r="B16">
        <v>2014</v>
      </c>
      <c r="C16" t="s">
        <v>0</v>
      </c>
      <c r="D16">
        <v>7.4000000000000003E-3</v>
      </c>
      <c r="E16">
        <v>4.5198655981308396E-3</v>
      </c>
      <c r="F16">
        <v>2.8801344018691598E-3</v>
      </c>
      <c r="G16">
        <f t="shared" si="0"/>
        <v>2.8801344018691598E-3</v>
      </c>
      <c r="H16">
        <f t="shared" si="1"/>
        <v>8.2951741728302224E-6</v>
      </c>
    </row>
    <row r="17" spans="1:8" x14ac:dyDescent="0.25">
      <c r="A17" t="s">
        <v>42</v>
      </c>
      <c r="B17">
        <v>2014</v>
      </c>
      <c r="C17" t="s">
        <v>0</v>
      </c>
      <c r="D17">
        <v>8.6999999999999994E-3</v>
      </c>
      <c r="E17">
        <v>4.7149677102803697E-3</v>
      </c>
      <c r="F17">
        <v>3.9850322897196297E-3</v>
      </c>
      <c r="G17">
        <f t="shared" si="0"/>
        <v>3.9850322897196297E-3</v>
      </c>
      <c r="H17">
        <f t="shared" si="1"/>
        <v>1.5880482350108074E-5</v>
      </c>
    </row>
    <row r="18" spans="1:8" x14ac:dyDescent="0.25">
      <c r="A18" t="s">
        <v>43</v>
      </c>
      <c r="B18">
        <v>2014</v>
      </c>
      <c r="C18" t="s">
        <v>0</v>
      </c>
      <c r="D18">
        <v>6.6E-3</v>
      </c>
      <c r="E18">
        <v>2.4712934205607501E-3</v>
      </c>
      <c r="F18">
        <v>4.1287065794392503E-3</v>
      </c>
      <c r="G18">
        <f t="shared" si="0"/>
        <v>4.1287065794392503E-3</v>
      </c>
      <c r="H18">
        <f t="shared" si="1"/>
        <v>1.7046218019104956E-5</v>
      </c>
    </row>
    <row r="19" spans="1:8" x14ac:dyDescent="0.25">
      <c r="A19" t="s">
        <v>44</v>
      </c>
      <c r="B19">
        <v>2014</v>
      </c>
      <c r="C19" t="s">
        <v>0</v>
      </c>
      <c r="D19">
        <v>9.9000000000000008E-3</v>
      </c>
      <c r="E19">
        <v>3.7394571495327098E-3</v>
      </c>
      <c r="F19">
        <v>6.1605428504672901E-3</v>
      </c>
      <c r="G19">
        <f t="shared" si="0"/>
        <v>6.1605428504672901E-3</v>
      </c>
      <c r="H19">
        <f t="shared" si="1"/>
        <v>3.7952288212443642E-5</v>
      </c>
    </row>
    <row r="20" spans="1:8" x14ac:dyDescent="0.25">
      <c r="A20" t="s">
        <v>45</v>
      </c>
      <c r="B20">
        <v>2014</v>
      </c>
      <c r="C20" t="s">
        <v>0</v>
      </c>
      <c r="D20">
        <v>3.3E-3</v>
      </c>
      <c r="E20">
        <v>3.9995932990654201E-3</v>
      </c>
      <c r="F20">
        <v>-6.9959329906542096E-4</v>
      </c>
      <c r="G20">
        <f t="shared" si="0"/>
        <v>6.9959329906542096E-4</v>
      </c>
      <c r="H20">
        <f t="shared" si="1"/>
        <v>4.8943078409723948E-7</v>
      </c>
    </row>
    <row r="21" spans="1:8" x14ac:dyDescent="0.25">
      <c r="A21" t="s">
        <v>46</v>
      </c>
      <c r="B21">
        <v>2014</v>
      </c>
      <c r="C21" t="s">
        <v>0</v>
      </c>
      <c r="D21">
        <v>3.8999999999999998E-3</v>
      </c>
      <c r="E21">
        <v>3.60938907476635E-3</v>
      </c>
      <c r="F21">
        <v>2.9061092523364497E-4</v>
      </c>
      <c r="G21">
        <f t="shared" si="0"/>
        <v>2.9061092523364497E-4</v>
      </c>
      <c r="H21">
        <f t="shared" si="1"/>
        <v>8.4454709865155191E-8</v>
      </c>
    </row>
    <row r="22" spans="1:8" x14ac:dyDescent="0.25">
      <c r="A22" t="s">
        <v>47</v>
      </c>
      <c r="B22">
        <v>2014</v>
      </c>
      <c r="C22" t="s">
        <v>0</v>
      </c>
      <c r="D22">
        <v>0.01</v>
      </c>
      <c r="E22">
        <v>2.8131796312754198E-3</v>
      </c>
      <c r="F22">
        <v>7.1868203687245804E-3</v>
      </c>
      <c r="G22">
        <f t="shared" si="0"/>
        <v>7.1868203687245804E-3</v>
      </c>
      <c r="H22">
        <f t="shared" si="1"/>
        <v>5.1650387012314511E-5</v>
      </c>
    </row>
    <row r="23" spans="1:8" x14ac:dyDescent="0.25">
      <c r="A23" t="s">
        <v>1</v>
      </c>
      <c r="B23">
        <v>2014</v>
      </c>
      <c r="C23" t="s">
        <v>0</v>
      </c>
      <c r="D23">
        <v>2.2000000000000001E-3</v>
      </c>
      <c r="E23">
        <v>1.5282998785046699E-3</v>
      </c>
      <c r="F23">
        <v>6.7170012149532705E-4</v>
      </c>
      <c r="G23">
        <f t="shared" si="0"/>
        <v>6.7170012149532705E-4</v>
      </c>
      <c r="H23">
        <f t="shared" si="1"/>
        <v>4.511810532168371E-7</v>
      </c>
    </row>
    <row r="24" spans="1:8" x14ac:dyDescent="0.25">
      <c r="A24" t="s">
        <v>48</v>
      </c>
      <c r="B24">
        <v>2014</v>
      </c>
      <c r="C24" t="s">
        <v>0</v>
      </c>
      <c r="D24">
        <v>2.5000000000000001E-3</v>
      </c>
      <c r="E24">
        <v>1.0080275794392499E-3</v>
      </c>
      <c r="F24">
        <v>1.4919724205607499E-3</v>
      </c>
      <c r="G24">
        <f t="shared" si="0"/>
        <v>1.4919724205607499E-3</v>
      </c>
      <c r="H24">
        <f t="shared" si="1"/>
        <v>2.2259817037139033E-6</v>
      </c>
    </row>
    <row r="25" spans="1:8" x14ac:dyDescent="0.25">
      <c r="A25" t="s">
        <v>49</v>
      </c>
      <c r="B25">
        <v>2014</v>
      </c>
      <c r="C25" t="s">
        <v>0</v>
      </c>
      <c r="D25">
        <v>6.7000000000000002E-3</v>
      </c>
      <c r="E25">
        <v>1.72340199065421E-3</v>
      </c>
      <c r="F25">
        <v>4.9765980093457902E-3</v>
      </c>
      <c r="G25">
        <f t="shared" si="0"/>
        <v>4.9765980093457902E-3</v>
      </c>
      <c r="H25">
        <f t="shared" si="1"/>
        <v>2.4766527746624481E-5</v>
      </c>
    </row>
    <row r="26" spans="1:8" x14ac:dyDescent="0.25">
      <c r="A26" t="s">
        <v>50</v>
      </c>
      <c r="B26">
        <v>2014</v>
      </c>
      <c r="C26" t="s">
        <v>0</v>
      </c>
      <c r="D26">
        <v>5.7000000000000002E-3</v>
      </c>
      <c r="E26">
        <v>1.9835381401869202E-3</v>
      </c>
      <c r="F26">
        <v>3.71646185981308E-3</v>
      </c>
      <c r="G26">
        <f t="shared" si="0"/>
        <v>3.71646185981308E-3</v>
      </c>
      <c r="H26">
        <f t="shared" si="1"/>
        <v>1.3812088755445297E-5</v>
      </c>
    </row>
    <row r="27" spans="1:8" x14ac:dyDescent="0.25">
      <c r="A27" t="s">
        <v>51</v>
      </c>
      <c r="B27">
        <v>2014</v>
      </c>
      <c r="C27" t="s">
        <v>0</v>
      </c>
      <c r="D27">
        <v>1.4800000000000001E-2</v>
      </c>
      <c r="E27">
        <v>3.8370082056074801E-3</v>
      </c>
      <c r="F27">
        <v>1.09629917943925E-2</v>
      </c>
      <c r="G27">
        <f t="shared" si="0"/>
        <v>1.09629917943925E-2</v>
      </c>
      <c r="H27">
        <f t="shared" si="1"/>
        <v>1.2018718908391729E-4</v>
      </c>
    </row>
    <row r="28" spans="1:8" x14ac:dyDescent="0.25">
      <c r="A28" t="s">
        <v>52</v>
      </c>
      <c r="B28">
        <v>2014</v>
      </c>
      <c r="C28" t="s">
        <v>0</v>
      </c>
      <c r="D28">
        <v>9.7000000000000003E-3</v>
      </c>
      <c r="E28">
        <v>3.0240827383177602E-3</v>
      </c>
      <c r="F28">
        <v>6.6759172616822401E-3</v>
      </c>
      <c r="G28">
        <f t="shared" si="0"/>
        <v>6.6759172616822401E-3</v>
      </c>
      <c r="H28">
        <f t="shared" si="1"/>
        <v>4.4567871284826902E-5</v>
      </c>
    </row>
    <row r="29" spans="1:8" x14ac:dyDescent="0.25">
      <c r="A29" t="s">
        <v>53</v>
      </c>
      <c r="B29">
        <v>2014</v>
      </c>
      <c r="C29" t="s">
        <v>0</v>
      </c>
      <c r="D29">
        <v>1.7999999999999999E-2</v>
      </c>
      <c r="E29">
        <v>3.5118380186915901E-3</v>
      </c>
      <c r="F29">
        <v>1.44881619813084E-2</v>
      </c>
      <c r="G29">
        <f t="shared" si="0"/>
        <v>1.44881619813084E-2</v>
      </c>
      <c r="H29">
        <f t="shared" si="1"/>
        <v>2.0990683759663015E-4</v>
      </c>
    </row>
    <row r="30" spans="1:8" x14ac:dyDescent="0.25">
      <c r="A30" t="s">
        <v>54</v>
      </c>
      <c r="B30">
        <v>2014</v>
      </c>
      <c r="C30" t="s">
        <v>0</v>
      </c>
      <c r="D30">
        <v>2.8E-3</v>
      </c>
      <c r="E30">
        <v>3.44680398130841E-3</v>
      </c>
      <c r="F30">
        <v>-6.4680398130841099E-4</v>
      </c>
      <c r="G30">
        <f t="shared" si="0"/>
        <v>6.4680398130841099E-4</v>
      </c>
      <c r="H30">
        <f t="shared" si="1"/>
        <v>4.1835539023641129E-7</v>
      </c>
    </row>
    <row r="31" spans="1:8" x14ac:dyDescent="0.25">
      <c r="A31" t="s">
        <v>55</v>
      </c>
      <c r="B31">
        <v>2014</v>
      </c>
      <c r="C31" t="s">
        <v>0</v>
      </c>
      <c r="D31">
        <v>4.0000000000000001E-3</v>
      </c>
      <c r="E31">
        <v>2.3737423644859799E-3</v>
      </c>
      <c r="F31">
        <v>1.62625763551402E-3</v>
      </c>
      <c r="G31">
        <f t="shared" si="0"/>
        <v>1.62625763551402E-3</v>
      </c>
      <c r="H31">
        <f t="shared" si="1"/>
        <v>2.644713897067651E-6</v>
      </c>
    </row>
    <row r="32" spans="1:8" x14ac:dyDescent="0.25">
      <c r="A32" t="s">
        <v>56</v>
      </c>
      <c r="B32">
        <v>2014</v>
      </c>
      <c r="C32" t="s">
        <v>0</v>
      </c>
      <c r="D32">
        <v>1.6199999999999999E-2</v>
      </c>
      <c r="E32">
        <v>3.2191848504672898E-3</v>
      </c>
      <c r="F32">
        <v>1.29808151495327E-2</v>
      </c>
      <c r="G32">
        <f t="shared" si="0"/>
        <v>1.29808151495327E-2</v>
      </c>
      <c r="H32">
        <f t="shared" si="1"/>
        <v>1.6850156194633765E-4</v>
      </c>
    </row>
    <row r="33" spans="1:8" x14ac:dyDescent="0.25">
      <c r="A33" t="s">
        <v>57</v>
      </c>
      <c r="B33">
        <v>2014</v>
      </c>
      <c r="C33" t="s">
        <v>0</v>
      </c>
      <c r="D33">
        <v>4.5999999999999999E-3</v>
      </c>
      <c r="E33">
        <v>3.3167359065420601E-3</v>
      </c>
      <c r="F33">
        <v>1.2832640934579401E-3</v>
      </c>
      <c r="G33">
        <f t="shared" si="0"/>
        <v>1.2832640934579401E-3</v>
      </c>
      <c r="H33">
        <f t="shared" si="1"/>
        <v>1.6467667335584287E-6</v>
      </c>
    </row>
    <row r="34" spans="1:8" x14ac:dyDescent="0.25">
      <c r="A34" t="s">
        <v>58</v>
      </c>
      <c r="B34">
        <v>2014</v>
      </c>
      <c r="C34" t="s">
        <v>0</v>
      </c>
      <c r="D34">
        <v>1.4200000000000001E-2</v>
      </c>
      <c r="E34">
        <v>6.2432675887850496E-3</v>
      </c>
      <c r="F34">
        <v>7.9567324112149607E-3</v>
      </c>
      <c r="G34">
        <f t="shared" si="0"/>
        <v>7.9567324112149607E-3</v>
      </c>
      <c r="H34">
        <f t="shared" si="1"/>
        <v>6.3309590663678639E-5</v>
      </c>
    </row>
    <row r="35" spans="1:8" x14ac:dyDescent="0.25">
      <c r="A35" t="s">
        <v>59</v>
      </c>
      <c r="B35">
        <v>2014</v>
      </c>
      <c r="C35" t="s">
        <v>0</v>
      </c>
      <c r="D35">
        <v>1.6199999999999999E-2</v>
      </c>
      <c r="E35">
        <v>4.7800017476635499E-3</v>
      </c>
      <c r="F35">
        <v>1.1419998252336401E-2</v>
      </c>
      <c r="G35">
        <f t="shared" si="0"/>
        <v>1.1419998252336401E-2</v>
      </c>
      <c r="H35">
        <f t="shared" si="1"/>
        <v>1.3041636008336645E-4</v>
      </c>
    </row>
    <row r="36" spans="1:8" x14ac:dyDescent="0.25">
      <c r="A36" t="s">
        <v>60</v>
      </c>
      <c r="B36">
        <v>2014</v>
      </c>
      <c r="C36" t="s">
        <v>0</v>
      </c>
      <c r="D36">
        <v>4.5999999999999999E-3</v>
      </c>
      <c r="E36">
        <v>5.3327910654205604E-3</v>
      </c>
      <c r="F36">
        <v>-7.32791065420561E-4</v>
      </c>
      <c r="G36">
        <f t="shared" si="0"/>
        <v>7.32791065420561E-4</v>
      </c>
      <c r="H36">
        <f t="shared" si="1"/>
        <v>5.369827455602009E-7</v>
      </c>
    </row>
    <row r="37" spans="1:8" x14ac:dyDescent="0.25">
      <c r="A37" t="s">
        <v>61</v>
      </c>
      <c r="B37">
        <v>2014</v>
      </c>
      <c r="C37" t="s">
        <v>0</v>
      </c>
      <c r="D37">
        <v>6.7000000000000002E-3</v>
      </c>
      <c r="E37">
        <v>2.4712934205607501E-3</v>
      </c>
      <c r="F37">
        <v>4.2287065794392497E-3</v>
      </c>
      <c r="G37">
        <f t="shared" si="0"/>
        <v>4.2287065794392497E-3</v>
      </c>
      <c r="H37">
        <f t="shared" si="1"/>
        <v>1.78819593349928E-5</v>
      </c>
    </row>
    <row r="38" spans="1:8" x14ac:dyDescent="0.25">
      <c r="A38" t="s">
        <v>62</v>
      </c>
      <c r="B38">
        <v>2014</v>
      </c>
      <c r="C38" t="s">
        <v>0</v>
      </c>
      <c r="D38">
        <v>2.8999999999999998E-3</v>
      </c>
      <c r="E38">
        <v>2.1786402523364498E-3</v>
      </c>
      <c r="F38">
        <v>7.2135974766355095E-4</v>
      </c>
      <c r="G38">
        <f t="shared" si="0"/>
        <v>7.2135974766355095E-4</v>
      </c>
      <c r="H38">
        <f t="shared" si="1"/>
        <v>5.2035988554922187E-7</v>
      </c>
    </row>
    <row r="39" spans="1:8" x14ac:dyDescent="0.25">
      <c r="A39" t="s">
        <v>63</v>
      </c>
      <c r="B39">
        <v>2014</v>
      </c>
      <c r="C39" t="s">
        <v>0</v>
      </c>
      <c r="D39">
        <v>2.9600000000000001E-2</v>
      </c>
      <c r="E39">
        <v>5.8205463457943899E-3</v>
      </c>
      <c r="F39">
        <v>2.3779453654205598E-2</v>
      </c>
      <c r="G39">
        <f t="shared" si="0"/>
        <v>2.3779453654205598E-2</v>
      </c>
      <c r="H39">
        <f t="shared" si="1"/>
        <v>5.6546241609251198E-4</v>
      </c>
    </row>
    <row r="40" spans="1:8" x14ac:dyDescent="0.25">
      <c r="A40" t="s">
        <v>64</v>
      </c>
      <c r="B40">
        <v>2014</v>
      </c>
      <c r="C40" t="s">
        <v>0</v>
      </c>
      <c r="D40">
        <v>5.1000000000000004E-3</v>
      </c>
      <c r="E40">
        <v>2.40625938317757E-3</v>
      </c>
      <c r="F40">
        <v>2.69374061682243E-3</v>
      </c>
      <c r="G40">
        <f t="shared" si="0"/>
        <v>2.69374061682243E-3</v>
      </c>
      <c r="H40">
        <f t="shared" si="1"/>
        <v>7.2562385107188856E-6</v>
      </c>
    </row>
    <row r="41" spans="1:8" x14ac:dyDescent="0.25">
      <c r="A41" t="s">
        <v>65</v>
      </c>
      <c r="B41">
        <v>2014</v>
      </c>
      <c r="C41" t="s">
        <v>0</v>
      </c>
      <c r="D41">
        <v>6.3E-3</v>
      </c>
      <c r="E41">
        <v>3.4142869626168199E-3</v>
      </c>
      <c r="F41">
        <v>2.8857130373831801E-3</v>
      </c>
      <c r="G41">
        <f t="shared" si="0"/>
        <v>2.8857130373831801E-3</v>
      </c>
      <c r="H41">
        <f t="shared" si="1"/>
        <v>8.3273397341232596E-6</v>
      </c>
    </row>
    <row r="42" spans="1:8" x14ac:dyDescent="0.25">
      <c r="A42" t="s">
        <v>66</v>
      </c>
      <c r="B42">
        <v>2014</v>
      </c>
      <c r="C42" t="s">
        <v>0</v>
      </c>
      <c r="D42">
        <v>4.4000000000000003E-3</v>
      </c>
      <c r="E42">
        <v>2.40625938317757E-3</v>
      </c>
      <c r="F42">
        <v>1.9937406168224299E-3</v>
      </c>
      <c r="G42">
        <f t="shared" si="0"/>
        <v>1.9937406168224299E-3</v>
      </c>
      <c r="H42">
        <f t="shared" si="1"/>
        <v>3.9750016471674828E-6</v>
      </c>
    </row>
    <row r="43" spans="1:8" x14ac:dyDescent="0.25">
      <c r="A43" t="s">
        <v>67</v>
      </c>
      <c r="B43">
        <v>2014</v>
      </c>
      <c r="C43" t="s">
        <v>0</v>
      </c>
      <c r="D43">
        <v>4.5999999999999999E-3</v>
      </c>
      <c r="E43">
        <v>3.3167359065420601E-3</v>
      </c>
      <c r="F43">
        <v>1.2832640934579401E-3</v>
      </c>
      <c r="G43">
        <f t="shared" si="0"/>
        <v>1.2832640934579401E-3</v>
      </c>
      <c r="H43">
        <f t="shared" si="1"/>
        <v>1.6467667335584287E-6</v>
      </c>
    </row>
    <row r="44" spans="1:8" x14ac:dyDescent="0.25">
      <c r="A44" t="s">
        <v>68</v>
      </c>
      <c r="B44">
        <v>2014</v>
      </c>
      <c r="C44" t="s">
        <v>0</v>
      </c>
      <c r="D44">
        <v>3.8E-3</v>
      </c>
      <c r="E44">
        <v>4.9100698224299102E-3</v>
      </c>
      <c r="F44">
        <v>-1.11006982242991E-3</v>
      </c>
      <c r="G44">
        <f t="shared" si="0"/>
        <v>1.11006982242991E-3</v>
      </c>
      <c r="H44">
        <f t="shared" si="1"/>
        <v>1.2322550106695718E-6</v>
      </c>
    </row>
    <row r="45" spans="1:8" x14ac:dyDescent="0.25">
      <c r="A45" t="s">
        <v>69</v>
      </c>
      <c r="B45">
        <v>2014</v>
      </c>
      <c r="C45" t="s">
        <v>0</v>
      </c>
      <c r="D45">
        <v>3.3999999999999998E-3</v>
      </c>
      <c r="E45">
        <v>2.2111572710280399E-3</v>
      </c>
      <c r="F45">
        <v>1.1888427289719599E-3</v>
      </c>
      <c r="G45">
        <f t="shared" si="0"/>
        <v>1.1888427289719599E-3</v>
      </c>
      <c r="H45">
        <f t="shared" si="1"/>
        <v>1.4133470342294968E-6</v>
      </c>
    </row>
    <row r="46" spans="1:8" x14ac:dyDescent="0.25">
      <c r="A46" t="s">
        <v>70</v>
      </c>
      <c r="B46">
        <v>2014</v>
      </c>
      <c r="C46" t="s">
        <v>0</v>
      </c>
      <c r="D46">
        <v>4.8999999999999998E-3</v>
      </c>
      <c r="E46">
        <v>3.8695252242990702E-3</v>
      </c>
      <c r="F46">
        <v>1.0304747757009299E-3</v>
      </c>
      <c r="G46">
        <f t="shared" si="0"/>
        <v>1.0304747757009299E-3</v>
      </c>
      <c r="H46">
        <f t="shared" si="1"/>
        <v>1.0618782633558817E-6</v>
      </c>
    </row>
    <row r="47" spans="1:8" x14ac:dyDescent="0.25">
      <c r="A47" t="s">
        <v>71</v>
      </c>
      <c r="B47">
        <v>2014</v>
      </c>
      <c r="C47" t="s">
        <v>0</v>
      </c>
      <c r="D47">
        <v>3.0999999999999999E-3</v>
      </c>
      <c r="E47">
        <v>2.1136062149532701E-3</v>
      </c>
      <c r="F47">
        <v>9.8639378504672892E-4</v>
      </c>
      <c r="G47">
        <f t="shared" si="0"/>
        <v>9.8639378504672892E-4</v>
      </c>
      <c r="H47">
        <f t="shared" si="1"/>
        <v>9.7297269917881247E-7</v>
      </c>
    </row>
    <row r="48" spans="1:8" x14ac:dyDescent="0.25">
      <c r="A48" t="s">
        <v>72</v>
      </c>
      <c r="B48">
        <v>2014</v>
      </c>
      <c r="C48" t="s">
        <v>0</v>
      </c>
      <c r="D48">
        <v>4.1999999999999997E-3</v>
      </c>
      <c r="E48">
        <v>2.76394658878505E-3</v>
      </c>
      <c r="F48">
        <v>1.43605341121495E-3</v>
      </c>
      <c r="G48">
        <f t="shared" si="0"/>
        <v>1.43605341121495E-3</v>
      </c>
      <c r="H48">
        <f t="shared" si="1"/>
        <v>2.0622493998620941E-6</v>
      </c>
    </row>
    <row r="49" spans="1:8" x14ac:dyDescent="0.25">
      <c r="A49" t="s">
        <v>73</v>
      </c>
      <c r="B49">
        <v>2014</v>
      </c>
      <c r="C49" t="s">
        <v>0</v>
      </c>
      <c r="D49">
        <v>3.8999999999999998E-3</v>
      </c>
      <c r="E49">
        <v>2.9590487009345801E-3</v>
      </c>
      <c r="F49">
        <v>9.4095129906542096E-4</v>
      </c>
      <c r="G49">
        <f t="shared" si="0"/>
        <v>9.4095129906542096E-4</v>
      </c>
      <c r="H49">
        <f t="shared" si="1"/>
        <v>8.8538934721290324E-7</v>
      </c>
    </row>
    <row r="50" spans="1:8" x14ac:dyDescent="0.25">
      <c r="A50" t="s">
        <v>74</v>
      </c>
      <c r="B50">
        <v>2014</v>
      </c>
      <c r="C50" t="s">
        <v>0</v>
      </c>
      <c r="D50">
        <v>1.37E-2</v>
      </c>
      <c r="E50">
        <v>7.6740164112149498E-3</v>
      </c>
      <c r="F50">
        <v>6.0259835887850497E-3</v>
      </c>
      <c r="G50">
        <f t="shared" si="0"/>
        <v>6.0259835887850497E-3</v>
      </c>
      <c r="H50">
        <f t="shared" si="1"/>
        <v>3.631247821230675E-5</v>
      </c>
    </row>
    <row r="51" spans="1:8" x14ac:dyDescent="0.25">
      <c r="A51" t="s">
        <v>75</v>
      </c>
      <c r="B51">
        <v>2014</v>
      </c>
      <c r="C51" t="s">
        <v>0</v>
      </c>
      <c r="D51">
        <v>3.5999999999999999E-3</v>
      </c>
      <c r="E51">
        <v>4.84503578504673E-3</v>
      </c>
      <c r="F51">
        <v>-1.2450357850467299E-3</v>
      </c>
      <c r="G51">
        <f t="shared" si="0"/>
        <v>1.2450357850467299E-3</v>
      </c>
      <c r="H51">
        <f t="shared" si="1"/>
        <v>1.550114106046927E-6</v>
      </c>
    </row>
    <row r="52" spans="1:8" x14ac:dyDescent="0.25">
      <c r="A52" t="s">
        <v>76</v>
      </c>
      <c r="B52">
        <v>2014</v>
      </c>
      <c r="C52" t="s">
        <v>0</v>
      </c>
      <c r="D52">
        <v>2.5000000000000001E-3</v>
      </c>
      <c r="E52">
        <v>3.80449118691589E-3</v>
      </c>
      <c r="F52">
        <v>-1.30449118691589E-3</v>
      </c>
      <c r="G52">
        <f t="shared" si="0"/>
        <v>1.30449118691589E-3</v>
      </c>
      <c r="H52">
        <f t="shared" si="1"/>
        <v>1.7016972567412273E-6</v>
      </c>
    </row>
    <row r="53" spans="1:8" x14ac:dyDescent="0.25">
      <c r="A53" t="s">
        <v>77</v>
      </c>
      <c r="B53">
        <v>2014</v>
      </c>
      <c r="C53" t="s">
        <v>0</v>
      </c>
      <c r="D53">
        <v>3.5999999999999999E-3</v>
      </c>
      <c r="E53">
        <v>3.7719741682242999E-3</v>
      </c>
      <c r="F53">
        <v>-1.7197416822429799E-4</v>
      </c>
      <c r="G53">
        <f t="shared" si="0"/>
        <v>1.7197416822429799E-4</v>
      </c>
      <c r="H53">
        <f t="shared" si="1"/>
        <v>2.9575114536439146E-8</v>
      </c>
    </row>
    <row r="54" spans="1:8" x14ac:dyDescent="0.25">
      <c r="A54" t="s">
        <v>78</v>
      </c>
      <c r="B54">
        <v>2014</v>
      </c>
      <c r="C54" t="s">
        <v>0</v>
      </c>
      <c r="D54">
        <v>1.3599999999999999E-2</v>
      </c>
      <c r="E54">
        <v>2.8614976448598098E-3</v>
      </c>
      <c r="F54">
        <v>1.0738502355140201E-2</v>
      </c>
      <c r="G54">
        <f t="shared" si="0"/>
        <v>1.0738502355140201E-2</v>
      </c>
      <c r="H54">
        <f t="shared" si="1"/>
        <v>1.1531543283135164E-4</v>
      </c>
    </row>
    <row r="55" spans="1:8" x14ac:dyDescent="0.25">
      <c r="A55" t="s">
        <v>79</v>
      </c>
      <c r="B55">
        <v>2014</v>
      </c>
      <c r="C55" t="s">
        <v>0</v>
      </c>
      <c r="D55">
        <v>4.0000000000000001E-3</v>
      </c>
      <c r="E55">
        <v>4.7474847289719598E-3</v>
      </c>
      <c r="F55">
        <v>-7.4748472897196198E-4</v>
      </c>
      <c r="G55">
        <f t="shared" si="0"/>
        <v>7.4748472897196198E-4</v>
      </c>
      <c r="H55">
        <f t="shared" si="1"/>
        <v>5.5873342004628743E-7</v>
      </c>
    </row>
    <row r="56" spans="1:8" x14ac:dyDescent="0.25">
      <c r="A56" t="s">
        <v>80</v>
      </c>
      <c r="B56">
        <v>2014</v>
      </c>
      <c r="C56" t="s">
        <v>0</v>
      </c>
      <c r="D56">
        <v>1.35E-2</v>
      </c>
      <c r="E56">
        <v>4.01369397905084E-3</v>
      </c>
      <c r="F56">
        <v>9.4863060209491607E-3</v>
      </c>
      <c r="G56">
        <f t="shared" si="0"/>
        <v>9.4863060209491607E-3</v>
      </c>
      <c r="H56">
        <f t="shared" si="1"/>
        <v>8.9990001923096296E-5</v>
      </c>
    </row>
    <row r="57" spans="1:8" x14ac:dyDescent="0.25">
      <c r="A57" t="s">
        <v>81</v>
      </c>
      <c r="B57">
        <v>2014</v>
      </c>
      <c r="C57" t="s">
        <v>0</v>
      </c>
      <c r="D57">
        <v>5.3E-3</v>
      </c>
      <c r="E57">
        <v>6.2757846074766397E-3</v>
      </c>
      <c r="F57">
        <v>-9.7578460747663599E-4</v>
      </c>
      <c r="G57">
        <f t="shared" si="0"/>
        <v>9.7578460747663599E-4</v>
      </c>
      <c r="H57">
        <f t="shared" si="1"/>
        <v>9.5215560018833253E-7</v>
      </c>
    </row>
    <row r="58" spans="1:8" x14ac:dyDescent="0.25">
      <c r="A58" t="s">
        <v>82</v>
      </c>
      <c r="B58">
        <v>2014</v>
      </c>
      <c r="C58" t="s">
        <v>0</v>
      </c>
      <c r="D58">
        <v>2.2000000000000001E-3</v>
      </c>
      <c r="E58">
        <v>1.7559190093457901E-3</v>
      </c>
      <c r="F58">
        <v>4.4408099065420598E-4</v>
      </c>
      <c r="G58">
        <f t="shared" si="0"/>
        <v>4.4408099065420598E-4</v>
      </c>
      <c r="H58">
        <f t="shared" si="1"/>
        <v>1.9720792626042099E-7</v>
      </c>
    </row>
    <row r="59" spans="1:8" x14ac:dyDescent="0.25">
      <c r="A59" t="s">
        <v>83</v>
      </c>
      <c r="B59">
        <v>2014</v>
      </c>
      <c r="C59" t="s">
        <v>0</v>
      </c>
      <c r="D59">
        <v>3.3E-3</v>
      </c>
      <c r="E59">
        <v>4.3247634859813096E-3</v>
      </c>
      <c r="F59">
        <v>-1.02476348598131E-3</v>
      </c>
      <c r="G59">
        <f t="shared" si="0"/>
        <v>1.02476348598131E-3</v>
      </c>
      <c r="H59">
        <f t="shared" si="1"/>
        <v>1.0501402022005667E-6</v>
      </c>
    </row>
    <row r="60" spans="1:8" x14ac:dyDescent="0.25">
      <c r="A60" t="s">
        <v>84</v>
      </c>
      <c r="B60">
        <v>2014</v>
      </c>
      <c r="C60" t="s">
        <v>0</v>
      </c>
      <c r="D60">
        <v>2.7000000000000001E-3</v>
      </c>
      <c r="E60">
        <v>3.64190609345794E-3</v>
      </c>
      <c r="F60">
        <v>-9.4190609345794402E-4</v>
      </c>
      <c r="G60">
        <f t="shared" si="0"/>
        <v>9.4190609345794402E-4</v>
      </c>
      <c r="H60">
        <f t="shared" si="1"/>
        <v>8.8718708889320515E-7</v>
      </c>
    </row>
    <row r="61" spans="1:8" x14ac:dyDescent="0.25">
      <c r="A61" t="s">
        <v>85</v>
      </c>
      <c r="B61">
        <v>2014</v>
      </c>
      <c r="C61" t="s">
        <v>0</v>
      </c>
      <c r="D61">
        <v>7.0000000000000001E-3</v>
      </c>
      <c r="E61">
        <v>3.80449118691589E-3</v>
      </c>
      <c r="F61">
        <v>3.1955088130841101E-3</v>
      </c>
      <c r="G61">
        <f t="shared" si="0"/>
        <v>3.1955088130841101E-3</v>
      </c>
      <c r="H61">
        <f t="shared" si="1"/>
        <v>1.0211276574498219E-5</v>
      </c>
    </row>
    <row r="62" spans="1:8" x14ac:dyDescent="0.25">
      <c r="A62" t="s">
        <v>86</v>
      </c>
      <c r="B62">
        <v>2014</v>
      </c>
      <c r="C62" t="s">
        <v>0</v>
      </c>
      <c r="D62">
        <v>2.5999999999999999E-3</v>
      </c>
      <c r="E62">
        <v>2.6663955327102802E-3</v>
      </c>
      <c r="F62" s="5">
        <v>-6.6395532710280703E-5</v>
      </c>
      <c r="G62">
        <f t="shared" si="0"/>
        <v>6.6395532710280703E-5</v>
      </c>
      <c r="H62">
        <f t="shared" si="1"/>
        <v>4.4083667638819551E-9</v>
      </c>
    </row>
    <row r="63" spans="1:8" x14ac:dyDescent="0.25">
      <c r="A63" t="s">
        <v>87</v>
      </c>
      <c r="B63">
        <v>2014</v>
      </c>
      <c r="C63" t="s">
        <v>0</v>
      </c>
      <c r="D63">
        <v>4.7000000000000002E-3</v>
      </c>
      <c r="E63">
        <v>3.5118380186915901E-3</v>
      </c>
      <c r="F63">
        <v>1.18816198130841E-3</v>
      </c>
      <c r="G63">
        <f t="shared" si="0"/>
        <v>1.18816198130841E-3</v>
      </c>
      <c r="H63">
        <f t="shared" si="1"/>
        <v>1.4117288938267265E-6</v>
      </c>
    </row>
    <row r="64" spans="1:8" x14ac:dyDescent="0.25">
      <c r="A64" t="s">
        <v>88</v>
      </c>
      <c r="B64">
        <v>2014</v>
      </c>
      <c r="C64" t="s">
        <v>0</v>
      </c>
      <c r="D64">
        <v>5.5999999999999999E-3</v>
      </c>
      <c r="E64">
        <v>5.6254442336448598E-3</v>
      </c>
      <c r="F64" s="5">
        <v>-2.5444233644859E-5</v>
      </c>
      <c r="G64">
        <f t="shared" si="0"/>
        <v>2.5444233644859E-5</v>
      </c>
      <c r="H64">
        <f t="shared" si="1"/>
        <v>6.4740902577417471E-10</v>
      </c>
    </row>
    <row r="65" spans="1:8" x14ac:dyDescent="0.25">
      <c r="A65" t="s">
        <v>89</v>
      </c>
      <c r="B65">
        <v>2014</v>
      </c>
      <c r="C65" t="s">
        <v>0</v>
      </c>
      <c r="D65">
        <v>1.04E-2</v>
      </c>
      <c r="E65">
        <v>2.0485721775700899E-3</v>
      </c>
      <c r="F65">
        <v>8.3514278224299104E-3</v>
      </c>
      <c r="G65">
        <f t="shared" si="0"/>
        <v>8.3514278224299104E-3</v>
      </c>
      <c r="H65">
        <f t="shared" si="1"/>
        <v>6.9746346673256392E-5</v>
      </c>
    </row>
    <row r="66" spans="1:8" x14ac:dyDescent="0.25">
      <c r="A66" t="s">
        <v>21</v>
      </c>
      <c r="B66">
        <v>2014</v>
      </c>
      <c r="C66" t="s">
        <v>22</v>
      </c>
      <c r="D66">
        <v>1.7299999999999999E-2</v>
      </c>
      <c r="E66">
        <v>3.1802902969364902E-2</v>
      </c>
      <c r="F66">
        <v>-1.4502902969364901E-2</v>
      </c>
      <c r="G66">
        <f t="shared" si="0"/>
        <v>1.4502902969364901E-2</v>
      </c>
      <c r="H66">
        <f t="shared" si="1"/>
        <v>2.1033419453881326E-4</v>
      </c>
    </row>
    <row r="67" spans="1:8" x14ac:dyDescent="0.25">
      <c r="A67" t="s">
        <v>28</v>
      </c>
      <c r="B67">
        <v>2014</v>
      </c>
      <c r="C67" t="s">
        <v>22</v>
      </c>
      <c r="D67">
        <v>5.6599999999999998E-2</v>
      </c>
      <c r="E67">
        <v>6.0295969517337303E-2</v>
      </c>
      <c r="F67">
        <v>-3.6959695173373499E-3</v>
      </c>
      <c r="G67">
        <f t="shared" ref="G67:G130" si="2">ABS(F67)</f>
        <v>3.6959695173373499E-3</v>
      </c>
      <c r="H67">
        <f t="shared" ref="H67:H130" si="3">F67^2</f>
        <v>1.3660190673086884E-5</v>
      </c>
    </row>
    <row r="68" spans="1:8" x14ac:dyDescent="0.25">
      <c r="A68" t="s">
        <v>29</v>
      </c>
      <c r="B68">
        <v>2014</v>
      </c>
      <c r="C68" t="s">
        <v>22</v>
      </c>
      <c r="D68">
        <v>4.53E-2</v>
      </c>
      <c r="E68">
        <v>5.0807316730163601E-2</v>
      </c>
      <c r="F68">
        <v>-5.5073167301635901E-3</v>
      </c>
      <c r="G68">
        <f t="shared" si="2"/>
        <v>5.5073167301635901E-3</v>
      </c>
      <c r="H68">
        <f t="shared" si="3"/>
        <v>3.0330537566339779E-5</v>
      </c>
    </row>
    <row r="69" spans="1:8" x14ac:dyDescent="0.25">
      <c r="A69" t="s">
        <v>30</v>
      </c>
      <c r="B69">
        <v>2014</v>
      </c>
      <c r="C69" t="s">
        <v>22</v>
      </c>
      <c r="D69">
        <v>3.1099999999999999E-2</v>
      </c>
      <c r="E69">
        <v>4.1106777821135101E-2</v>
      </c>
      <c r="F69">
        <v>-1.0006777821135101E-2</v>
      </c>
      <c r="G69">
        <f t="shared" si="2"/>
        <v>1.0006777821135101E-2</v>
      </c>
      <c r="H69">
        <f t="shared" si="3"/>
        <v>1.0013560236156135E-4</v>
      </c>
    </row>
    <row r="70" spans="1:8" x14ac:dyDescent="0.25">
      <c r="A70" t="s">
        <v>31</v>
      </c>
      <c r="B70">
        <v>2014</v>
      </c>
      <c r="C70" t="s">
        <v>22</v>
      </c>
      <c r="D70">
        <v>3.2599999999999997E-2</v>
      </c>
      <c r="E70">
        <v>4.4678561936662697E-2</v>
      </c>
      <c r="F70">
        <v>-1.20785619366627E-2</v>
      </c>
      <c r="G70">
        <f t="shared" si="2"/>
        <v>1.20785619366627E-2</v>
      </c>
      <c r="H70">
        <f t="shared" si="3"/>
        <v>1.4589165845779701E-4</v>
      </c>
    </row>
    <row r="71" spans="1:8" x14ac:dyDescent="0.25">
      <c r="A71" t="s">
        <v>32</v>
      </c>
      <c r="B71">
        <v>2014</v>
      </c>
      <c r="C71" t="s">
        <v>22</v>
      </c>
      <c r="D71">
        <v>5.04E-2</v>
      </c>
      <c r="E71">
        <v>5.3413414537251701E-2</v>
      </c>
      <c r="F71">
        <v>-3.0134145372517399E-3</v>
      </c>
      <c r="G71">
        <f t="shared" si="2"/>
        <v>3.0134145372517399E-3</v>
      </c>
      <c r="H71">
        <f t="shared" si="3"/>
        <v>9.0806671733201179E-6</v>
      </c>
    </row>
    <row r="72" spans="1:8" x14ac:dyDescent="0.25">
      <c r="A72" t="s">
        <v>33</v>
      </c>
      <c r="B72">
        <v>2014</v>
      </c>
      <c r="C72" t="s">
        <v>22</v>
      </c>
      <c r="D72">
        <v>5.28E-2</v>
      </c>
      <c r="E72">
        <v>6.0284940997662802E-2</v>
      </c>
      <c r="F72">
        <v>-7.4849409976628202E-3</v>
      </c>
      <c r="G72">
        <f t="shared" si="2"/>
        <v>7.4849409976628202E-3</v>
      </c>
      <c r="H72">
        <f t="shared" si="3"/>
        <v>5.6024341738493695E-5</v>
      </c>
    </row>
    <row r="73" spans="1:8" x14ac:dyDescent="0.25">
      <c r="A73" t="s">
        <v>34</v>
      </c>
      <c r="B73">
        <v>2014</v>
      </c>
      <c r="C73" t="s">
        <v>22</v>
      </c>
      <c r="D73">
        <v>2.7300000000000001E-2</v>
      </c>
      <c r="E73">
        <v>3.8271756483042103E-2</v>
      </c>
      <c r="F73">
        <v>-1.09717564830421E-2</v>
      </c>
      <c r="G73">
        <f t="shared" si="2"/>
        <v>1.09717564830421E-2</v>
      </c>
      <c r="H73">
        <f t="shared" si="3"/>
        <v>1.2037944032317635E-4</v>
      </c>
    </row>
    <row r="74" spans="1:8" x14ac:dyDescent="0.25">
      <c r="A74" t="s">
        <v>35</v>
      </c>
      <c r="B74">
        <v>2014</v>
      </c>
      <c r="C74" t="s">
        <v>22</v>
      </c>
      <c r="D74">
        <v>2.93E-2</v>
      </c>
      <c r="E74">
        <v>3.9041724134558801E-2</v>
      </c>
      <c r="F74">
        <v>-9.7417241345588192E-3</v>
      </c>
      <c r="G74">
        <f t="shared" si="2"/>
        <v>9.7417241345588192E-3</v>
      </c>
      <c r="H74">
        <f t="shared" si="3"/>
        <v>9.4901189113845777E-5</v>
      </c>
    </row>
    <row r="75" spans="1:8" x14ac:dyDescent="0.25">
      <c r="A75" t="s">
        <v>36</v>
      </c>
      <c r="B75">
        <v>2014</v>
      </c>
      <c r="C75" t="s">
        <v>22</v>
      </c>
      <c r="D75">
        <v>4.0800000000000003E-2</v>
      </c>
      <c r="E75">
        <v>5.2804885217495698E-2</v>
      </c>
      <c r="F75">
        <v>-1.20048852174957E-2</v>
      </c>
      <c r="G75">
        <f t="shared" si="2"/>
        <v>1.20048852174957E-2</v>
      </c>
      <c r="H75">
        <f t="shared" si="3"/>
        <v>1.4411726908524679E-4</v>
      </c>
    </row>
    <row r="76" spans="1:8" x14ac:dyDescent="0.25">
      <c r="A76" t="s">
        <v>37</v>
      </c>
      <c r="B76">
        <v>2014</v>
      </c>
      <c r="C76" t="s">
        <v>22</v>
      </c>
      <c r="D76">
        <v>6.7000000000000004E-2</v>
      </c>
      <c r="E76">
        <v>5.8931752622148698E-2</v>
      </c>
      <c r="F76">
        <v>8.0682473778513307E-3</v>
      </c>
      <c r="G76">
        <f t="shared" si="2"/>
        <v>8.0682473778513307E-3</v>
      </c>
      <c r="H76">
        <f t="shared" si="3"/>
        <v>6.5096615750204868E-5</v>
      </c>
    </row>
    <row r="77" spans="1:8" x14ac:dyDescent="0.25">
      <c r="A77" t="s">
        <v>38</v>
      </c>
      <c r="B77">
        <v>2014</v>
      </c>
      <c r="C77" t="s">
        <v>22</v>
      </c>
      <c r="D77">
        <v>2.4799999999999999E-2</v>
      </c>
      <c r="E77">
        <v>3.4926329217533303E-2</v>
      </c>
      <c r="F77">
        <v>-1.01263292175333E-2</v>
      </c>
      <c r="G77">
        <f t="shared" si="2"/>
        <v>1.01263292175333E-2</v>
      </c>
      <c r="H77">
        <f t="shared" si="3"/>
        <v>1.0254254342186857E-4</v>
      </c>
    </row>
    <row r="78" spans="1:8" x14ac:dyDescent="0.25">
      <c r="A78" t="s">
        <v>39</v>
      </c>
      <c r="B78">
        <v>2014</v>
      </c>
      <c r="C78" t="s">
        <v>22</v>
      </c>
      <c r="D78">
        <v>4.8099999999999997E-2</v>
      </c>
      <c r="E78">
        <v>5.7150874713445203E-2</v>
      </c>
      <c r="F78">
        <v>-9.0508747134451905E-3</v>
      </c>
      <c r="G78">
        <f t="shared" si="2"/>
        <v>9.0508747134451905E-3</v>
      </c>
      <c r="H78">
        <f t="shared" si="3"/>
        <v>8.1918333078481555E-5</v>
      </c>
    </row>
    <row r="79" spans="1:8" x14ac:dyDescent="0.25">
      <c r="A79" t="s">
        <v>40</v>
      </c>
      <c r="B79">
        <v>2014</v>
      </c>
      <c r="C79" t="s">
        <v>22</v>
      </c>
      <c r="D79">
        <v>4.6699999999999998E-2</v>
      </c>
      <c r="E79">
        <v>5.5799237863568399E-2</v>
      </c>
      <c r="F79">
        <v>-9.0992378635684004E-3</v>
      </c>
      <c r="G79">
        <f t="shared" si="2"/>
        <v>9.0992378635684004E-3</v>
      </c>
      <c r="H79">
        <f t="shared" si="3"/>
        <v>8.2796129697796826E-5</v>
      </c>
    </row>
    <row r="80" spans="1:8" x14ac:dyDescent="0.25">
      <c r="A80" t="s">
        <v>41</v>
      </c>
      <c r="B80">
        <v>2014</v>
      </c>
      <c r="C80" t="s">
        <v>22</v>
      </c>
      <c r="D80">
        <v>4.7800000000000002E-2</v>
      </c>
      <c r="E80">
        <v>5.5105901591496802E-2</v>
      </c>
      <c r="F80">
        <v>-7.3059015914967796E-3</v>
      </c>
      <c r="G80">
        <f t="shared" si="2"/>
        <v>7.3059015914967796E-3</v>
      </c>
      <c r="H80">
        <f t="shared" si="3"/>
        <v>5.3376198064635173E-5</v>
      </c>
    </row>
    <row r="81" spans="1:8" x14ac:dyDescent="0.25">
      <c r="A81" t="s">
        <v>42</v>
      </c>
      <c r="B81">
        <v>2014</v>
      </c>
      <c r="C81" t="s">
        <v>22</v>
      </c>
      <c r="D81">
        <v>5.04E-2</v>
      </c>
      <c r="E81">
        <v>5.8084987975973397E-2</v>
      </c>
      <c r="F81">
        <v>-7.6849879759733897E-3</v>
      </c>
      <c r="G81">
        <f t="shared" si="2"/>
        <v>7.6849879759733897E-3</v>
      </c>
      <c r="H81">
        <f t="shared" si="3"/>
        <v>5.9059040190855579E-5</v>
      </c>
    </row>
    <row r="82" spans="1:8" x14ac:dyDescent="0.25">
      <c r="A82" t="s">
        <v>43</v>
      </c>
      <c r="B82">
        <v>2014</v>
      </c>
      <c r="C82" t="s">
        <v>22</v>
      </c>
      <c r="D82">
        <v>3.5700000000000003E-2</v>
      </c>
      <c r="E82">
        <v>4.4935593980849203E-2</v>
      </c>
      <c r="F82">
        <v>-9.2355939808491695E-3</v>
      </c>
      <c r="G82">
        <f t="shared" si="2"/>
        <v>9.2355939808491695E-3</v>
      </c>
      <c r="H82">
        <f t="shared" si="3"/>
        <v>8.5296196179097413E-5</v>
      </c>
    </row>
    <row r="83" spans="1:8" x14ac:dyDescent="0.25">
      <c r="A83" t="s">
        <v>44</v>
      </c>
      <c r="B83">
        <v>2014</v>
      </c>
      <c r="C83" t="s">
        <v>22</v>
      </c>
      <c r="D83">
        <v>3.6799999999999999E-2</v>
      </c>
      <c r="E83">
        <v>4.2169629304669901E-2</v>
      </c>
      <c r="F83">
        <v>-5.3696293046699498E-3</v>
      </c>
      <c r="G83">
        <f t="shared" si="2"/>
        <v>5.3696293046699498E-3</v>
      </c>
      <c r="H83">
        <f t="shared" si="3"/>
        <v>2.8832918869570287E-5</v>
      </c>
    </row>
    <row r="84" spans="1:8" x14ac:dyDescent="0.25">
      <c r="A84" t="s">
        <v>45</v>
      </c>
      <c r="B84">
        <v>2014</v>
      </c>
      <c r="C84" t="s">
        <v>22</v>
      </c>
      <c r="D84">
        <v>3.6799999999999999E-2</v>
      </c>
      <c r="E84">
        <v>4.4916990340655202E-2</v>
      </c>
      <c r="F84">
        <v>-8.1169903406552394E-3</v>
      </c>
      <c r="G84">
        <f t="shared" si="2"/>
        <v>8.1169903406552394E-3</v>
      </c>
      <c r="H84">
        <f t="shared" si="3"/>
        <v>6.5885532190290463E-5</v>
      </c>
    </row>
    <row r="85" spans="1:8" x14ac:dyDescent="0.25">
      <c r="A85" t="s">
        <v>46</v>
      </c>
      <c r="B85">
        <v>2014</v>
      </c>
      <c r="C85" t="s">
        <v>22</v>
      </c>
      <c r="D85">
        <v>4.6600000000000003E-2</v>
      </c>
      <c r="E85">
        <v>5.94972192984006E-2</v>
      </c>
      <c r="F85">
        <v>-1.2897219298400601E-2</v>
      </c>
      <c r="G85">
        <f t="shared" si="2"/>
        <v>1.2897219298400601E-2</v>
      </c>
      <c r="H85">
        <f t="shared" si="3"/>
        <v>1.6633826563103689E-4</v>
      </c>
    </row>
    <row r="86" spans="1:8" x14ac:dyDescent="0.25">
      <c r="A86" t="s">
        <v>47</v>
      </c>
      <c r="B86">
        <v>2014</v>
      </c>
      <c r="C86" t="s">
        <v>22</v>
      </c>
      <c r="D86">
        <v>2.9600000000000001E-2</v>
      </c>
      <c r="E86">
        <v>4.7283851064550603E-2</v>
      </c>
      <c r="F86">
        <v>-1.7683851064550601E-2</v>
      </c>
      <c r="G86">
        <f t="shared" si="2"/>
        <v>1.7683851064550601E-2</v>
      </c>
      <c r="H86">
        <f t="shared" si="3"/>
        <v>3.1271858847320742E-4</v>
      </c>
    </row>
    <row r="87" spans="1:8" x14ac:dyDescent="0.25">
      <c r="A87" t="s">
        <v>1</v>
      </c>
      <c r="B87">
        <v>2014</v>
      </c>
      <c r="C87" t="s">
        <v>22</v>
      </c>
      <c r="D87">
        <v>2.6700000000000002E-2</v>
      </c>
      <c r="E87">
        <v>4.1216252004900499E-2</v>
      </c>
      <c r="F87">
        <v>-1.45162520049005E-2</v>
      </c>
      <c r="G87">
        <f t="shared" si="2"/>
        <v>1.45162520049005E-2</v>
      </c>
      <c r="H87">
        <f t="shared" si="3"/>
        <v>2.1072157226977779E-4</v>
      </c>
    </row>
    <row r="88" spans="1:8" x14ac:dyDescent="0.25">
      <c r="A88" t="s">
        <v>48</v>
      </c>
      <c r="B88">
        <v>2014</v>
      </c>
      <c r="C88" t="s">
        <v>22</v>
      </c>
      <c r="D88">
        <v>3.0700000000000002E-2</v>
      </c>
      <c r="E88">
        <v>3.3176339062940201E-2</v>
      </c>
      <c r="F88">
        <v>-2.4763390629401901E-3</v>
      </c>
      <c r="G88">
        <f t="shared" si="2"/>
        <v>2.4763390629401901E-3</v>
      </c>
      <c r="H88">
        <f t="shared" si="3"/>
        <v>6.1322551546434989E-6</v>
      </c>
    </row>
    <row r="89" spans="1:8" x14ac:dyDescent="0.25">
      <c r="A89" t="s">
        <v>49</v>
      </c>
      <c r="B89">
        <v>2014</v>
      </c>
      <c r="C89" t="s">
        <v>22</v>
      </c>
      <c r="D89">
        <v>2.0799999999999999E-2</v>
      </c>
      <c r="E89">
        <v>3.3854777277727302E-2</v>
      </c>
      <c r="F89">
        <v>-1.30547772777273E-2</v>
      </c>
      <c r="G89">
        <f t="shared" si="2"/>
        <v>1.30547772777273E-2</v>
      </c>
      <c r="H89">
        <f t="shared" si="3"/>
        <v>1.7042720977106501E-4</v>
      </c>
    </row>
    <row r="90" spans="1:8" x14ac:dyDescent="0.25">
      <c r="A90" t="s">
        <v>50</v>
      </c>
      <c r="B90">
        <v>2014</v>
      </c>
      <c r="C90" t="s">
        <v>22</v>
      </c>
      <c r="D90">
        <v>2.8199999999999999E-2</v>
      </c>
      <c r="E90">
        <v>4.4627918586430899E-2</v>
      </c>
      <c r="F90">
        <v>-1.64279185864309E-2</v>
      </c>
      <c r="G90">
        <f t="shared" si="2"/>
        <v>1.64279185864309E-2</v>
      </c>
      <c r="H90">
        <f t="shared" si="3"/>
        <v>2.6987650908240183E-4</v>
      </c>
    </row>
    <row r="91" spans="1:8" x14ac:dyDescent="0.25">
      <c r="A91" t="s">
        <v>51</v>
      </c>
      <c r="B91">
        <v>2014</v>
      </c>
      <c r="C91" t="s">
        <v>22</v>
      </c>
      <c r="D91">
        <v>3.1699999999999999E-2</v>
      </c>
      <c r="E91">
        <v>4.2775228865772397E-2</v>
      </c>
      <c r="F91">
        <v>-1.1075228865772399E-2</v>
      </c>
      <c r="G91">
        <f t="shared" si="2"/>
        <v>1.1075228865772399E-2</v>
      </c>
      <c r="H91">
        <f t="shared" si="3"/>
        <v>1.226606944292382E-4</v>
      </c>
    </row>
    <row r="92" spans="1:8" x14ac:dyDescent="0.25">
      <c r="A92" t="s">
        <v>52</v>
      </c>
      <c r="B92">
        <v>2014</v>
      </c>
      <c r="C92" t="s">
        <v>22</v>
      </c>
      <c r="D92">
        <v>1.9599999999999999E-2</v>
      </c>
      <c r="E92">
        <v>4.0869009867628002E-2</v>
      </c>
      <c r="F92">
        <v>-2.1269009867627999E-2</v>
      </c>
      <c r="G92">
        <f t="shared" si="2"/>
        <v>2.1269009867627999E-2</v>
      </c>
      <c r="H92">
        <f t="shared" si="3"/>
        <v>4.5237078074925719E-4</v>
      </c>
    </row>
    <row r="93" spans="1:8" x14ac:dyDescent="0.25">
      <c r="A93" t="s">
        <v>53</v>
      </c>
      <c r="B93">
        <v>2014</v>
      </c>
      <c r="C93" t="s">
        <v>22</v>
      </c>
      <c r="D93">
        <v>3.6600000000000001E-2</v>
      </c>
      <c r="E93">
        <v>4.9212093955523097E-2</v>
      </c>
      <c r="F93">
        <v>-1.2612093955523099E-2</v>
      </c>
      <c r="G93">
        <f t="shared" si="2"/>
        <v>1.2612093955523099E-2</v>
      </c>
      <c r="H93">
        <f t="shared" si="3"/>
        <v>1.5906491394294229E-4</v>
      </c>
    </row>
    <row r="94" spans="1:8" x14ac:dyDescent="0.25">
      <c r="A94" t="s">
        <v>54</v>
      </c>
      <c r="B94">
        <v>2014</v>
      </c>
      <c r="C94" t="s">
        <v>22</v>
      </c>
      <c r="D94">
        <v>6.2300000000000001E-2</v>
      </c>
      <c r="E94">
        <v>5.8095743291250501E-2</v>
      </c>
      <c r="F94">
        <v>4.2042567087495304E-3</v>
      </c>
      <c r="G94">
        <f t="shared" si="2"/>
        <v>4.2042567087495304E-3</v>
      </c>
      <c r="H94">
        <f t="shared" si="3"/>
        <v>1.7675774473065434E-5</v>
      </c>
    </row>
    <row r="95" spans="1:8" x14ac:dyDescent="0.25">
      <c r="A95" t="s">
        <v>55</v>
      </c>
      <c r="B95">
        <v>2014</v>
      </c>
      <c r="C95" t="s">
        <v>22</v>
      </c>
      <c r="D95">
        <v>5.5E-2</v>
      </c>
      <c r="E95">
        <v>5.0023682042155099E-2</v>
      </c>
      <c r="F95">
        <v>4.9763179578449102E-3</v>
      </c>
      <c r="G95">
        <f t="shared" si="2"/>
        <v>4.9763179578449102E-3</v>
      </c>
      <c r="H95">
        <f t="shared" si="3"/>
        <v>2.4763740417569737E-5</v>
      </c>
    </row>
    <row r="96" spans="1:8" x14ac:dyDescent="0.25">
      <c r="A96" t="s">
        <v>56</v>
      </c>
      <c r="B96">
        <v>2014</v>
      </c>
      <c r="C96" t="s">
        <v>22</v>
      </c>
      <c r="D96">
        <v>3.6799999999999999E-2</v>
      </c>
      <c r="E96">
        <v>5.0769646001931998E-2</v>
      </c>
      <c r="F96">
        <v>-1.3969646001932E-2</v>
      </c>
      <c r="G96">
        <f t="shared" si="2"/>
        <v>1.3969646001932E-2</v>
      </c>
      <c r="H96">
        <f t="shared" si="3"/>
        <v>1.9515100941929471E-4</v>
      </c>
    </row>
    <row r="97" spans="1:8" x14ac:dyDescent="0.25">
      <c r="A97" t="s">
        <v>57</v>
      </c>
      <c r="B97">
        <v>2014</v>
      </c>
      <c r="C97" t="s">
        <v>22</v>
      </c>
      <c r="D97">
        <v>3.2000000000000001E-2</v>
      </c>
      <c r="E97">
        <v>4.26389281375638E-2</v>
      </c>
      <c r="F97">
        <v>-1.06389281375638E-2</v>
      </c>
      <c r="G97">
        <f t="shared" si="2"/>
        <v>1.06389281375638E-2</v>
      </c>
      <c r="H97">
        <f t="shared" si="3"/>
        <v>1.1318679191624674E-4</v>
      </c>
    </row>
    <row r="98" spans="1:8" x14ac:dyDescent="0.25">
      <c r="A98" t="s">
        <v>58</v>
      </c>
      <c r="B98">
        <v>2014</v>
      </c>
      <c r="C98" t="s">
        <v>22</v>
      </c>
      <c r="D98">
        <v>4.3400000000000001E-2</v>
      </c>
      <c r="E98">
        <v>4.4537564392387499E-2</v>
      </c>
      <c r="F98">
        <v>-1.1375643923874799E-3</v>
      </c>
      <c r="G98">
        <f t="shared" si="2"/>
        <v>1.1375643923874799E-3</v>
      </c>
      <c r="H98">
        <f t="shared" si="3"/>
        <v>1.2940527468278963E-6</v>
      </c>
    </row>
    <row r="99" spans="1:8" x14ac:dyDescent="0.25">
      <c r="A99" t="s">
        <v>59</v>
      </c>
      <c r="B99">
        <v>2014</v>
      </c>
      <c r="C99" t="s">
        <v>22</v>
      </c>
      <c r="D99">
        <v>4.3099999999999999E-2</v>
      </c>
      <c r="E99">
        <v>4.8891586609325903E-2</v>
      </c>
      <c r="F99">
        <v>-5.7915866093258802E-3</v>
      </c>
      <c r="G99">
        <f t="shared" si="2"/>
        <v>5.7915866093258802E-3</v>
      </c>
      <c r="H99">
        <f t="shared" si="3"/>
        <v>3.3542475453322842E-5</v>
      </c>
    </row>
    <row r="100" spans="1:8" x14ac:dyDescent="0.25">
      <c r="A100" t="s">
        <v>60</v>
      </c>
      <c r="B100">
        <v>2014</v>
      </c>
      <c r="C100" t="s">
        <v>22</v>
      </c>
      <c r="D100">
        <v>6.3100000000000003E-2</v>
      </c>
      <c r="E100">
        <v>7.4544317541311897E-2</v>
      </c>
      <c r="F100">
        <v>-1.1444317541311901E-2</v>
      </c>
      <c r="G100">
        <f t="shared" si="2"/>
        <v>1.1444317541311901E-2</v>
      </c>
      <c r="H100">
        <f t="shared" si="3"/>
        <v>1.3097240398637927E-4</v>
      </c>
    </row>
    <row r="101" spans="1:8" x14ac:dyDescent="0.25">
      <c r="A101" t="s">
        <v>61</v>
      </c>
      <c r="B101">
        <v>2014</v>
      </c>
      <c r="C101" t="s">
        <v>22</v>
      </c>
      <c r="D101">
        <v>0.03</v>
      </c>
      <c r="E101">
        <v>4.0040746517208799E-2</v>
      </c>
      <c r="F101">
        <v>-1.00407465172088E-2</v>
      </c>
      <c r="G101">
        <f t="shared" si="2"/>
        <v>1.00407465172088E-2</v>
      </c>
      <c r="H101">
        <f t="shared" si="3"/>
        <v>1.0081659062284064E-4</v>
      </c>
    </row>
    <row r="102" spans="1:8" x14ac:dyDescent="0.25">
      <c r="A102" t="s">
        <v>62</v>
      </c>
      <c r="B102">
        <v>2014</v>
      </c>
      <c r="C102" t="s">
        <v>22</v>
      </c>
      <c r="D102">
        <v>4.41E-2</v>
      </c>
      <c r="E102">
        <v>5.5250504900341897E-2</v>
      </c>
      <c r="F102">
        <v>-1.11505049003419E-2</v>
      </c>
      <c r="G102">
        <f t="shared" si="2"/>
        <v>1.11505049003419E-2</v>
      </c>
      <c r="H102">
        <f t="shared" si="3"/>
        <v>1.2433375953254874E-4</v>
      </c>
    </row>
    <row r="103" spans="1:8" x14ac:dyDescent="0.25">
      <c r="A103" t="s">
        <v>63</v>
      </c>
      <c r="B103">
        <v>2014</v>
      </c>
      <c r="C103" t="s">
        <v>22</v>
      </c>
      <c r="D103">
        <v>5.5899999999999998E-2</v>
      </c>
      <c r="E103">
        <v>5.8170855718572598E-2</v>
      </c>
      <c r="F103">
        <v>-2.2708557185726198E-3</v>
      </c>
      <c r="G103">
        <f t="shared" si="2"/>
        <v>2.2708557185726198E-3</v>
      </c>
      <c r="H103">
        <f t="shared" si="3"/>
        <v>5.1567856945739693E-6</v>
      </c>
    </row>
    <row r="104" spans="1:8" x14ac:dyDescent="0.25">
      <c r="A104" t="s">
        <v>64</v>
      </c>
      <c r="B104">
        <v>2014</v>
      </c>
      <c r="C104" t="s">
        <v>22</v>
      </c>
      <c r="D104">
        <v>4.5100000000000001E-2</v>
      </c>
      <c r="E104">
        <v>5.4651887730378698E-2</v>
      </c>
      <c r="F104">
        <v>-9.5518877303787404E-3</v>
      </c>
      <c r="G104">
        <f t="shared" si="2"/>
        <v>9.5518877303787404E-3</v>
      </c>
      <c r="H104">
        <f t="shared" si="3"/>
        <v>9.123855921375993E-5</v>
      </c>
    </row>
    <row r="105" spans="1:8" x14ac:dyDescent="0.25">
      <c r="A105" t="s">
        <v>65</v>
      </c>
      <c r="B105">
        <v>2014</v>
      </c>
      <c r="C105" t="s">
        <v>22</v>
      </c>
      <c r="D105">
        <v>4.1399999999999999E-2</v>
      </c>
      <c r="E105">
        <v>5.4054002363577699E-2</v>
      </c>
      <c r="F105">
        <v>-1.26540023635777E-2</v>
      </c>
      <c r="G105">
        <f t="shared" si="2"/>
        <v>1.26540023635777E-2</v>
      </c>
      <c r="H105">
        <f t="shared" si="3"/>
        <v>1.6012377581743002E-4</v>
      </c>
    </row>
    <row r="106" spans="1:8" x14ac:dyDescent="0.25">
      <c r="A106" t="s">
        <v>66</v>
      </c>
      <c r="B106">
        <v>2014</v>
      </c>
      <c r="C106" t="s">
        <v>22</v>
      </c>
      <c r="D106">
        <v>3.1099999999999999E-2</v>
      </c>
      <c r="E106">
        <v>3.9322364784030797E-2</v>
      </c>
      <c r="F106">
        <v>-8.2223647840308101E-3</v>
      </c>
      <c r="G106">
        <f t="shared" si="2"/>
        <v>8.2223647840308101E-3</v>
      </c>
      <c r="H106">
        <f t="shared" si="3"/>
        <v>6.7607282641670029E-5</v>
      </c>
    </row>
    <row r="107" spans="1:8" x14ac:dyDescent="0.25">
      <c r="A107" t="s">
        <v>67</v>
      </c>
      <c r="B107">
        <v>2014</v>
      </c>
      <c r="C107" t="s">
        <v>22</v>
      </c>
      <c r="D107">
        <v>4.3700000000000003E-2</v>
      </c>
      <c r="E107">
        <v>4.7587418771185802E-2</v>
      </c>
      <c r="F107">
        <v>-3.8874187711857898E-3</v>
      </c>
      <c r="G107">
        <f t="shared" si="2"/>
        <v>3.8874187711857898E-3</v>
      </c>
      <c r="H107">
        <f t="shared" si="3"/>
        <v>1.5112024702567637E-5</v>
      </c>
    </row>
    <row r="108" spans="1:8" x14ac:dyDescent="0.25">
      <c r="A108" t="s">
        <v>68</v>
      </c>
      <c r="B108">
        <v>2014</v>
      </c>
      <c r="C108" t="s">
        <v>22</v>
      </c>
      <c r="D108">
        <v>6.0999999999999999E-2</v>
      </c>
      <c r="E108">
        <v>6.5146596515833002E-2</v>
      </c>
      <c r="F108">
        <v>-4.1465965158329603E-3</v>
      </c>
      <c r="G108">
        <f t="shared" si="2"/>
        <v>4.1465965158329603E-3</v>
      </c>
      <c r="H108">
        <f t="shared" si="3"/>
        <v>1.7194262665118044E-5</v>
      </c>
    </row>
    <row r="109" spans="1:8" x14ac:dyDescent="0.25">
      <c r="A109" t="s">
        <v>69</v>
      </c>
      <c r="B109">
        <v>2014</v>
      </c>
      <c r="C109" t="s">
        <v>22</v>
      </c>
      <c r="D109">
        <v>4.0300000000000002E-2</v>
      </c>
      <c r="E109">
        <v>5.2285805795517899E-2</v>
      </c>
      <c r="F109">
        <v>-1.19858057955179E-2</v>
      </c>
      <c r="G109">
        <f t="shared" si="2"/>
        <v>1.19858057955179E-2</v>
      </c>
      <c r="H109">
        <f t="shared" si="3"/>
        <v>1.436595405678705E-4</v>
      </c>
    </row>
    <row r="110" spans="1:8" x14ac:dyDescent="0.25">
      <c r="A110" t="s">
        <v>70</v>
      </c>
      <c r="B110">
        <v>2014</v>
      </c>
      <c r="C110" t="s">
        <v>22</v>
      </c>
      <c r="D110">
        <v>6.7699999999999996E-2</v>
      </c>
      <c r="E110">
        <v>8.2884330042865703E-2</v>
      </c>
      <c r="F110">
        <v>-1.51843300428657E-2</v>
      </c>
      <c r="G110">
        <f t="shared" si="2"/>
        <v>1.51843300428657E-2</v>
      </c>
      <c r="H110">
        <f t="shared" si="3"/>
        <v>2.3056387885067386E-4</v>
      </c>
    </row>
    <row r="111" spans="1:8" x14ac:dyDescent="0.25">
      <c r="A111" t="s">
        <v>71</v>
      </c>
      <c r="B111">
        <v>2014</v>
      </c>
      <c r="C111" t="s">
        <v>22</v>
      </c>
      <c r="D111">
        <v>1.6199999999999999E-2</v>
      </c>
      <c r="E111">
        <v>3.5321853952704499E-2</v>
      </c>
      <c r="F111">
        <v>-1.91218539527045E-2</v>
      </c>
      <c r="G111">
        <f t="shared" si="2"/>
        <v>1.91218539527045E-2</v>
      </c>
      <c r="H111">
        <f t="shared" si="3"/>
        <v>3.6564529858856072E-4</v>
      </c>
    </row>
    <row r="112" spans="1:8" x14ac:dyDescent="0.25">
      <c r="A112" t="s">
        <v>72</v>
      </c>
      <c r="B112">
        <v>2014</v>
      </c>
      <c r="C112" t="s">
        <v>22</v>
      </c>
      <c r="D112">
        <v>4.0099999999999997E-2</v>
      </c>
      <c r="E112">
        <v>5.19653911595973E-2</v>
      </c>
      <c r="F112">
        <v>-1.18653911595973E-2</v>
      </c>
      <c r="G112">
        <f t="shared" si="2"/>
        <v>1.18653911595973E-2</v>
      </c>
      <c r="H112">
        <f t="shared" si="3"/>
        <v>1.4078750737024976E-4</v>
      </c>
    </row>
    <row r="113" spans="1:8" x14ac:dyDescent="0.25">
      <c r="A113" t="s">
        <v>73</v>
      </c>
      <c r="B113">
        <v>2014</v>
      </c>
      <c r="C113" t="s">
        <v>22</v>
      </c>
      <c r="D113">
        <v>3.49E-2</v>
      </c>
      <c r="E113">
        <v>4.4152919432624699E-2</v>
      </c>
      <c r="F113">
        <v>-9.2529194326247399E-3</v>
      </c>
      <c r="G113">
        <f t="shared" si="2"/>
        <v>9.2529194326247399E-3</v>
      </c>
      <c r="H113">
        <f t="shared" si="3"/>
        <v>8.5616518026644545E-5</v>
      </c>
    </row>
    <row r="114" spans="1:8" x14ac:dyDescent="0.25">
      <c r="A114" t="s">
        <v>74</v>
      </c>
      <c r="B114">
        <v>2014</v>
      </c>
      <c r="C114" t="s">
        <v>22</v>
      </c>
      <c r="D114">
        <v>3.0599999999999999E-2</v>
      </c>
      <c r="E114">
        <v>3.9039180149678797E-2</v>
      </c>
      <c r="F114">
        <v>-8.4391801496787704E-3</v>
      </c>
      <c r="G114">
        <f t="shared" si="2"/>
        <v>8.4391801496787704E-3</v>
      </c>
      <c r="H114">
        <f t="shared" si="3"/>
        <v>7.1219761598732197E-5</v>
      </c>
    </row>
    <row r="115" spans="1:8" x14ac:dyDescent="0.25">
      <c r="A115" t="s">
        <v>75</v>
      </c>
      <c r="B115">
        <v>2014</v>
      </c>
      <c r="C115" t="s">
        <v>22</v>
      </c>
      <c r="D115">
        <v>5.6800000000000003E-2</v>
      </c>
      <c r="E115">
        <v>5.9613054035987503E-2</v>
      </c>
      <c r="F115">
        <v>-2.8130540359874701E-3</v>
      </c>
      <c r="G115">
        <f t="shared" si="2"/>
        <v>2.8130540359874701E-3</v>
      </c>
      <c r="H115">
        <f t="shared" si="3"/>
        <v>7.9132730093853948E-6</v>
      </c>
    </row>
    <row r="116" spans="1:8" x14ac:dyDescent="0.25">
      <c r="A116" t="s">
        <v>76</v>
      </c>
      <c r="B116">
        <v>2014</v>
      </c>
      <c r="C116" t="s">
        <v>22</v>
      </c>
      <c r="D116">
        <v>4.7699999999999999E-2</v>
      </c>
      <c r="E116">
        <v>5.8479018359699299E-2</v>
      </c>
      <c r="F116">
        <v>-1.0779018359699299E-2</v>
      </c>
      <c r="G116">
        <f t="shared" si="2"/>
        <v>1.0779018359699299E-2</v>
      </c>
      <c r="H116">
        <f t="shared" si="3"/>
        <v>1.1618723679873458E-4</v>
      </c>
    </row>
    <row r="117" spans="1:8" x14ac:dyDescent="0.25">
      <c r="A117" t="s">
        <v>77</v>
      </c>
      <c r="B117">
        <v>2014</v>
      </c>
      <c r="C117" t="s">
        <v>22</v>
      </c>
      <c r="D117">
        <v>5.7799999999999997E-2</v>
      </c>
      <c r="E117">
        <v>6.0570595719235898E-2</v>
      </c>
      <c r="F117">
        <v>-2.7705957192359501E-3</v>
      </c>
      <c r="G117">
        <f t="shared" si="2"/>
        <v>2.7705957192359501E-3</v>
      </c>
      <c r="H117">
        <f t="shared" si="3"/>
        <v>7.6762006394485715E-6</v>
      </c>
    </row>
    <row r="118" spans="1:8" x14ac:dyDescent="0.25">
      <c r="A118" t="s">
        <v>78</v>
      </c>
      <c r="B118">
        <v>2014</v>
      </c>
      <c r="C118" t="s">
        <v>22</v>
      </c>
      <c r="D118">
        <v>3.7499999999999999E-2</v>
      </c>
      <c r="E118">
        <v>5.2400447659699499E-2</v>
      </c>
      <c r="F118">
        <v>-1.4900447659699501E-2</v>
      </c>
      <c r="G118">
        <f t="shared" si="2"/>
        <v>1.4900447659699501E-2</v>
      </c>
      <c r="H118">
        <f t="shared" si="3"/>
        <v>2.2202334045944431E-4</v>
      </c>
    </row>
    <row r="119" spans="1:8" x14ac:dyDescent="0.25">
      <c r="A119" t="s">
        <v>79</v>
      </c>
      <c r="B119">
        <v>2014</v>
      </c>
      <c r="C119" t="s">
        <v>22</v>
      </c>
      <c r="D119">
        <v>6.5600000000000006E-2</v>
      </c>
      <c r="E119">
        <v>6.1923494591282303E-2</v>
      </c>
      <c r="F119">
        <v>3.6765054087177398E-3</v>
      </c>
      <c r="G119">
        <f t="shared" si="2"/>
        <v>3.6765054087177398E-3</v>
      </c>
      <c r="H119">
        <f t="shared" si="3"/>
        <v>1.3516692020330795E-5</v>
      </c>
    </row>
    <row r="120" spans="1:8" x14ac:dyDescent="0.25">
      <c r="A120" t="s">
        <v>80</v>
      </c>
      <c r="B120">
        <v>2014</v>
      </c>
      <c r="C120" t="s">
        <v>22</v>
      </c>
      <c r="D120">
        <v>4.8500000000000001E-2</v>
      </c>
      <c r="E120">
        <v>5.49438562814175E-2</v>
      </c>
      <c r="F120">
        <v>-6.44385628141748E-3</v>
      </c>
      <c r="G120">
        <f t="shared" si="2"/>
        <v>6.44385628141748E-3</v>
      </c>
      <c r="H120">
        <f t="shared" si="3"/>
        <v>4.1523283775563515E-5</v>
      </c>
    </row>
    <row r="121" spans="1:8" x14ac:dyDescent="0.25">
      <c r="A121" t="s">
        <v>81</v>
      </c>
      <c r="B121">
        <v>2014</v>
      </c>
      <c r="C121" t="s">
        <v>22</v>
      </c>
      <c r="D121">
        <v>5.7200000000000001E-2</v>
      </c>
      <c r="E121">
        <v>6.3398770356332804E-2</v>
      </c>
      <c r="F121">
        <v>-6.1987703563327603E-3</v>
      </c>
      <c r="G121">
        <f t="shared" si="2"/>
        <v>6.1987703563327603E-3</v>
      </c>
      <c r="H121">
        <f t="shared" si="3"/>
        <v>3.8424753930549776E-5</v>
      </c>
    </row>
    <row r="122" spans="1:8" x14ac:dyDescent="0.25">
      <c r="A122" t="s">
        <v>82</v>
      </c>
      <c r="B122">
        <v>2014</v>
      </c>
      <c r="C122" t="s">
        <v>22</v>
      </c>
      <c r="D122">
        <v>4.3299999999999998E-2</v>
      </c>
      <c r="E122">
        <v>5.3435782173722197E-2</v>
      </c>
      <c r="F122">
        <v>-1.0135782173722199E-2</v>
      </c>
      <c r="G122">
        <f t="shared" si="2"/>
        <v>1.0135782173722199E-2</v>
      </c>
      <c r="H122">
        <f t="shared" si="3"/>
        <v>1.0273408027314471E-4</v>
      </c>
    </row>
    <row r="123" spans="1:8" x14ac:dyDescent="0.25">
      <c r="A123" t="s">
        <v>83</v>
      </c>
      <c r="B123">
        <v>2014</v>
      </c>
      <c r="C123" t="s">
        <v>22</v>
      </c>
      <c r="D123">
        <v>4.3400000000000001E-2</v>
      </c>
      <c r="E123">
        <v>6.0664050326346801E-2</v>
      </c>
      <c r="F123">
        <v>-1.72640503263468E-2</v>
      </c>
      <c r="G123">
        <f t="shared" si="2"/>
        <v>1.72640503263468E-2</v>
      </c>
      <c r="H123">
        <f t="shared" si="3"/>
        <v>2.9804743367063506E-4</v>
      </c>
    </row>
    <row r="124" spans="1:8" x14ac:dyDescent="0.25">
      <c r="A124" t="s">
        <v>84</v>
      </c>
      <c r="B124">
        <v>2014</v>
      </c>
      <c r="C124" t="s">
        <v>22</v>
      </c>
      <c r="D124">
        <v>4.3900000000000002E-2</v>
      </c>
      <c r="E124">
        <v>5.0455422666272003E-2</v>
      </c>
      <c r="F124">
        <v>-6.5554226662720297E-3</v>
      </c>
      <c r="G124">
        <f t="shared" si="2"/>
        <v>6.5554226662720297E-3</v>
      </c>
      <c r="H124">
        <f t="shared" si="3"/>
        <v>4.2973566333473088E-5</v>
      </c>
    </row>
    <row r="125" spans="1:8" x14ac:dyDescent="0.25">
      <c r="A125" t="s">
        <v>85</v>
      </c>
      <c r="B125">
        <v>2014</v>
      </c>
      <c r="C125" t="s">
        <v>22</v>
      </c>
      <c r="D125">
        <v>1.5100000000000001E-2</v>
      </c>
      <c r="E125">
        <v>3.07806024733632E-2</v>
      </c>
      <c r="F125">
        <v>-1.5680602473363201E-2</v>
      </c>
      <c r="G125">
        <f t="shared" si="2"/>
        <v>1.5680602473363201E-2</v>
      </c>
      <c r="H125">
        <f t="shared" si="3"/>
        <v>2.4588129392764415E-4</v>
      </c>
    </row>
    <row r="126" spans="1:8" x14ac:dyDescent="0.25">
      <c r="A126" t="s">
        <v>86</v>
      </c>
      <c r="B126">
        <v>2014</v>
      </c>
      <c r="C126" t="s">
        <v>22</v>
      </c>
      <c r="D126">
        <v>5.1200000000000002E-2</v>
      </c>
      <c r="E126">
        <v>5.5230323087884302E-2</v>
      </c>
      <c r="F126">
        <v>-4.0303230878842803E-3</v>
      </c>
      <c r="G126">
        <f t="shared" si="2"/>
        <v>4.0303230878842803E-3</v>
      </c>
      <c r="H126">
        <f t="shared" si="3"/>
        <v>1.6243504192733079E-5</v>
      </c>
    </row>
    <row r="127" spans="1:8" x14ac:dyDescent="0.25">
      <c r="A127" t="s">
        <v>87</v>
      </c>
      <c r="B127">
        <v>2014</v>
      </c>
      <c r="C127" t="s">
        <v>22</v>
      </c>
      <c r="D127">
        <v>5.0200000000000002E-2</v>
      </c>
      <c r="E127">
        <v>5.6168010850947997E-2</v>
      </c>
      <c r="F127">
        <v>-5.9680108509479702E-3</v>
      </c>
      <c r="G127">
        <f t="shared" si="2"/>
        <v>5.9680108509479702E-3</v>
      </c>
      <c r="H127">
        <f t="shared" si="3"/>
        <v>3.5617153517032712E-5</v>
      </c>
    </row>
    <row r="128" spans="1:8" x14ac:dyDescent="0.25">
      <c r="A128" t="s">
        <v>88</v>
      </c>
      <c r="B128">
        <v>2014</v>
      </c>
      <c r="C128" t="s">
        <v>22</v>
      </c>
      <c r="D128">
        <v>5.2299999999999999E-2</v>
      </c>
      <c r="E128">
        <v>6.5391362381004695E-2</v>
      </c>
      <c r="F128">
        <v>-1.30913623810047E-2</v>
      </c>
      <c r="G128">
        <f t="shared" si="2"/>
        <v>1.30913623810047E-2</v>
      </c>
      <c r="H128">
        <f t="shared" si="3"/>
        <v>1.7138376899078505E-4</v>
      </c>
    </row>
    <row r="129" spans="1:8" x14ac:dyDescent="0.25">
      <c r="A129" t="s">
        <v>89</v>
      </c>
      <c r="B129">
        <v>2014</v>
      </c>
      <c r="C129" t="s">
        <v>22</v>
      </c>
      <c r="D129">
        <v>3.61E-2</v>
      </c>
      <c r="E129">
        <v>4.9183563017961597E-2</v>
      </c>
      <c r="F129">
        <v>-1.30835630179616E-2</v>
      </c>
      <c r="G129">
        <f t="shared" si="2"/>
        <v>1.30835630179616E-2</v>
      </c>
      <c r="H129">
        <f t="shared" si="3"/>
        <v>1.7117962124497247E-4</v>
      </c>
    </row>
    <row r="130" spans="1:8" x14ac:dyDescent="0.25">
      <c r="A130" t="s">
        <v>21</v>
      </c>
      <c r="B130">
        <v>2014</v>
      </c>
      <c r="C130" t="s">
        <v>23</v>
      </c>
      <c r="D130">
        <v>0.22170000000000001</v>
      </c>
      <c r="E130">
        <v>0.235008196375974</v>
      </c>
      <c r="F130">
        <v>-1.33081963759738E-2</v>
      </c>
      <c r="G130">
        <f t="shared" si="2"/>
        <v>1.33081963759738E-2</v>
      </c>
      <c r="H130">
        <f t="shared" si="3"/>
        <v>1.771080907814822E-4</v>
      </c>
    </row>
    <row r="131" spans="1:8" x14ac:dyDescent="0.25">
      <c r="A131" t="s">
        <v>28</v>
      </c>
      <c r="B131">
        <v>2014</v>
      </c>
      <c r="C131" t="s">
        <v>23</v>
      </c>
      <c r="D131">
        <v>7.2300000000000003E-2</v>
      </c>
      <c r="E131">
        <v>9.2711130129716005E-2</v>
      </c>
      <c r="F131">
        <v>-2.0411130129716001E-2</v>
      </c>
      <c r="G131">
        <f t="shared" ref="G131:G194" si="4">ABS(F131)</f>
        <v>2.0411130129716001E-2</v>
      </c>
      <c r="H131">
        <f t="shared" ref="H131:H194" si="5">F131^2</f>
        <v>4.1661423317220034E-4</v>
      </c>
    </row>
    <row r="132" spans="1:8" x14ac:dyDescent="0.25">
      <c r="A132" t="s">
        <v>29</v>
      </c>
      <c r="B132">
        <v>2014</v>
      </c>
      <c r="C132" t="s">
        <v>23</v>
      </c>
      <c r="D132">
        <v>4.3499999999999997E-2</v>
      </c>
      <c r="E132">
        <v>5.1229988700953299E-2</v>
      </c>
      <c r="F132">
        <v>-7.7299887009532704E-3</v>
      </c>
      <c r="G132">
        <f t="shared" si="4"/>
        <v>7.7299887009532704E-3</v>
      </c>
      <c r="H132">
        <f t="shared" si="5"/>
        <v>5.975272531686523E-5</v>
      </c>
    </row>
    <row r="133" spans="1:8" x14ac:dyDescent="0.25">
      <c r="A133" t="s">
        <v>30</v>
      </c>
      <c r="B133">
        <v>2014</v>
      </c>
      <c r="C133" t="s">
        <v>23</v>
      </c>
      <c r="D133">
        <v>0.15820000000000001</v>
      </c>
      <c r="E133">
        <v>0.16973947908920101</v>
      </c>
      <c r="F133">
        <v>-1.1539479089200499E-2</v>
      </c>
      <c r="G133">
        <f t="shared" si="4"/>
        <v>1.1539479089200499E-2</v>
      </c>
      <c r="H133">
        <f t="shared" si="5"/>
        <v>1.3315957765009558E-4</v>
      </c>
    </row>
    <row r="134" spans="1:8" x14ac:dyDescent="0.25">
      <c r="A134" t="s">
        <v>31</v>
      </c>
      <c r="B134">
        <v>2014</v>
      </c>
      <c r="C134" t="s">
        <v>23</v>
      </c>
      <c r="D134">
        <v>0.12659999999999999</v>
      </c>
      <c r="E134">
        <v>0.123780402799279</v>
      </c>
      <c r="F134">
        <v>2.81959720072075E-3</v>
      </c>
      <c r="G134">
        <f t="shared" si="4"/>
        <v>2.81959720072075E-3</v>
      </c>
      <c r="H134">
        <f t="shared" si="5"/>
        <v>7.9501283743122893E-6</v>
      </c>
    </row>
    <row r="135" spans="1:8" x14ac:dyDescent="0.25">
      <c r="A135" t="s">
        <v>32</v>
      </c>
      <c r="B135">
        <v>2014</v>
      </c>
      <c r="C135" t="s">
        <v>23</v>
      </c>
      <c r="D135">
        <v>7.7299999999999994E-2</v>
      </c>
      <c r="E135">
        <v>9.3089741211775406E-2</v>
      </c>
      <c r="F135">
        <v>-1.5789741211775399E-2</v>
      </c>
      <c r="G135">
        <f t="shared" si="4"/>
        <v>1.5789741211775399E-2</v>
      </c>
      <c r="H135">
        <f t="shared" si="5"/>
        <v>2.4931592753483844E-4</v>
      </c>
    </row>
    <row r="136" spans="1:8" x14ac:dyDescent="0.25">
      <c r="A136" t="s">
        <v>33</v>
      </c>
      <c r="B136">
        <v>2014</v>
      </c>
      <c r="C136" t="s">
        <v>23</v>
      </c>
      <c r="D136">
        <v>9.8199999999999996E-2</v>
      </c>
      <c r="E136">
        <v>0.120110124240174</v>
      </c>
      <c r="F136">
        <v>-2.1910124240174099E-2</v>
      </c>
      <c r="G136">
        <f t="shared" si="4"/>
        <v>2.1910124240174099E-2</v>
      </c>
      <c r="H136">
        <f t="shared" si="5"/>
        <v>4.8005354421986463E-4</v>
      </c>
    </row>
    <row r="137" spans="1:8" x14ac:dyDescent="0.25">
      <c r="A137" t="s">
        <v>34</v>
      </c>
      <c r="B137">
        <v>2014</v>
      </c>
      <c r="C137" t="s">
        <v>23</v>
      </c>
      <c r="D137">
        <v>0.22939999999999999</v>
      </c>
      <c r="E137">
        <v>0.24136020563181601</v>
      </c>
      <c r="F137">
        <v>-1.1960205631816099E-2</v>
      </c>
      <c r="G137">
        <f t="shared" si="4"/>
        <v>1.1960205631816099E-2</v>
      </c>
      <c r="H137">
        <f t="shared" si="5"/>
        <v>1.4304651875532553E-4</v>
      </c>
    </row>
    <row r="138" spans="1:8" x14ac:dyDescent="0.25">
      <c r="A138" t="s">
        <v>35</v>
      </c>
      <c r="B138">
        <v>2014</v>
      </c>
      <c r="C138" t="s">
        <v>23</v>
      </c>
      <c r="D138">
        <v>0.1229</v>
      </c>
      <c r="E138">
        <v>0.14340058229974001</v>
      </c>
      <c r="F138">
        <v>-2.0500582299740101E-2</v>
      </c>
      <c r="G138">
        <f t="shared" si="4"/>
        <v>2.0500582299740101E-2</v>
      </c>
      <c r="H138">
        <f t="shared" si="5"/>
        <v>4.2027387462841709E-4</v>
      </c>
    </row>
    <row r="139" spans="1:8" x14ac:dyDescent="0.25">
      <c r="A139" t="s">
        <v>36</v>
      </c>
      <c r="B139">
        <v>2014</v>
      </c>
      <c r="C139" t="s">
        <v>23</v>
      </c>
      <c r="D139">
        <v>9.2100000000000001E-2</v>
      </c>
      <c r="E139">
        <v>0.112807635628162</v>
      </c>
      <c r="F139">
        <v>-2.0707635628162298E-2</v>
      </c>
      <c r="G139">
        <f t="shared" si="4"/>
        <v>2.0707635628162298E-2</v>
      </c>
      <c r="H139">
        <f t="shared" si="5"/>
        <v>4.2880617330873661E-4</v>
      </c>
    </row>
    <row r="140" spans="1:8" x14ac:dyDescent="0.25">
      <c r="A140" t="s">
        <v>37</v>
      </c>
      <c r="B140">
        <v>2014</v>
      </c>
      <c r="C140" t="s">
        <v>23</v>
      </c>
      <c r="D140">
        <v>8.2299999999999998E-2</v>
      </c>
      <c r="E140">
        <v>8.70844534655663E-2</v>
      </c>
      <c r="F140">
        <v>-4.7844534655662602E-3</v>
      </c>
      <c r="G140">
        <f t="shared" si="4"/>
        <v>4.7844534655662602E-3</v>
      </c>
      <c r="H140">
        <f t="shared" si="5"/>
        <v>2.2890994964168996E-5</v>
      </c>
    </row>
    <row r="141" spans="1:8" x14ac:dyDescent="0.25">
      <c r="A141" t="s">
        <v>38</v>
      </c>
      <c r="B141">
        <v>2014</v>
      </c>
      <c r="C141" t="s">
        <v>23</v>
      </c>
      <c r="D141">
        <v>0.12520000000000001</v>
      </c>
      <c r="E141">
        <v>0.127445367143107</v>
      </c>
      <c r="F141">
        <v>-2.2453671431065499E-3</v>
      </c>
      <c r="G141">
        <f t="shared" si="4"/>
        <v>2.2453671431065499E-3</v>
      </c>
      <c r="H141">
        <f t="shared" si="5"/>
        <v>5.0416736073424698E-6</v>
      </c>
    </row>
    <row r="142" spans="1:8" x14ac:dyDescent="0.25">
      <c r="A142" t="s">
        <v>39</v>
      </c>
      <c r="B142">
        <v>2014</v>
      </c>
      <c r="C142" t="s">
        <v>23</v>
      </c>
      <c r="D142">
        <v>0.11020000000000001</v>
      </c>
      <c r="E142">
        <v>0.12565160149148799</v>
      </c>
      <c r="F142">
        <v>-1.54516014914879E-2</v>
      </c>
      <c r="G142">
        <f t="shared" si="4"/>
        <v>1.54516014914879E-2</v>
      </c>
      <c r="H142">
        <f t="shared" si="5"/>
        <v>2.3875198865175109E-4</v>
      </c>
    </row>
    <row r="143" spans="1:8" x14ac:dyDescent="0.25">
      <c r="A143" t="s">
        <v>40</v>
      </c>
      <c r="B143">
        <v>2014</v>
      </c>
      <c r="C143" t="s">
        <v>23</v>
      </c>
      <c r="D143">
        <v>8.2100000000000006E-2</v>
      </c>
      <c r="E143">
        <v>9.5597439916219107E-2</v>
      </c>
      <c r="F143">
        <v>-1.3497439916219101E-2</v>
      </c>
      <c r="G143">
        <f t="shared" si="4"/>
        <v>1.3497439916219101E-2</v>
      </c>
      <c r="H143">
        <f t="shared" si="5"/>
        <v>1.8218088429194468E-4</v>
      </c>
    </row>
    <row r="144" spans="1:8" x14ac:dyDescent="0.25">
      <c r="A144" t="s">
        <v>41</v>
      </c>
      <c r="B144">
        <v>2014</v>
      </c>
      <c r="C144" t="s">
        <v>23</v>
      </c>
      <c r="D144">
        <v>0.1358</v>
      </c>
      <c r="E144">
        <v>9.2424931652489606E-2</v>
      </c>
      <c r="F144">
        <v>4.3375068347510398E-2</v>
      </c>
      <c r="G144">
        <f t="shared" si="4"/>
        <v>4.3375068347510398E-2</v>
      </c>
      <c r="H144">
        <f t="shared" si="5"/>
        <v>1.8813965541511985E-3</v>
      </c>
    </row>
    <row r="145" spans="1:8" x14ac:dyDescent="0.25">
      <c r="A145" t="s">
        <v>42</v>
      </c>
      <c r="B145">
        <v>2014</v>
      </c>
      <c r="C145" t="s">
        <v>23</v>
      </c>
      <c r="D145">
        <v>5.79E-2</v>
      </c>
      <c r="E145">
        <v>7.5059559529488201E-2</v>
      </c>
      <c r="F145">
        <v>-1.7159559529488201E-2</v>
      </c>
      <c r="G145">
        <f t="shared" si="4"/>
        <v>1.7159559529488201E-2</v>
      </c>
      <c r="H145">
        <f t="shared" si="5"/>
        <v>2.9445048324604932E-4</v>
      </c>
    </row>
    <row r="146" spans="1:8" x14ac:dyDescent="0.25">
      <c r="A146" t="s">
        <v>43</v>
      </c>
      <c r="B146">
        <v>2014</v>
      </c>
      <c r="C146" t="s">
        <v>23</v>
      </c>
      <c r="D146">
        <v>0.1275</v>
      </c>
      <c r="E146">
        <v>0.12711919924349699</v>
      </c>
      <c r="F146">
        <v>3.8080075650345801E-4</v>
      </c>
      <c r="G146">
        <f t="shared" si="4"/>
        <v>3.8080075650345801E-4</v>
      </c>
      <c r="H146">
        <f t="shared" si="5"/>
        <v>1.4500921615360592E-7</v>
      </c>
    </row>
    <row r="147" spans="1:8" x14ac:dyDescent="0.25">
      <c r="A147" t="s">
        <v>44</v>
      </c>
      <c r="B147">
        <v>2014</v>
      </c>
      <c r="C147" t="s">
        <v>23</v>
      </c>
      <c r="D147">
        <v>0.12959999999999999</v>
      </c>
      <c r="E147">
        <v>0.14060551300566701</v>
      </c>
      <c r="F147">
        <v>-1.1005513005667E-2</v>
      </c>
      <c r="G147">
        <f t="shared" si="4"/>
        <v>1.1005513005667E-2</v>
      </c>
      <c r="H147">
        <f t="shared" si="5"/>
        <v>1.2112131651790548E-4</v>
      </c>
    </row>
    <row r="148" spans="1:8" x14ac:dyDescent="0.25">
      <c r="A148" t="s">
        <v>45</v>
      </c>
      <c r="B148">
        <v>2014</v>
      </c>
      <c r="C148" t="s">
        <v>23</v>
      </c>
      <c r="D148">
        <v>7.5700000000000003E-2</v>
      </c>
      <c r="E148">
        <v>9.1734059700538703E-2</v>
      </c>
      <c r="F148">
        <v>-1.60340597005387E-2</v>
      </c>
      <c r="G148">
        <f t="shared" si="4"/>
        <v>1.60340597005387E-2</v>
      </c>
      <c r="H148">
        <f t="shared" si="5"/>
        <v>2.5709107048043918E-4</v>
      </c>
    </row>
    <row r="149" spans="1:8" x14ac:dyDescent="0.25">
      <c r="A149" t="s">
        <v>46</v>
      </c>
      <c r="B149">
        <v>2014</v>
      </c>
      <c r="C149" t="s">
        <v>23</v>
      </c>
      <c r="D149">
        <v>9.1800000000000007E-2</v>
      </c>
      <c r="E149">
        <v>0.117374053488621</v>
      </c>
      <c r="F149">
        <v>-2.5574053488621198E-2</v>
      </c>
      <c r="G149">
        <f t="shared" si="4"/>
        <v>2.5574053488621198E-2</v>
      </c>
      <c r="H149">
        <f t="shared" si="5"/>
        <v>6.5403221183885812E-4</v>
      </c>
    </row>
    <row r="150" spans="1:8" x14ac:dyDescent="0.25">
      <c r="A150" t="s">
        <v>47</v>
      </c>
      <c r="B150">
        <v>2014</v>
      </c>
      <c r="C150" t="s">
        <v>23</v>
      </c>
      <c r="D150">
        <v>0.1074</v>
      </c>
      <c r="E150">
        <v>0.115055608255367</v>
      </c>
      <c r="F150">
        <v>-7.65560825536703E-3</v>
      </c>
      <c r="G150">
        <f t="shared" si="4"/>
        <v>7.65560825536703E-3</v>
      </c>
      <c r="H150">
        <f t="shared" si="5"/>
        <v>5.860833775964382E-5</v>
      </c>
    </row>
    <row r="151" spans="1:8" x14ac:dyDescent="0.25">
      <c r="A151" t="s">
        <v>1</v>
      </c>
      <c r="B151">
        <v>2014</v>
      </c>
      <c r="C151" t="s">
        <v>23</v>
      </c>
      <c r="D151">
        <v>0.128</v>
      </c>
      <c r="E151">
        <v>0.13494233231275499</v>
      </c>
      <c r="F151">
        <v>-6.9423323127550101E-3</v>
      </c>
      <c r="G151">
        <f t="shared" si="4"/>
        <v>6.9423323127550101E-3</v>
      </c>
      <c r="H151">
        <f t="shared" si="5"/>
        <v>4.8195977940722328E-5</v>
      </c>
    </row>
    <row r="152" spans="1:8" x14ac:dyDescent="0.25">
      <c r="A152" t="s">
        <v>48</v>
      </c>
      <c r="B152">
        <v>2014</v>
      </c>
      <c r="C152" t="s">
        <v>23</v>
      </c>
      <c r="D152">
        <v>3.9699999999999999E-2</v>
      </c>
      <c r="E152">
        <v>4.3642671289190103E-2</v>
      </c>
      <c r="F152">
        <v>-3.9426712891900599E-3</v>
      </c>
      <c r="G152">
        <f t="shared" si="4"/>
        <v>3.9426712891900599E-3</v>
      </c>
      <c r="H152">
        <f t="shared" si="5"/>
        <v>1.5544656894603609E-5</v>
      </c>
    </row>
    <row r="153" spans="1:8" x14ac:dyDescent="0.25">
      <c r="A153" t="s">
        <v>49</v>
      </c>
      <c r="B153">
        <v>2014</v>
      </c>
      <c r="C153" t="s">
        <v>23</v>
      </c>
      <c r="D153">
        <v>3.6499999999999998E-2</v>
      </c>
      <c r="E153">
        <v>3.9698724768871402E-2</v>
      </c>
      <c r="F153">
        <v>-3.1987247688713902E-3</v>
      </c>
      <c r="G153">
        <f t="shared" si="4"/>
        <v>3.1987247688713902E-3</v>
      </c>
      <c r="H153">
        <f t="shared" si="5"/>
        <v>1.0231840146991328E-5</v>
      </c>
    </row>
    <row r="154" spans="1:8" x14ac:dyDescent="0.25">
      <c r="A154" t="s">
        <v>50</v>
      </c>
      <c r="B154">
        <v>2014</v>
      </c>
      <c r="C154" t="s">
        <v>23</v>
      </c>
      <c r="D154">
        <v>3.9699999999999999E-2</v>
      </c>
      <c r="E154">
        <v>4.6033877674688702E-2</v>
      </c>
      <c r="F154">
        <v>-6.3338776746887301E-3</v>
      </c>
      <c r="G154">
        <f t="shared" si="4"/>
        <v>6.3338776746887301E-3</v>
      </c>
      <c r="H154">
        <f t="shared" si="5"/>
        <v>4.0118006397920318E-5</v>
      </c>
    </row>
    <row r="155" spans="1:8" x14ac:dyDescent="0.25">
      <c r="A155" t="s">
        <v>51</v>
      </c>
      <c r="B155">
        <v>2014</v>
      </c>
      <c r="C155" t="s">
        <v>23</v>
      </c>
      <c r="D155">
        <v>9.4600000000000004E-2</v>
      </c>
      <c r="E155">
        <v>0.10287206176866601</v>
      </c>
      <c r="F155">
        <v>-8.2720617686655607E-3</v>
      </c>
      <c r="G155">
        <f t="shared" si="4"/>
        <v>8.2720617686655607E-3</v>
      </c>
      <c r="H155">
        <f t="shared" si="5"/>
        <v>6.8427005904618402E-5</v>
      </c>
    </row>
    <row r="156" spans="1:8" x14ac:dyDescent="0.25">
      <c r="A156" t="s">
        <v>52</v>
      </c>
      <c r="B156">
        <v>2014</v>
      </c>
      <c r="C156" t="s">
        <v>23</v>
      </c>
      <c r="D156">
        <v>0.21779999999999999</v>
      </c>
      <c r="E156">
        <v>0.17895937846738799</v>
      </c>
      <c r="F156">
        <v>3.8840621532611801E-2</v>
      </c>
      <c r="G156">
        <f t="shared" si="4"/>
        <v>3.8840621532611801E-2</v>
      </c>
      <c r="H156">
        <f t="shared" si="5"/>
        <v>1.5085938810395876E-3</v>
      </c>
    </row>
    <row r="157" spans="1:8" x14ac:dyDescent="0.25">
      <c r="A157" t="s">
        <v>53</v>
      </c>
      <c r="B157">
        <v>2014</v>
      </c>
      <c r="C157" t="s">
        <v>23</v>
      </c>
      <c r="D157">
        <v>9.6699999999999994E-2</v>
      </c>
      <c r="E157">
        <v>8.0232585116370103E-2</v>
      </c>
      <c r="F157">
        <v>1.6467414883629902E-2</v>
      </c>
      <c r="G157">
        <f t="shared" si="4"/>
        <v>1.6467414883629902E-2</v>
      </c>
      <c r="H157">
        <f t="shared" si="5"/>
        <v>2.7117575294959559E-4</v>
      </c>
    </row>
    <row r="158" spans="1:8" x14ac:dyDescent="0.25">
      <c r="A158" t="s">
        <v>54</v>
      </c>
      <c r="B158">
        <v>2014</v>
      </c>
      <c r="C158" t="s">
        <v>23</v>
      </c>
      <c r="D158">
        <v>8.77E-2</v>
      </c>
      <c r="E158">
        <v>0.10550719790079099</v>
      </c>
      <c r="F158">
        <v>-1.78071979007908E-2</v>
      </c>
      <c r="G158">
        <f t="shared" si="4"/>
        <v>1.78071979007908E-2</v>
      </c>
      <c r="H158">
        <f t="shared" si="5"/>
        <v>3.1709629707792828E-4</v>
      </c>
    </row>
    <row r="159" spans="1:8" x14ac:dyDescent="0.25">
      <c r="A159" t="s">
        <v>55</v>
      </c>
      <c r="B159">
        <v>2014</v>
      </c>
      <c r="C159" t="s">
        <v>23</v>
      </c>
      <c r="D159">
        <v>0.1414</v>
      </c>
      <c r="E159">
        <v>0.16740364375210601</v>
      </c>
      <c r="F159">
        <v>-2.60036437521061E-2</v>
      </c>
      <c r="G159">
        <f t="shared" si="4"/>
        <v>2.60036437521061E-2</v>
      </c>
      <c r="H159">
        <f t="shared" si="5"/>
        <v>6.7618948838644663E-4</v>
      </c>
    </row>
    <row r="160" spans="1:8" x14ac:dyDescent="0.25">
      <c r="A160" t="s">
        <v>56</v>
      </c>
      <c r="B160">
        <v>2014</v>
      </c>
      <c r="C160" t="s">
        <v>23</v>
      </c>
      <c r="D160">
        <v>0.10050000000000001</v>
      </c>
      <c r="E160">
        <v>0.12898968581585599</v>
      </c>
      <c r="F160">
        <v>-2.84896858158563E-2</v>
      </c>
      <c r="G160">
        <f t="shared" si="4"/>
        <v>2.84896858158563E-2</v>
      </c>
      <c r="H160">
        <f t="shared" si="5"/>
        <v>8.1166219788620362E-4</v>
      </c>
    </row>
    <row r="161" spans="1:8" x14ac:dyDescent="0.25">
      <c r="A161" t="s">
        <v>57</v>
      </c>
      <c r="B161">
        <v>2014</v>
      </c>
      <c r="C161" t="s">
        <v>23</v>
      </c>
      <c r="D161">
        <v>0.08</v>
      </c>
      <c r="E161">
        <v>0.103408235231395</v>
      </c>
      <c r="F161">
        <v>-2.3408235231394601E-2</v>
      </c>
      <c r="G161">
        <f t="shared" si="4"/>
        <v>2.3408235231394601E-2</v>
      </c>
      <c r="H161">
        <f t="shared" si="5"/>
        <v>5.4794547664830349E-4</v>
      </c>
    </row>
    <row r="162" spans="1:8" x14ac:dyDescent="0.25">
      <c r="A162" t="s">
        <v>58</v>
      </c>
      <c r="B162">
        <v>2014</v>
      </c>
      <c r="C162" t="s">
        <v>23</v>
      </c>
      <c r="D162">
        <v>0.1069</v>
      </c>
      <c r="E162">
        <v>0.11519701412701699</v>
      </c>
      <c r="F162">
        <v>-8.2970141270172198E-3</v>
      </c>
      <c r="G162">
        <f t="shared" si="4"/>
        <v>8.2970141270172198E-3</v>
      </c>
      <c r="H162">
        <f t="shared" si="5"/>
        <v>6.8840443423923324E-5</v>
      </c>
    </row>
    <row r="163" spans="1:8" x14ac:dyDescent="0.25">
      <c r="A163" t="s">
        <v>59</v>
      </c>
      <c r="B163">
        <v>2014</v>
      </c>
      <c r="C163" t="s">
        <v>23</v>
      </c>
      <c r="D163">
        <v>0.11609999999999999</v>
      </c>
      <c r="E163">
        <v>0.116625251453672</v>
      </c>
      <c r="F163">
        <v>-5.2525145367154902E-4</v>
      </c>
      <c r="G163">
        <f t="shared" si="4"/>
        <v>5.2525145367154902E-4</v>
      </c>
      <c r="H163">
        <f t="shared" si="5"/>
        <v>2.7588908958407543E-7</v>
      </c>
    </row>
    <row r="164" spans="1:8" x14ac:dyDescent="0.25">
      <c r="A164" t="s">
        <v>60</v>
      </c>
      <c r="B164">
        <v>2014</v>
      </c>
      <c r="C164" t="s">
        <v>23</v>
      </c>
      <c r="D164">
        <v>0.1084</v>
      </c>
      <c r="E164">
        <v>0.124438816346504</v>
      </c>
      <c r="F164">
        <v>-1.6038816346504101E-2</v>
      </c>
      <c r="G164">
        <f t="shared" si="4"/>
        <v>1.6038816346504101E-2</v>
      </c>
      <c r="H164">
        <f t="shared" si="5"/>
        <v>2.5724362979688716E-4</v>
      </c>
    </row>
    <row r="165" spans="1:8" x14ac:dyDescent="0.25">
      <c r="A165" t="s">
        <v>61</v>
      </c>
      <c r="B165">
        <v>2014</v>
      </c>
      <c r="C165" t="s">
        <v>23</v>
      </c>
      <c r="D165">
        <v>0.1507</v>
      </c>
      <c r="E165">
        <v>0.151199130165597</v>
      </c>
      <c r="F165">
        <v>-4.99130165597383E-4</v>
      </c>
      <c r="G165">
        <f t="shared" si="4"/>
        <v>4.99130165597383E-4</v>
      </c>
      <c r="H165">
        <f t="shared" si="5"/>
        <v>2.4913092220927099E-7</v>
      </c>
    </row>
    <row r="166" spans="1:8" x14ac:dyDescent="0.25">
      <c r="A166" t="s">
        <v>62</v>
      </c>
      <c r="B166">
        <v>2014</v>
      </c>
      <c r="C166" t="s">
        <v>23</v>
      </c>
      <c r="D166">
        <v>9.4600000000000004E-2</v>
      </c>
      <c r="E166">
        <v>0.103032184749698</v>
      </c>
      <c r="F166">
        <v>-8.4321847496979796E-3</v>
      </c>
      <c r="G166">
        <f t="shared" si="4"/>
        <v>8.4321847496979796E-3</v>
      </c>
      <c r="H166">
        <f t="shared" si="5"/>
        <v>7.1101739653039184E-5</v>
      </c>
    </row>
    <row r="167" spans="1:8" x14ac:dyDescent="0.25">
      <c r="A167" t="s">
        <v>63</v>
      </c>
      <c r="B167">
        <v>2014</v>
      </c>
      <c r="C167" t="s">
        <v>23</v>
      </c>
      <c r="D167">
        <v>6.3500000000000001E-2</v>
      </c>
      <c r="E167">
        <v>6.8927503153664804E-2</v>
      </c>
      <c r="F167">
        <v>-5.4275031536647998E-3</v>
      </c>
      <c r="G167">
        <f t="shared" si="4"/>
        <v>5.4275031536647998E-3</v>
      </c>
      <c r="H167">
        <f t="shared" si="5"/>
        <v>2.9457790483041348E-5</v>
      </c>
    </row>
    <row r="168" spans="1:8" x14ac:dyDescent="0.25">
      <c r="A168" t="s">
        <v>64</v>
      </c>
      <c r="B168">
        <v>2014</v>
      </c>
      <c r="C168" t="s">
        <v>23</v>
      </c>
      <c r="D168">
        <v>9.8699999999999996E-2</v>
      </c>
      <c r="E168">
        <v>0.112363874688482</v>
      </c>
      <c r="F168">
        <v>-1.3663874688481801E-2</v>
      </c>
      <c r="G168">
        <f t="shared" si="4"/>
        <v>1.3663874688481801E-2</v>
      </c>
      <c r="H168">
        <f t="shared" si="5"/>
        <v>1.8670147150253363E-4</v>
      </c>
    </row>
    <row r="169" spans="1:8" x14ac:dyDescent="0.25">
      <c r="A169" t="s">
        <v>65</v>
      </c>
      <c r="B169">
        <v>2014</v>
      </c>
      <c r="C169" t="s">
        <v>23</v>
      </c>
      <c r="D169">
        <v>5.21E-2</v>
      </c>
      <c r="E169">
        <v>6.1763353809455197E-2</v>
      </c>
      <c r="F169">
        <v>-9.6633538094551795E-3</v>
      </c>
      <c r="G169">
        <f t="shared" si="4"/>
        <v>9.6633538094551795E-3</v>
      </c>
      <c r="H169">
        <f t="shared" si="5"/>
        <v>9.3380406846711923E-5</v>
      </c>
    </row>
    <row r="170" spans="1:8" x14ac:dyDescent="0.25">
      <c r="A170" t="s">
        <v>66</v>
      </c>
      <c r="B170">
        <v>2014</v>
      </c>
      <c r="C170" t="s">
        <v>23</v>
      </c>
      <c r="D170">
        <v>0.1709</v>
      </c>
      <c r="E170">
        <v>0.20287313127794299</v>
      </c>
      <c r="F170">
        <v>-3.1973131277943198E-2</v>
      </c>
      <c r="G170">
        <f t="shared" si="4"/>
        <v>3.1973131277943198E-2</v>
      </c>
      <c r="H170">
        <f t="shared" si="5"/>
        <v>1.0222811237165896E-3</v>
      </c>
    </row>
    <row r="171" spans="1:8" x14ac:dyDescent="0.25">
      <c r="A171" t="s">
        <v>67</v>
      </c>
      <c r="B171">
        <v>2014</v>
      </c>
      <c r="C171" t="s">
        <v>23</v>
      </c>
      <c r="D171">
        <v>7.4999999999999997E-2</v>
      </c>
      <c r="E171">
        <v>8.7603533190198604E-2</v>
      </c>
      <c r="F171">
        <v>-1.26035331901986E-2</v>
      </c>
      <c r="G171">
        <f t="shared" si="4"/>
        <v>1.26035331901986E-2</v>
      </c>
      <c r="H171">
        <f t="shared" si="5"/>
        <v>1.588490488764377E-4</v>
      </c>
    </row>
    <row r="172" spans="1:8" x14ac:dyDescent="0.25">
      <c r="A172" t="s">
        <v>68</v>
      </c>
      <c r="B172">
        <v>2014</v>
      </c>
      <c r="C172" t="s">
        <v>23</v>
      </c>
      <c r="D172">
        <v>7.8100000000000003E-2</v>
      </c>
      <c r="E172">
        <v>0.10137077616611501</v>
      </c>
      <c r="F172">
        <v>-2.32707761661149E-2</v>
      </c>
      <c r="G172">
        <f t="shared" si="4"/>
        <v>2.32707761661149E-2</v>
      </c>
      <c r="H172">
        <f t="shared" si="5"/>
        <v>5.4152902337342127E-4</v>
      </c>
    </row>
    <row r="173" spans="1:8" x14ac:dyDescent="0.25">
      <c r="A173" t="s">
        <v>69</v>
      </c>
      <c r="B173">
        <v>2014</v>
      </c>
      <c r="C173" t="s">
        <v>23</v>
      </c>
      <c r="D173">
        <v>8.5199999999999998E-2</v>
      </c>
      <c r="E173">
        <v>0.10707408937554901</v>
      </c>
      <c r="F173">
        <v>-2.1874089375548599E-2</v>
      </c>
      <c r="G173">
        <f t="shared" si="4"/>
        <v>2.1874089375548599E-2</v>
      </c>
      <c r="H173">
        <f t="shared" si="5"/>
        <v>4.7847578600948809E-4</v>
      </c>
    </row>
    <row r="174" spans="1:8" x14ac:dyDescent="0.25">
      <c r="A174" t="s">
        <v>70</v>
      </c>
      <c r="B174">
        <v>2014</v>
      </c>
      <c r="C174" t="s">
        <v>23</v>
      </c>
      <c r="D174">
        <v>8.5199999999999998E-2</v>
      </c>
      <c r="E174">
        <v>9.0447393268728804E-2</v>
      </c>
      <c r="F174">
        <v>-5.2473932687287896E-3</v>
      </c>
      <c r="G174">
        <f t="shared" si="4"/>
        <v>5.2473932687287896E-3</v>
      </c>
      <c r="H174">
        <f t="shared" si="5"/>
        <v>2.753513611670021E-5</v>
      </c>
    </row>
    <row r="175" spans="1:8" x14ac:dyDescent="0.25">
      <c r="A175" t="s">
        <v>71</v>
      </c>
      <c r="B175">
        <v>2014</v>
      </c>
      <c r="C175" t="s">
        <v>23</v>
      </c>
      <c r="D175">
        <v>0.26419999999999999</v>
      </c>
      <c r="E175">
        <v>0.24919459824113399</v>
      </c>
      <c r="F175">
        <v>1.5005401758866201E-2</v>
      </c>
      <c r="G175">
        <f t="shared" si="4"/>
        <v>1.5005401758866201E-2</v>
      </c>
      <c r="H175">
        <f t="shared" si="5"/>
        <v>2.2516208194498487E-4</v>
      </c>
    </row>
    <row r="176" spans="1:8" x14ac:dyDescent="0.25">
      <c r="A176" t="s">
        <v>72</v>
      </c>
      <c r="B176">
        <v>2014</v>
      </c>
      <c r="C176" t="s">
        <v>23</v>
      </c>
      <c r="D176">
        <v>6.7500000000000004E-2</v>
      </c>
      <c r="E176">
        <v>9.2284931285851995E-2</v>
      </c>
      <c r="F176">
        <v>-2.4784931285852001E-2</v>
      </c>
      <c r="G176">
        <f t="shared" si="4"/>
        <v>2.4784931285852001E-2</v>
      </c>
      <c r="H176">
        <f t="shared" si="5"/>
        <v>6.1429281884440537E-4</v>
      </c>
    </row>
    <row r="177" spans="1:8" x14ac:dyDescent="0.25">
      <c r="A177" t="s">
        <v>73</v>
      </c>
      <c r="B177">
        <v>2014</v>
      </c>
      <c r="C177" t="s">
        <v>23</v>
      </c>
      <c r="D177">
        <v>0.109</v>
      </c>
      <c r="E177">
        <v>0.120288512579622</v>
      </c>
      <c r="F177">
        <v>-1.1288512579621501E-2</v>
      </c>
      <c r="G177">
        <f t="shared" si="4"/>
        <v>1.1288512579621501E-2</v>
      </c>
      <c r="H177">
        <f t="shared" si="5"/>
        <v>1.2743051626027286E-4</v>
      </c>
    </row>
    <row r="178" spans="1:8" x14ac:dyDescent="0.25">
      <c r="A178" t="s">
        <v>74</v>
      </c>
      <c r="B178">
        <v>2014</v>
      </c>
      <c r="C178" t="s">
        <v>23</v>
      </c>
      <c r="D178">
        <v>8.8099999999999998E-2</v>
      </c>
      <c r="E178">
        <v>9.4879353072207906E-2</v>
      </c>
      <c r="F178">
        <v>-6.7793530722078501E-3</v>
      </c>
      <c r="G178">
        <f t="shared" si="4"/>
        <v>6.7793530722078501E-3</v>
      </c>
      <c r="H178">
        <f t="shared" si="5"/>
        <v>4.5959628077654018E-5</v>
      </c>
    </row>
    <row r="179" spans="1:8" x14ac:dyDescent="0.25">
      <c r="A179" t="s">
        <v>75</v>
      </c>
      <c r="B179">
        <v>2014</v>
      </c>
      <c r="C179" t="s">
        <v>23</v>
      </c>
      <c r="D179">
        <v>7.2099999999999997E-2</v>
      </c>
      <c r="E179">
        <v>8.8808938013757693E-2</v>
      </c>
      <c r="F179">
        <v>-1.6708938013757699E-2</v>
      </c>
      <c r="G179">
        <f t="shared" si="4"/>
        <v>1.6708938013757699E-2</v>
      </c>
      <c r="H179">
        <f t="shared" si="5"/>
        <v>2.7918860954759711E-4</v>
      </c>
    </row>
    <row r="180" spans="1:8" x14ac:dyDescent="0.25">
      <c r="A180" t="s">
        <v>76</v>
      </c>
      <c r="B180">
        <v>2014</v>
      </c>
      <c r="C180" t="s">
        <v>23</v>
      </c>
      <c r="D180">
        <v>6.1400000000000003E-2</v>
      </c>
      <c r="E180">
        <v>8.2089035222325593E-2</v>
      </c>
      <c r="F180">
        <v>-2.06890352223256E-2</v>
      </c>
      <c r="G180">
        <f t="shared" si="4"/>
        <v>2.06890352223256E-2</v>
      </c>
      <c r="H180">
        <f t="shared" si="5"/>
        <v>4.2803617843062929E-4</v>
      </c>
    </row>
    <row r="181" spans="1:8" x14ac:dyDescent="0.25">
      <c r="A181" t="s">
        <v>77</v>
      </c>
      <c r="B181">
        <v>2014</v>
      </c>
      <c r="C181" t="s">
        <v>23</v>
      </c>
      <c r="D181">
        <v>7.1199999999999999E-2</v>
      </c>
      <c r="E181">
        <v>9.3523951701458094E-2</v>
      </c>
      <c r="F181">
        <v>-2.2323951701458102E-2</v>
      </c>
      <c r="G181">
        <f t="shared" si="4"/>
        <v>2.2323951701458102E-2</v>
      </c>
      <c r="H181">
        <f t="shared" si="5"/>
        <v>4.9835881956903402E-4</v>
      </c>
    </row>
    <row r="182" spans="1:8" x14ac:dyDescent="0.25">
      <c r="A182" t="s">
        <v>78</v>
      </c>
      <c r="B182">
        <v>2014</v>
      </c>
      <c r="C182" t="s">
        <v>23</v>
      </c>
      <c r="D182">
        <v>8.1100000000000005E-2</v>
      </c>
      <c r="E182">
        <v>7.9868846201080201E-2</v>
      </c>
      <c r="F182">
        <v>1.23115379891985E-3</v>
      </c>
      <c r="G182">
        <f t="shared" si="4"/>
        <v>1.23115379891985E-3</v>
      </c>
      <c r="H182">
        <f t="shared" si="5"/>
        <v>1.5157396765947784E-6</v>
      </c>
    </row>
    <row r="183" spans="1:8" x14ac:dyDescent="0.25">
      <c r="A183" t="s">
        <v>79</v>
      </c>
      <c r="B183">
        <v>2014</v>
      </c>
      <c r="C183" t="s">
        <v>23</v>
      </c>
      <c r="D183">
        <v>8.5699999999999998E-2</v>
      </c>
      <c r="E183">
        <v>0.103804745016963</v>
      </c>
      <c r="F183">
        <v>-1.8104745016962499E-2</v>
      </c>
      <c r="G183">
        <f t="shared" si="4"/>
        <v>1.8104745016962499E-2</v>
      </c>
      <c r="H183">
        <f t="shared" si="5"/>
        <v>3.2778179212922845E-4</v>
      </c>
    </row>
    <row r="184" spans="1:8" x14ac:dyDescent="0.25">
      <c r="A184" t="s">
        <v>80</v>
      </c>
      <c r="B184">
        <v>2014</v>
      </c>
      <c r="C184" t="s">
        <v>23</v>
      </c>
      <c r="D184">
        <v>7.0000000000000007E-2</v>
      </c>
      <c r="E184">
        <v>7.5446200953010203E-2</v>
      </c>
      <c r="F184">
        <v>-5.4462009530102098E-3</v>
      </c>
      <c r="G184">
        <f t="shared" si="4"/>
        <v>5.4462009530102098E-3</v>
      </c>
      <c r="H184">
        <f t="shared" si="5"/>
        <v>2.9661104820569318E-5</v>
      </c>
    </row>
    <row r="185" spans="1:8" x14ac:dyDescent="0.25">
      <c r="A185" t="s">
        <v>81</v>
      </c>
      <c r="B185">
        <v>2014</v>
      </c>
      <c r="C185" t="s">
        <v>23</v>
      </c>
      <c r="D185">
        <v>5.7799999999999997E-2</v>
      </c>
      <c r="E185">
        <v>7.7005794090533902E-2</v>
      </c>
      <c r="F185">
        <v>-1.9205794090533902E-2</v>
      </c>
      <c r="G185">
        <f t="shared" si="4"/>
        <v>1.9205794090533902E-2</v>
      </c>
      <c r="H185">
        <f t="shared" si="5"/>
        <v>3.6886252664798696E-4</v>
      </c>
    </row>
    <row r="186" spans="1:8" x14ac:dyDescent="0.25">
      <c r="A186" t="s">
        <v>82</v>
      </c>
      <c r="B186">
        <v>2014</v>
      </c>
      <c r="C186" t="s">
        <v>23</v>
      </c>
      <c r="D186">
        <v>8.8700000000000001E-2</v>
      </c>
      <c r="E186">
        <v>9.0944740822412495E-2</v>
      </c>
      <c r="F186">
        <v>-2.2447408224125199E-3</v>
      </c>
      <c r="G186">
        <f t="shared" si="4"/>
        <v>2.2447408224125199E-3</v>
      </c>
      <c r="H186">
        <f t="shared" si="5"/>
        <v>5.0388613598052364E-6</v>
      </c>
    </row>
    <row r="187" spans="1:8" x14ac:dyDescent="0.25">
      <c r="A187" t="s">
        <v>83</v>
      </c>
      <c r="B187">
        <v>2014</v>
      </c>
      <c r="C187" t="s">
        <v>23</v>
      </c>
      <c r="D187">
        <v>8.3799999999999999E-2</v>
      </c>
      <c r="E187">
        <v>0.105276032515845</v>
      </c>
      <c r="F187">
        <v>-2.1476032515844599E-2</v>
      </c>
      <c r="G187">
        <f t="shared" si="4"/>
        <v>2.1476032515844599E-2</v>
      </c>
      <c r="H187">
        <f t="shared" si="5"/>
        <v>4.612199726216145E-4</v>
      </c>
    </row>
    <row r="188" spans="1:8" x14ac:dyDescent="0.25">
      <c r="A188" t="s">
        <v>84</v>
      </c>
      <c r="B188">
        <v>2014</v>
      </c>
      <c r="C188" t="s">
        <v>23</v>
      </c>
      <c r="D188">
        <v>0.1106</v>
      </c>
      <c r="E188">
        <v>0.12561204496887199</v>
      </c>
      <c r="F188">
        <v>-1.50120449688722E-2</v>
      </c>
      <c r="G188">
        <f t="shared" si="4"/>
        <v>1.50120449688722E-2</v>
      </c>
      <c r="H188">
        <f t="shared" si="5"/>
        <v>2.2536149414744113E-4</v>
      </c>
    </row>
    <row r="189" spans="1:8" x14ac:dyDescent="0.25">
      <c r="A189" t="s">
        <v>85</v>
      </c>
      <c r="B189">
        <v>2014</v>
      </c>
      <c r="C189" t="s">
        <v>23</v>
      </c>
      <c r="D189">
        <v>0.29580000000000001</v>
      </c>
      <c r="E189">
        <v>0.28409182772464697</v>
      </c>
      <c r="F189">
        <v>1.1708172275353E-2</v>
      </c>
      <c r="G189">
        <f t="shared" si="4"/>
        <v>1.1708172275353E-2</v>
      </c>
      <c r="H189">
        <f t="shared" si="5"/>
        <v>1.3708129802934464E-4</v>
      </c>
    </row>
    <row r="190" spans="1:8" x14ac:dyDescent="0.25">
      <c r="A190" t="s">
        <v>86</v>
      </c>
      <c r="B190">
        <v>2014</v>
      </c>
      <c r="C190" t="s">
        <v>23</v>
      </c>
      <c r="D190">
        <v>0.12989999999999999</v>
      </c>
      <c r="E190">
        <v>0.14885622261284401</v>
      </c>
      <c r="F190">
        <v>-1.8956222612844E-2</v>
      </c>
      <c r="G190">
        <f t="shared" si="4"/>
        <v>1.8956222612844E-2</v>
      </c>
      <c r="H190">
        <f t="shared" si="5"/>
        <v>3.5933837574769821E-4</v>
      </c>
    </row>
    <row r="191" spans="1:8" x14ac:dyDescent="0.25">
      <c r="A191" t="s">
        <v>87</v>
      </c>
      <c r="B191">
        <v>2014</v>
      </c>
      <c r="C191" t="s">
        <v>23</v>
      </c>
      <c r="D191">
        <v>7.2099999999999997E-2</v>
      </c>
      <c r="E191">
        <v>9.6788035660385394E-2</v>
      </c>
      <c r="F191">
        <v>-2.46880356603854E-2</v>
      </c>
      <c r="G191">
        <f t="shared" si="4"/>
        <v>2.46880356603854E-2</v>
      </c>
      <c r="H191">
        <f t="shared" si="5"/>
        <v>6.0949910476846116E-4</v>
      </c>
    </row>
    <row r="192" spans="1:8" x14ac:dyDescent="0.25">
      <c r="A192" t="s">
        <v>88</v>
      </c>
      <c r="B192">
        <v>2014</v>
      </c>
      <c r="C192" t="s">
        <v>23</v>
      </c>
      <c r="D192">
        <v>9.8000000000000004E-2</v>
      </c>
      <c r="E192">
        <v>0.11338425775187599</v>
      </c>
      <c r="F192">
        <v>-1.53842577518755E-2</v>
      </c>
      <c r="G192">
        <f t="shared" si="4"/>
        <v>1.53842577518755E-2</v>
      </c>
      <c r="H192">
        <f t="shared" si="5"/>
        <v>2.366753865761414E-4</v>
      </c>
    </row>
    <row r="193" spans="1:8" x14ac:dyDescent="0.25">
      <c r="A193" t="s">
        <v>89</v>
      </c>
      <c r="B193">
        <v>2014</v>
      </c>
      <c r="C193" t="s">
        <v>23</v>
      </c>
      <c r="D193">
        <v>0.12820000000000001</v>
      </c>
      <c r="E193">
        <v>0.13927457166291299</v>
      </c>
      <c r="F193">
        <v>-1.1074571662913099E-2</v>
      </c>
      <c r="G193">
        <f t="shared" si="4"/>
        <v>1.1074571662913099E-2</v>
      </c>
      <c r="H193">
        <f t="shared" si="5"/>
        <v>1.2264613751699781E-4</v>
      </c>
    </row>
    <row r="194" spans="1:8" x14ac:dyDescent="0.25">
      <c r="A194" t="s">
        <v>21</v>
      </c>
      <c r="B194">
        <v>2014</v>
      </c>
      <c r="C194" t="s">
        <v>24</v>
      </c>
      <c r="D194">
        <v>0.2167</v>
      </c>
      <c r="E194">
        <v>0.23099660136858999</v>
      </c>
      <c r="F194">
        <v>-1.42966013685895E-2</v>
      </c>
      <c r="G194">
        <f t="shared" si="4"/>
        <v>1.42966013685895E-2</v>
      </c>
      <c r="H194">
        <f t="shared" si="5"/>
        <v>2.0439281069235517E-4</v>
      </c>
    </row>
    <row r="195" spans="1:8" x14ac:dyDescent="0.25">
      <c r="A195" t="s">
        <v>28</v>
      </c>
      <c r="B195">
        <v>2014</v>
      </c>
      <c r="C195" t="s">
        <v>24</v>
      </c>
      <c r="D195">
        <v>0.13070000000000001</v>
      </c>
      <c r="E195">
        <v>0.126215586251575</v>
      </c>
      <c r="F195">
        <v>4.4844137484250099E-3</v>
      </c>
      <c r="G195">
        <f t="shared" ref="G195:G258" si="6">ABS(F195)</f>
        <v>4.4844137484250099E-3</v>
      </c>
      <c r="H195">
        <f t="shared" ref="H195:H258" si="7">F195^2</f>
        <v>2.010996666706325E-5</v>
      </c>
    </row>
    <row r="196" spans="1:8" x14ac:dyDescent="0.25">
      <c r="A196" t="s">
        <v>29</v>
      </c>
      <c r="B196">
        <v>2014</v>
      </c>
      <c r="C196" t="s">
        <v>24</v>
      </c>
      <c r="D196">
        <v>0.22270000000000001</v>
      </c>
      <c r="E196">
        <v>0.22529298158171099</v>
      </c>
      <c r="F196">
        <v>-2.5929815817107801E-3</v>
      </c>
      <c r="G196">
        <f t="shared" si="6"/>
        <v>2.5929815817107801E-3</v>
      </c>
      <c r="H196">
        <f t="shared" si="7"/>
        <v>6.7235534830913392E-6</v>
      </c>
    </row>
    <row r="197" spans="1:8" x14ac:dyDescent="0.25">
      <c r="A197" t="s">
        <v>30</v>
      </c>
      <c r="B197">
        <v>2014</v>
      </c>
      <c r="C197" t="s">
        <v>24</v>
      </c>
      <c r="D197">
        <v>0.26250000000000001</v>
      </c>
      <c r="E197">
        <v>0.27046197053908899</v>
      </c>
      <c r="F197">
        <v>-7.9619705390892598E-3</v>
      </c>
      <c r="G197">
        <f t="shared" si="6"/>
        <v>7.9619705390892598E-3</v>
      </c>
      <c r="H197">
        <f t="shared" si="7"/>
        <v>6.3392974865325325E-5</v>
      </c>
    </row>
    <row r="198" spans="1:8" x14ac:dyDescent="0.25">
      <c r="A198" t="s">
        <v>31</v>
      </c>
      <c r="B198">
        <v>2014</v>
      </c>
      <c r="C198" t="s">
        <v>24</v>
      </c>
      <c r="D198">
        <v>0.3216</v>
      </c>
      <c r="E198">
        <v>0.291160590733407</v>
      </c>
      <c r="F198">
        <v>3.0439409266592599E-2</v>
      </c>
      <c r="G198">
        <f t="shared" si="6"/>
        <v>3.0439409266592599E-2</v>
      </c>
      <c r="H198">
        <f t="shared" si="7"/>
        <v>9.2655763649912343E-4</v>
      </c>
    </row>
    <row r="199" spans="1:8" x14ac:dyDescent="0.25">
      <c r="A199" t="s">
        <v>32</v>
      </c>
      <c r="B199">
        <v>2014</v>
      </c>
      <c r="C199" t="s">
        <v>24</v>
      </c>
      <c r="D199">
        <v>0.14710000000000001</v>
      </c>
      <c r="E199">
        <v>0.14912205926662001</v>
      </c>
      <c r="F199">
        <v>-2.0220592666203301E-3</v>
      </c>
      <c r="G199">
        <f t="shared" si="6"/>
        <v>2.0220592666203301E-3</v>
      </c>
      <c r="H199">
        <f t="shared" si="7"/>
        <v>4.0887236777251472E-6</v>
      </c>
    </row>
    <row r="200" spans="1:8" x14ac:dyDescent="0.25">
      <c r="A200" t="s">
        <v>33</v>
      </c>
      <c r="B200">
        <v>2014</v>
      </c>
      <c r="C200" t="s">
        <v>24</v>
      </c>
      <c r="D200">
        <v>0.15709999999999999</v>
      </c>
      <c r="E200">
        <v>0.166048930892196</v>
      </c>
      <c r="F200">
        <v>-8.9489308921960106E-3</v>
      </c>
      <c r="G200">
        <f t="shared" si="6"/>
        <v>8.9489308921960106E-3</v>
      </c>
      <c r="H200">
        <f t="shared" si="7"/>
        <v>8.0083364113300084E-5</v>
      </c>
    </row>
    <row r="201" spans="1:8" x14ac:dyDescent="0.25">
      <c r="A201" t="s">
        <v>34</v>
      </c>
      <c r="B201">
        <v>2014</v>
      </c>
      <c r="C201" t="s">
        <v>24</v>
      </c>
      <c r="D201">
        <v>0.31819999999999998</v>
      </c>
      <c r="E201">
        <v>0.312380376096968</v>
      </c>
      <c r="F201">
        <v>5.8196239030319803E-3</v>
      </c>
      <c r="G201">
        <f t="shared" si="6"/>
        <v>5.8196239030319803E-3</v>
      </c>
      <c r="H201">
        <f t="shared" si="7"/>
        <v>3.386802237274118E-5</v>
      </c>
    </row>
    <row r="202" spans="1:8" x14ac:dyDescent="0.25">
      <c r="A202" t="s">
        <v>35</v>
      </c>
      <c r="B202">
        <v>2014</v>
      </c>
      <c r="C202" t="s">
        <v>24</v>
      </c>
      <c r="D202">
        <v>0.3327</v>
      </c>
      <c r="E202">
        <v>0.32408037609696799</v>
      </c>
      <c r="F202">
        <v>8.6196239030319997E-3</v>
      </c>
      <c r="G202">
        <f t="shared" si="6"/>
        <v>8.6196239030319997E-3</v>
      </c>
      <c r="H202">
        <f t="shared" si="7"/>
        <v>7.4297916229720603E-5</v>
      </c>
    </row>
    <row r="203" spans="1:8" x14ac:dyDescent="0.25">
      <c r="A203" t="s">
        <v>36</v>
      </c>
      <c r="B203">
        <v>2014</v>
      </c>
      <c r="C203" t="s">
        <v>24</v>
      </c>
      <c r="D203">
        <v>0.22739999999999999</v>
      </c>
      <c r="E203">
        <v>0.21958936179483199</v>
      </c>
      <c r="F203">
        <v>7.8106382051679702E-3</v>
      </c>
      <c r="G203">
        <f t="shared" si="6"/>
        <v>7.8106382051679702E-3</v>
      </c>
      <c r="H203">
        <f t="shared" si="7"/>
        <v>6.1006069172029532E-5</v>
      </c>
    </row>
    <row r="204" spans="1:8" x14ac:dyDescent="0.25">
      <c r="A204" t="s">
        <v>37</v>
      </c>
      <c r="B204">
        <v>2014</v>
      </c>
      <c r="C204" t="s">
        <v>24</v>
      </c>
      <c r="D204">
        <v>0.1215</v>
      </c>
      <c r="E204">
        <v>0.15822945215212</v>
      </c>
      <c r="F204">
        <v>-3.6729452152120298E-2</v>
      </c>
      <c r="G204">
        <f t="shared" si="6"/>
        <v>3.6729452152120298E-2</v>
      </c>
      <c r="H204">
        <f t="shared" si="7"/>
        <v>1.3490526553948945E-3</v>
      </c>
    </row>
    <row r="205" spans="1:8" x14ac:dyDescent="0.25">
      <c r="A205" t="s">
        <v>38</v>
      </c>
      <c r="B205">
        <v>2014</v>
      </c>
      <c r="C205" t="s">
        <v>24</v>
      </c>
      <c r="D205">
        <v>0.13420000000000001</v>
      </c>
      <c r="E205">
        <v>0.14305046400961999</v>
      </c>
      <c r="F205">
        <v>-8.8504640096203607E-3</v>
      </c>
      <c r="G205">
        <f t="shared" si="6"/>
        <v>8.8504640096203607E-3</v>
      </c>
      <c r="H205">
        <f t="shared" si="7"/>
        <v>7.8330713185585313E-5</v>
      </c>
    </row>
    <row r="206" spans="1:8" x14ac:dyDescent="0.25">
      <c r="A206" t="s">
        <v>39</v>
      </c>
      <c r="B206">
        <v>2014</v>
      </c>
      <c r="C206" t="s">
        <v>24</v>
      </c>
      <c r="D206">
        <v>0.23769999999999999</v>
      </c>
      <c r="E206">
        <v>0.227316846667377</v>
      </c>
      <c r="F206">
        <v>1.03831533326226E-2</v>
      </c>
      <c r="G206">
        <f t="shared" si="6"/>
        <v>1.03831533326226E-2</v>
      </c>
      <c r="H206">
        <f t="shared" si="7"/>
        <v>1.0780987312875182E-4</v>
      </c>
    </row>
    <row r="207" spans="1:8" x14ac:dyDescent="0.25">
      <c r="A207" t="s">
        <v>40</v>
      </c>
      <c r="B207">
        <v>2014</v>
      </c>
      <c r="C207" t="s">
        <v>24</v>
      </c>
      <c r="D207">
        <v>0.25690000000000002</v>
      </c>
      <c r="E207">
        <v>0.26816212385083199</v>
      </c>
      <c r="F207">
        <v>-1.1262123850831701E-2</v>
      </c>
      <c r="G207">
        <f t="shared" si="6"/>
        <v>1.1262123850831701E-2</v>
      </c>
      <c r="H207">
        <f t="shared" si="7"/>
        <v>1.2683543363147226E-4</v>
      </c>
    </row>
    <row r="208" spans="1:8" x14ac:dyDescent="0.25">
      <c r="A208" t="s">
        <v>41</v>
      </c>
      <c r="B208">
        <v>2014</v>
      </c>
      <c r="C208" t="s">
        <v>24</v>
      </c>
      <c r="D208">
        <v>0.12529999999999999</v>
      </c>
      <c r="E208">
        <v>0.13201119990598401</v>
      </c>
      <c r="F208">
        <v>-6.71119990598407E-3</v>
      </c>
      <c r="G208">
        <f t="shared" si="6"/>
        <v>6.71119990598407E-3</v>
      </c>
      <c r="H208">
        <f t="shared" si="7"/>
        <v>4.5040204178080594E-5</v>
      </c>
    </row>
    <row r="209" spans="1:8" x14ac:dyDescent="0.25">
      <c r="A209" t="s">
        <v>42</v>
      </c>
      <c r="B209">
        <v>2014</v>
      </c>
      <c r="C209" t="s">
        <v>24</v>
      </c>
      <c r="D209">
        <v>0.13100000000000001</v>
      </c>
      <c r="E209">
        <v>0.14820212059131699</v>
      </c>
      <c r="F209">
        <v>-1.7202120591317299E-2</v>
      </c>
      <c r="G209">
        <f t="shared" si="6"/>
        <v>1.7202120591317299E-2</v>
      </c>
      <c r="H209">
        <f t="shared" si="7"/>
        <v>2.9591295283822261E-4</v>
      </c>
    </row>
    <row r="210" spans="1:8" x14ac:dyDescent="0.25">
      <c r="A210" t="s">
        <v>43</v>
      </c>
      <c r="B210">
        <v>2014</v>
      </c>
      <c r="C210" t="s">
        <v>24</v>
      </c>
      <c r="D210">
        <v>0.27979999999999999</v>
      </c>
      <c r="E210">
        <v>0.33138037609696802</v>
      </c>
      <c r="F210">
        <v>-5.1580376096968E-2</v>
      </c>
      <c r="G210">
        <f t="shared" si="6"/>
        <v>5.1580376096968E-2</v>
      </c>
      <c r="H210">
        <f t="shared" si="7"/>
        <v>2.6605351983046677E-3</v>
      </c>
    </row>
    <row r="211" spans="1:8" x14ac:dyDescent="0.25">
      <c r="A211" t="s">
        <v>44</v>
      </c>
      <c r="B211">
        <v>2014</v>
      </c>
      <c r="C211" t="s">
        <v>24</v>
      </c>
      <c r="D211">
        <v>0.1767</v>
      </c>
      <c r="E211">
        <v>0.17644423792312</v>
      </c>
      <c r="F211">
        <v>2.5576207687982898E-4</v>
      </c>
      <c r="G211">
        <f t="shared" si="6"/>
        <v>2.5576207687982898E-4</v>
      </c>
      <c r="H211">
        <f t="shared" si="7"/>
        <v>6.5414239969883548E-8</v>
      </c>
    </row>
    <row r="212" spans="1:8" x14ac:dyDescent="0.25">
      <c r="A212" t="s">
        <v>45</v>
      </c>
      <c r="B212">
        <v>2014</v>
      </c>
      <c r="C212" t="s">
        <v>24</v>
      </c>
      <c r="D212">
        <v>0.25069999999999998</v>
      </c>
      <c r="E212">
        <v>0.26429838141455902</v>
      </c>
      <c r="F212">
        <v>-1.3598381414559E-2</v>
      </c>
      <c r="G212">
        <f t="shared" si="6"/>
        <v>1.3598381414559E-2</v>
      </c>
      <c r="H212">
        <f t="shared" si="7"/>
        <v>1.8491597709582362E-4</v>
      </c>
    </row>
    <row r="213" spans="1:8" x14ac:dyDescent="0.25">
      <c r="A213" t="s">
        <v>46</v>
      </c>
      <c r="B213">
        <v>2014</v>
      </c>
      <c r="C213" t="s">
        <v>24</v>
      </c>
      <c r="D213">
        <v>0.17100000000000001</v>
      </c>
      <c r="E213">
        <v>0.18260782704765</v>
      </c>
      <c r="F213">
        <v>-1.16078270476504E-2</v>
      </c>
      <c r="G213">
        <f t="shared" si="6"/>
        <v>1.16078270476504E-2</v>
      </c>
      <c r="H213">
        <f t="shared" si="7"/>
        <v>1.3474164876816421E-4</v>
      </c>
    </row>
    <row r="214" spans="1:8" x14ac:dyDescent="0.25">
      <c r="A214" t="s">
        <v>47</v>
      </c>
      <c r="B214">
        <v>2014</v>
      </c>
      <c r="C214" t="s">
        <v>24</v>
      </c>
      <c r="D214">
        <v>0.42130000000000001</v>
      </c>
      <c r="E214">
        <v>0.40065489386880099</v>
      </c>
      <c r="F214">
        <v>2.06451061311986E-2</v>
      </c>
      <c r="G214">
        <f t="shared" si="6"/>
        <v>2.06451061311986E-2</v>
      </c>
      <c r="H214">
        <f t="shared" si="7"/>
        <v>4.2622040716845406E-4</v>
      </c>
    </row>
    <row r="215" spans="1:8" x14ac:dyDescent="0.25">
      <c r="A215" t="s">
        <v>1</v>
      </c>
      <c r="B215">
        <v>2014</v>
      </c>
      <c r="C215" t="s">
        <v>24</v>
      </c>
      <c r="D215">
        <v>0.34389999999999998</v>
      </c>
      <c r="E215">
        <v>0.35198037609696797</v>
      </c>
      <c r="F215">
        <v>-8.0803760969679894E-3</v>
      </c>
      <c r="G215">
        <f t="shared" si="6"/>
        <v>8.0803760969679894E-3</v>
      </c>
      <c r="H215">
        <f t="shared" si="7"/>
        <v>6.5292477868451635E-5</v>
      </c>
    </row>
    <row r="216" spans="1:8" x14ac:dyDescent="0.25">
      <c r="A216" t="s">
        <v>48</v>
      </c>
      <c r="B216">
        <v>2014</v>
      </c>
      <c r="C216" t="s">
        <v>24</v>
      </c>
      <c r="D216">
        <v>0.67559999999999998</v>
      </c>
      <c r="E216">
        <v>0.69258037609696799</v>
      </c>
      <c r="F216">
        <v>-1.6980376096967901E-2</v>
      </c>
      <c r="G216">
        <f t="shared" si="6"/>
        <v>1.6980376096967901E-2</v>
      </c>
      <c r="H216">
        <f t="shared" si="7"/>
        <v>2.8833317239447884E-4</v>
      </c>
    </row>
    <row r="217" spans="1:8" x14ac:dyDescent="0.25">
      <c r="A217" t="s">
        <v>49</v>
      </c>
      <c r="B217">
        <v>2014</v>
      </c>
      <c r="C217" t="s">
        <v>24</v>
      </c>
      <c r="D217">
        <v>0.63700000000000001</v>
      </c>
      <c r="E217">
        <v>0.64118037609696799</v>
      </c>
      <c r="F217">
        <v>-4.1803760969678604E-3</v>
      </c>
      <c r="G217">
        <f t="shared" si="6"/>
        <v>4.1803760969678604E-3</v>
      </c>
      <c r="H217">
        <f t="shared" si="7"/>
        <v>1.7475544312100243E-5</v>
      </c>
    </row>
    <row r="218" spans="1:8" x14ac:dyDescent="0.25">
      <c r="A218" t="s">
        <v>50</v>
      </c>
      <c r="B218">
        <v>2014</v>
      </c>
      <c r="C218" t="s">
        <v>24</v>
      </c>
      <c r="D218">
        <v>0.53029999999999999</v>
      </c>
      <c r="E218">
        <v>0.54868037609696796</v>
      </c>
      <c r="F218">
        <v>-1.8380376096968E-2</v>
      </c>
      <c r="G218">
        <f t="shared" si="6"/>
        <v>1.8380376096968E-2</v>
      </c>
      <c r="H218">
        <f t="shared" si="7"/>
        <v>3.3783822546599258E-4</v>
      </c>
    </row>
    <row r="219" spans="1:8" x14ac:dyDescent="0.25">
      <c r="A219" t="s">
        <v>51</v>
      </c>
      <c r="B219">
        <v>2014</v>
      </c>
      <c r="C219" t="s">
        <v>24</v>
      </c>
      <c r="D219">
        <v>0.35299999999999998</v>
      </c>
      <c r="E219">
        <v>0.34288037609696798</v>
      </c>
      <c r="F219">
        <v>1.0119623903031999E-2</v>
      </c>
      <c r="G219">
        <f t="shared" si="6"/>
        <v>1.0119623903031999E-2</v>
      </c>
      <c r="H219">
        <f t="shared" si="7"/>
        <v>1.0240678793881659E-4</v>
      </c>
    </row>
    <row r="220" spans="1:8" x14ac:dyDescent="0.25">
      <c r="A220" t="s">
        <v>52</v>
      </c>
      <c r="B220">
        <v>2014</v>
      </c>
      <c r="C220" t="s">
        <v>24</v>
      </c>
      <c r="D220">
        <v>0.29449999999999998</v>
      </c>
      <c r="E220">
        <v>0.34528037609696799</v>
      </c>
      <c r="F220">
        <v>-5.0780376096967998E-2</v>
      </c>
      <c r="G220">
        <f t="shared" si="6"/>
        <v>5.0780376096967998E-2</v>
      </c>
      <c r="H220">
        <f t="shared" si="7"/>
        <v>2.578646596549519E-3</v>
      </c>
    </row>
    <row r="221" spans="1:8" x14ac:dyDescent="0.25">
      <c r="A221" t="s">
        <v>53</v>
      </c>
      <c r="B221">
        <v>2014</v>
      </c>
      <c r="C221" t="s">
        <v>24</v>
      </c>
      <c r="D221">
        <v>0.35630000000000001</v>
      </c>
      <c r="E221">
        <v>0.41048037609696802</v>
      </c>
      <c r="F221">
        <v>-5.4180376096967998E-2</v>
      </c>
      <c r="G221">
        <f t="shared" si="6"/>
        <v>5.4180376096967998E-2</v>
      </c>
      <c r="H221">
        <f t="shared" si="7"/>
        <v>2.9355131540089014E-3</v>
      </c>
    </row>
    <row r="222" spans="1:8" x14ac:dyDescent="0.25">
      <c r="A222" t="s">
        <v>54</v>
      </c>
      <c r="B222">
        <v>2014</v>
      </c>
      <c r="C222" t="s">
        <v>24</v>
      </c>
      <c r="D222">
        <v>0.2596</v>
      </c>
      <c r="E222">
        <v>0.26917405639366498</v>
      </c>
      <c r="F222">
        <v>-9.5740563936650997E-3</v>
      </c>
      <c r="G222">
        <f t="shared" si="6"/>
        <v>9.5740563936650997E-3</v>
      </c>
      <c r="H222">
        <f t="shared" si="7"/>
        <v>9.1662555829079571E-5</v>
      </c>
    </row>
    <row r="223" spans="1:8" x14ac:dyDescent="0.25">
      <c r="A223" t="s">
        <v>55</v>
      </c>
      <c r="B223">
        <v>2014</v>
      </c>
      <c r="C223" t="s">
        <v>24</v>
      </c>
      <c r="D223">
        <v>0.24709999999999999</v>
      </c>
      <c r="E223">
        <v>0.25141923996031701</v>
      </c>
      <c r="F223">
        <v>-4.3192399603166898E-3</v>
      </c>
      <c r="G223">
        <f t="shared" si="6"/>
        <v>4.3192399603166898E-3</v>
      </c>
      <c r="H223">
        <f t="shared" si="7"/>
        <v>1.8655833834796518E-5</v>
      </c>
    </row>
    <row r="224" spans="1:8" x14ac:dyDescent="0.25">
      <c r="A224" t="s">
        <v>56</v>
      </c>
      <c r="B224">
        <v>2014</v>
      </c>
      <c r="C224" t="s">
        <v>24</v>
      </c>
      <c r="D224">
        <v>0.3609</v>
      </c>
      <c r="E224">
        <v>0.34438037609696798</v>
      </c>
      <c r="F224">
        <v>1.6519623903032001E-2</v>
      </c>
      <c r="G224">
        <f t="shared" si="6"/>
        <v>1.6519623903032001E-2</v>
      </c>
      <c r="H224">
        <f t="shared" si="7"/>
        <v>2.728979738976262E-4</v>
      </c>
    </row>
    <row r="225" spans="1:8" x14ac:dyDescent="0.25">
      <c r="A225" t="s">
        <v>57</v>
      </c>
      <c r="B225">
        <v>2014</v>
      </c>
      <c r="C225" t="s">
        <v>24</v>
      </c>
      <c r="D225">
        <v>0.21160000000000001</v>
      </c>
      <c r="E225">
        <v>0.237528165963241</v>
      </c>
      <c r="F225">
        <v>-2.5928165963241E-2</v>
      </c>
      <c r="G225">
        <f t="shared" si="6"/>
        <v>2.5928165963241E-2</v>
      </c>
      <c r="H225">
        <f t="shared" si="7"/>
        <v>6.7226979021736916E-4</v>
      </c>
    </row>
    <row r="226" spans="1:8" x14ac:dyDescent="0.25">
      <c r="A226" t="s">
        <v>58</v>
      </c>
      <c r="B226">
        <v>2014</v>
      </c>
      <c r="C226" t="s">
        <v>24</v>
      </c>
      <c r="D226">
        <v>0.1421</v>
      </c>
      <c r="E226">
        <v>0.14930604700168101</v>
      </c>
      <c r="F226">
        <v>-7.2060470016809298E-3</v>
      </c>
      <c r="G226">
        <f t="shared" si="6"/>
        <v>7.2060470016809298E-3</v>
      </c>
      <c r="H226">
        <f t="shared" si="7"/>
        <v>5.1927113390434716E-5</v>
      </c>
    </row>
    <row r="227" spans="1:8" x14ac:dyDescent="0.25">
      <c r="A227" t="s">
        <v>59</v>
      </c>
      <c r="B227">
        <v>2014</v>
      </c>
      <c r="C227" t="s">
        <v>24</v>
      </c>
      <c r="D227">
        <v>0.22109999999999999</v>
      </c>
      <c r="E227">
        <v>0.230168656560817</v>
      </c>
      <c r="F227">
        <v>-9.0686565608168197E-3</v>
      </c>
      <c r="G227">
        <f t="shared" si="6"/>
        <v>9.0686565608168197E-3</v>
      </c>
      <c r="H227">
        <f t="shared" si="7"/>
        <v>8.2240531818045953E-5</v>
      </c>
    </row>
    <row r="228" spans="1:8" x14ac:dyDescent="0.25">
      <c r="A228" t="s">
        <v>60</v>
      </c>
      <c r="B228">
        <v>2014</v>
      </c>
      <c r="C228" t="s">
        <v>24</v>
      </c>
      <c r="D228">
        <v>0.1663</v>
      </c>
      <c r="E228">
        <v>0.16190920685333199</v>
      </c>
      <c r="F228">
        <v>4.3907931466676299E-3</v>
      </c>
      <c r="G228">
        <f t="shared" si="6"/>
        <v>4.3907931466676299E-3</v>
      </c>
      <c r="H228">
        <f t="shared" si="7"/>
        <v>1.9279064456823427E-5</v>
      </c>
    </row>
    <row r="229" spans="1:8" x14ac:dyDescent="0.25">
      <c r="A229" t="s">
        <v>61</v>
      </c>
      <c r="B229">
        <v>2014</v>
      </c>
      <c r="C229" t="s">
        <v>24</v>
      </c>
      <c r="D229">
        <v>0.23499999999999999</v>
      </c>
      <c r="E229">
        <v>0.24405973055789201</v>
      </c>
      <c r="F229">
        <v>-9.0597305578924998E-3</v>
      </c>
      <c r="G229">
        <f t="shared" si="6"/>
        <v>9.0597305578924998E-3</v>
      </c>
      <c r="H229">
        <f t="shared" si="7"/>
        <v>8.2078717781611149E-5</v>
      </c>
    </row>
    <row r="230" spans="1:8" x14ac:dyDescent="0.25">
      <c r="A230" t="s">
        <v>62</v>
      </c>
      <c r="B230">
        <v>2014</v>
      </c>
      <c r="C230" t="s">
        <v>24</v>
      </c>
      <c r="D230">
        <v>0.24840000000000001</v>
      </c>
      <c r="E230">
        <v>0.27220985402216502</v>
      </c>
      <c r="F230">
        <v>-2.3809854022165101E-2</v>
      </c>
      <c r="G230">
        <f t="shared" si="6"/>
        <v>2.3809854022165101E-2</v>
      </c>
      <c r="H230">
        <f t="shared" si="7"/>
        <v>5.669091485568117E-4</v>
      </c>
    </row>
    <row r="231" spans="1:8" x14ac:dyDescent="0.25">
      <c r="A231" t="s">
        <v>63</v>
      </c>
      <c r="B231">
        <v>2014</v>
      </c>
      <c r="C231" t="s">
        <v>24</v>
      </c>
      <c r="D231">
        <v>0.15959999999999999</v>
      </c>
      <c r="E231">
        <v>0.171292581341423</v>
      </c>
      <c r="F231">
        <v>-1.1692581341423199E-2</v>
      </c>
      <c r="G231">
        <f t="shared" si="6"/>
        <v>1.1692581341423199E-2</v>
      </c>
      <c r="H231">
        <f t="shared" si="7"/>
        <v>1.3671645842579794E-4</v>
      </c>
    </row>
    <row r="232" spans="1:8" x14ac:dyDescent="0.25">
      <c r="A232" t="s">
        <v>64</v>
      </c>
      <c r="B232">
        <v>2014</v>
      </c>
      <c r="C232" t="s">
        <v>24</v>
      </c>
      <c r="D232">
        <v>0.30969999999999998</v>
      </c>
      <c r="E232">
        <v>0.31318037609696803</v>
      </c>
      <c r="F232">
        <v>-3.4803760969679999E-3</v>
      </c>
      <c r="G232">
        <f t="shared" si="6"/>
        <v>3.4803760969679999E-3</v>
      </c>
      <c r="H232">
        <f t="shared" si="7"/>
        <v>1.2113017776346209E-5</v>
      </c>
    </row>
    <row r="233" spans="1:8" x14ac:dyDescent="0.25">
      <c r="A233" t="s">
        <v>65</v>
      </c>
      <c r="B233">
        <v>2014</v>
      </c>
      <c r="C233" t="s">
        <v>24</v>
      </c>
      <c r="D233">
        <v>0.25929999999999997</v>
      </c>
      <c r="E233">
        <v>0.25031531354995301</v>
      </c>
      <c r="F233">
        <v>8.9846864500469099E-3</v>
      </c>
      <c r="G233">
        <f t="shared" si="6"/>
        <v>8.9846864500469099E-3</v>
      </c>
      <c r="H233">
        <f t="shared" si="7"/>
        <v>8.0724590605656539E-5</v>
      </c>
    </row>
    <row r="234" spans="1:8" x14ac:dyDescent="0.25">
      <c r="A234" t="s">
        <v>66</v>
      </c>
      <c r="B234">
        <v>2014</v>
      </c>
      <c r="C234" t="s">
        <v>24</v>
      </c>
      <c r="D234">
        <v>0.2387</v>
      </c>
      <c r="E234">
        <v>0.25427104985375598</v>
      </c>
      <c r="F234">
        <v>-1.5571049853756E-2</v>
      </c>
      <c r="G234">
        <f t="shared" si="6"/>
        <v>1.5571049853756E-2</v>
      </c>
      <c r="H234">
        <f t="shared" si="7"/>
        <v>2.4245759354815476E-4</v>
      </c>
    </row>
    <row r="235" spans="1:8" x14ac:dyDescent="0.25">
      <c r="A235" t="s">
        <v>67</v>
      </c>
      <c r="B235">
        <v>2014</v>
      </c>
      <c r="C235" t="s">
        <v>24</v>
      </c>
      <c r="D235">
        <v>0.2228</v>
      </c>
      <c r="E235">
        <v>0.24801546686169601</v>
      </c>
      <c r="F235">
        <v>-2.5215466861695499E-2</v>
      </c>
      <c r="G235">
        <f t="shared" si="6"/>
        <v>2.5215466861695499E-2</v>
      </c>
      <c r="H235">
        <f t="shared" si="7"/>
        <v>6.3581976905326381E-4</v>
      </c>
    </row>
    <row r="236" spans="1:8" x14ac:dyDescent="0.25">
      <c r="A236" t="s">
        <v>68</v>
      </c>
      <c r="B236">
        <v>2014</v>
      </c>
      <c r="C236" t="s">
        <v>24</v>
      </c>
      <c r="D236">
        <v>0.18490000000000001</v>
      </c>
      <c r="E236">
        <v>0.19493500529671101</v>
      </c>
      <c r="F236">
        <v>-1.0035005296710999E-2</v>
      </c>
      <c r="G236">
        <f t="shared" si="6"/>
        <v>1.0035005296710999E-2</v>
      </c>
      <c r="H236">
        <f t="shared" si="7"/>
        <v>1.0070133130501781E-4</v>
      </c>
    </row>
    <row r="237" spans="1:8" x14ac:dyDescent="0.25">
      <c r="A237" t="s">
        <v>69</v>
      </c>
      <c r="B237">
        <v>2014</v>
      </c>
      <c r="C237" t="s">
        <v>24</v>
      </c>
      <c r="D237">
        <v>0.32879999999999998</v>
      </c>
      <c r="E237">
        <v>0.30568037609696802</v>
      </c>
      <c r="F237">
        <v>2.3119623903031999E-2</v>
      </c>
      <c r="G237">
        <f t="shared" si="6"/>
        <v>2.3119623903031999E-2</v>
      </c>
      <c r="H237">
        <f t="shared" si="7"/>
        <v>5.345170094176485E-4</v>
      </c>
    </row>
    <row r="238" spans="1:8" x14ac:dyDescent="0.25">
      <c r="A238" t="s">
        <v>70</v>
      </c>
      <c r="B238">
        <v>2014</v>
      </c>
      <c r="C238" t="s">
        <v>24</v>
      </c>
      <c r="D238">
        <v>0.12330000000000001</v>
      </c>
      <c r="E238">
        <v>0.123547764093196</v>
      </c>
      <c r="F238">
        <v>-2.4776409319623999E-4</v>
      </c>
      <c r="G238">
        <f t="shared" si="6"/>
        <v>2.4776409319623999E-4</v>
      </c>
      <c r="H238">
        <f t="shared" si="7"/>
        <v>6.1387045877355096E-8</v>
      </c>
    </row>
    <row r="239" spans="1:8" x14ac:dyDescent="0.25">
      <c r="A239" t="s">
        <v>71</v>
      </c>
      <c r="B239">
        <v>2014</v>
      </c>
      <c r="C239" t="s">
        <v>24</v>
      </c>
      <c r="D239">
        <v>0.30520000000000003</v>
      </c>
      <c r="E239">
        <v>0.31618037609696797</v>
      </c>
      <c r="F239">
        <v>-1.0980376096967901E-2</v>
      </c>
      <c r="G239">
        <f t="shared" si="6"/>
        <v>1.0980376096967901E-2</v>
      </c>
      <c r="H239">
        <f t="shared" si="7"/>
        <v>1.2056865923086403E-4</v>
      </c>
    </row>
    <row r="240" spans="1:8" x14ac:dyDescent="0.25">
      <c r="A240" t="s">
        <v>72</v>
      </c>
      <c r="B240">
        <v>2014</v>
      </c>
      <c r="C240" t="s">
        <v>24</v>
      </c>
      <c r="D240">
        <v>0.2117</v>
      </c>
      <c r="E240">
        <v>0.20192653922901399</v>
      </c>
      <c r="F240">
        <v>9.7734607709860401E-3</v>
      </c>
      <c r="G240">
        <f t="shared" si="6"/>
        <v>9.7734607709860401E-3</v>
      </c>
      <c r="H240">
        <f t="shared" si="7"/>
        <v>9.5520535442003039E-5</v>
      </c>
    </row>
    <row r="241" spans="1:8" x14ac:dyDescent="0.25">
      <c r="A241" t="s">
        <v>73</v>
      </c>
      <c r="B241">
        <v>2014</v>
      </c>
      <c r="C241" t="s">
        <v>24</v>
      </c>
      <c r="D241">
        <v>0.12970000000000001</v>
      </c>
      <c r="E241">
        <v>0.14829411445884799</v>
      </c>
      <c r="F241">
        <v>-1.8594114458847601E-2</v>
      </c>
      <c r="G241">
        <f t="shared" si="6"/>
        <v>1.8594114458847601E-2</v>
      </c>
      <c r="H241">
        <f t="shared" si="7"/>
        <v>3.4574109250872539E-4</v>
      </c>
    </row>
    <row r="242" spans="1:8" x14ac:dyDescent="0.25">
      <c r="A242" t="s">
        <v>74</v>
      </c>
      <c r="B242">
        <v>2014</v>
      </c>
      <c r="C242" t="s">
        <v>24</v>
      </c>
      <c r="D242">
        <v>0.14810000000000001</v>
      </c>
      <c r="E242">
        <v>0.16172521911827201</v>
      </c>
      <c r="F242">
        <v>-1.36252191182718E-2</v>
      </c>
      <c r="G242">
        <f t="shared" si="6"/>
        <v>1.36252191182718E-2</v>
      </c>
      <c r="H242">
        <f t="shared" si="7"/>
        <v>1.8564659602091936E-4</v>
      </c>
    </row>
    <row r="243" spans="1:8" x14ac:dyDescent="0.25">
      <c r="A243" t="s">
        <v>75</v>
      </c>
      <c r="B243">
        <v>2014</v>
      </c>
      <c r="C243" t="s">
        <v>24</v>
      </c>
      <c r="D243">
        <v>0.13350000000000001</v>
      </c>
      <c r="E243">
        <v>0.146730218710832</v>
      </c>
      <c r="F243">
        <v>-1.3230218710832501E-2</v>
      </c>
      <c r="G243">
        <f t="shared" si="6"/>
        <v>1.3230218710832501E-2</v>
      </c>
      <c r="H243">
        <f t="shared" si="7"/>
        <v>1.7503868713646239E-4</v>
      </c>
    </row>
    <row r="244" spans="1:8" x14ac:dyDescent="0.25">
      <c r="A244" t="s">
        <v>76</v>
      </c>
      <c r="B244">
        <v>2014</v>
      </c>
      <c r="C244" t="s">
        <v>24</v>
      </c>
      <c r="D244">
        <v>0.18629999999999999</v>
      </c>
      <c r="E244">
        <v>0.18656356335145299</v>
      </c>
      <c r="F244">
        <v>-2.6356335145347198E-4</v>
      </c>
      <c r="G244">
        <f t="shared" si="6"/>
        <v>2.6356335145347198E-4</v>
      </c>
      <c r="H244">
        <f t="shared" si="7"/>
        <v>6.9465640229386395E-8</v>
      </c>
    </row>
    <row r="245" spans="1:8" x14ac:dyDescent="0.25">
      <c r="A245" t="s">
        <v>77</v>
      </c>
      <c r="B245">
        <v>2014</v>
      </c>
      <c r="C245" t="s">
        <v>24</v>
      </c>
      <c r="D245">
        <v>0.14430000000000001</v>
      </c>
      <c r="E245">
        <v>0.138082795162984</v>
      </c>
      <c r="F245">
        <v>6.2172048370159596E-3</v>
      </c>
      <c r="G245">
        <f t="shared" si="6"/>
        <v>6.2172048370159596E-3</v>
      </c>
      <c r="H245">
        <f t="shared" si="7"/>
        <v>3.8653635985414645E-5</v>
      </c>
    </row>
    <row r="246" spans="1:8" x14ac:dyDescent="0.25">
      <c r="A246" t="s">
        <v>78</v>
      </c>
      <c r="B246">
        <v>2014</v>
      </c>
      <c r="C246" t="s">
        <v>24</v>
      </c>
      <c r="D246">
        <v>0.35039999999999999</v>
      </c>
      <c r="E246">
        <v>0.36348037609696798</v>
      </c>
      <c r="F246">
        <v>-1.3080376096968001E-2</v>
      </c>
      <c r="G246">
        <f t="shared" si="6"/>
        <v>1.3080376096968001E-2</v>
      </c>
      <c r="H246">
        <f t="shared" si="7"/>
        <v>1.7109623883813184E-4</v>
      </c>
    </row>
    <row r="247" spans="1:8" x14ac:dyDescent="0.25">
      <c r="A247" t="s">
        <v>79</v>
      </c>
      <c r="B247">
        <v>2014</v>
      </c>
      <c r="C247" t="s">
        <v>24</v>
      </c>
      <c r="D247">
        <v>0.22839999999999999</v>
      </c>
      <c r="E247">
        <v>0.22207319621815</v>
      </c>
      <c r="F247">
        <v>6.3268037818497999E-3</v>
      </c>
      <c r="G247">
        <f t="shared" si="6"/>
        <v>6.3268037818497999E-3</v>
      </c>
      <c r="H247">
        <f t="shared" si="7"/>
        <v>4.0028446094028928E-5</v>
      </c>
    </row>
    <row r="248" spans="1:8" x14ac:dyDescent="0.25">
      <c r="A248" t="s">
        <v>80</v>
      </c>
      <c r="B248">
        <v>2014</v>
      </c>
      <c r="C248" t="s">
        <v>24</v>
      </c>
      <c r="D248">
        <v>0.23449999999999999</v>
      </c>
      <c r="E248">
        <v>0.22492590121192099</v>
      </c>
      <c r="F248">
        <v>9.5740987880793306E-3</v>
      </c>
      <c r="G248">
        <f t="shared" si="6"/>
        <v>9.5740987880793306E-3</v>
      </c>
      <c r="H248">
        <f t="shared" si="7"/>
        <v>9.1663367603902105E-5</v>
      </c>
    </row>
    <row r="249" spans="1:8" x14ac:dyDescent="0.25">
      <c r="A249" t="s">
        <v>81</v>
      </c>
      <c r="B249">
        <v>2014</v>
      </c>
      <c r="C249" t="s">
        <v>24</v>
      </c>
      <c r="D249">
        <v>0.14779999999999999</v>
      </c>
      <c r="E249">
        <v>0.151237918219817</v>
      </c>
      <c r="F249">
        <v>-3.4379182198172901E-3</v>
      </c>
      <c r="G249">
        <f t="shared" si="6"/>
        <v>3.4379182198172901E-3</v>
      </c>
      <c r="H249">
        <f t="shared" si="7"/>
        <v>1.1819281686151685E-5</v>
      </c>
    </row>
    <row r="250" spans="1:8" x14ac:dyDescent="0.25">
      <c r="A250" t="s">
        <v>82</v>
      </c>
      <c r="B250">
        <v>2014</v>
      </c>
      <c r="C250" t="s">
        <v>24</v>
      </c>
      <c r="D250">
        <v>0.18959999999999999</v>
      </c>
      <c r="E250">
        <v>0.21535764388843801</v>
      </c>
      <c r="F250">
        <v>-2.5757643888438101E-2</v>
      </c>
      <c r="G250">
        <f t="shared" si="6"/>
        <v>2.5757643888438101E-2</v>
      </c>
      <c r="H250">
        <f t="shared" si="7"/>
        <v>6.634562186835927E-4</v>
      </c>
    </row>
    <row r="251" spans="1:8" x14ac:dyDescent="0.25">
      <c r="A251" t="s">
        <v>83</v>
      </c>
      <c r="B251">
        <v>2014</v>
      </c>
      <c r="C251" t="s">
        <v>24</v>
      </c>
      <c r="D251">
        <v>0.20619999999999999</v>
      </c>
      <c r="E251">
        <v>0.21434571134560501</v>
      </c>
      <c r="F251">
        <v>-8.1457113456048207E-3</v>
      </c>
      <c r="G251">
        <f t="shared" si="6"/>
        <v>8.1457113456048207E-3</v>
      </c>
      <c r="H251">
        <f t="shared" si="7"/>
        <v>6.6352613325915098E-5</v>
      </c>
    </row>
    <row r="252" spans="1:8" x14ac:dyDescent="0.25">
      <c r="A252" t="s">
        <v>84</v>
      </c>
      <c r="B252">
        <v>2014</v>
      </c>
      <c r="C252" t="s">
        <v>24</v>
      </c>
      <c r="D252">
        <v>0.1807</v>
      </c>
      <c r="E252">
        <v>0.197050864249908</v>
      </c>
      <c r="F252">
        <v>-1.63508642499079E-2</v>
      </c>
      <c r="G252">
        <f t="shared" si="6"/>
        <v>1.63508642499079E-2</v>
      </c>
      <c r="H252">
        <f t="shared" si="7"/>
        <v>2.6735076171891621E-4</v>
      </c>
    </row>
    <row r="253" spans="1:8" x14ac:dyDescent="0.25">
      <c r="A253" t="s">
        <v>85</v>
      </c>
      <c r="B253">
        <v>2014</v>
      </c>
      <c r="C253" t="s">
        <v>24</v>
      </c>
      <c r="D253">
        <v>0.2384</v>
      </c>
      <c r="E253">
        <v>0.244335712160483</v>
      </c>
      <c r="F253">
        <v>-5.9357121604834097E-3</v>
      </c>
      <c r="G253">
        <f t="shared" si="6"/>
        <v>5.9357121604834097E-3</v>
      </c>
      <c r="H253">
        <f t="shared" si="7"/>
        <v>3.5232678852110624E-5</v>
      </c>
    </row>
    <row r="254" spans="1:8" x14ac:dyDescent="0.25">
      <c r="A254" t="s">
        <v>86</v>
      </c>
      <c r="B254">
        <v>2014</v>
      </c>
      <c r="C254" t="s">
        <v>24</v>
      </c>
      <c r="D254">
        <v>0.23530000000000001</v>
      </c>
      <c r="E254">
        <v>0.25068328902007397</v>
      </c>
      <c r="F254">
        <v>-1.53832890200743E-2</v>
      </c>
      <c r="G254">
        <f t="shared" si="6"/>
        <v>1.53832890200743E-2</v>
      </c>
      <c r="H254">
        <f t="shared" si="7"/>
        <v>2.3664558107513851E-4</v>
      </c>
    </row>
    <row r="255" spans="1:8" x14ac:dyDescent="0.25">
      <c r="A255" t="s">
        <v>87</v>
      </c>
      <c r="B255">
        <v>2014</v>
      </c>
      <c r="C255" t="s">
        <v>24</v>
      </c>
      <c r="D255">
        <v>0.25530000000000003</v>
      </c>
      <c r="E255">
        <v>0.25215519090055899</v>
      </c>
      <c r="F255">
        <v>3.14480909944093E-3</v>
      </c>
      <c r="G255">
        <f t="shared" si="6"/>
        <v>3.14480909944093E-3</v>
      </c>
      <c r="H255">
        <f t="shared" si="7"/>
        <v>9.8898242719264738E-6</v>
      </c>
    </row>
    <row r="256" spans="1:8" x14ac:dyDescent="0.25">
      <c r="A256" t="s">
        <v>88</v>
      </c>
      <c r="B256">
        <v>2014</v>
      </c>
      <c r="C256" t="s">
        <v>24</v>
      </c>
      <c r="D256">
        <v>0.17849999999999999</v>
      </c>
      <c r="E256">
        <v>0.18702353268910499</v>
      </c>
      <c r="F256">
        <v>-8.5235326891049696E-3</v>
      </c>
      <c r="G256">
        <f t="shared" si="6"/>
        <v>8.5235326891049696E-3</v>
      </c>
      <c r="H256">
        <f t="shared" si="7"/>
        <v>7.2650609502241E-5</v>
      </c>
    </row>
    <row r="257" spans="1:8" x14ac:dyDescent="0.25">
      <c r="A257" t="s">
        <v>89</v>
      </c>
      <c r="B257">
        <v>2014</v>
      </c>
      <c r="C257" t="s">
        <v>24</v>
      </c>
      <c r="D257">
        <v>0.28670000000000001</v>
      </c>
      <c r="E257">
        <v>0.28159322851025598</v>
      </c>
      <c r="F257">
        <v>5.1067714897440903E-3</v>
      </c>
      <c r="G257">
        <f t="shared" si="6"/>
        <v>5.1067714897440903E-3</v>
      </c>
      <c r="H257">
        <f t="shared" si="7"/>
        <v>2.6079115048463075E-5</v>
      </c>
    </row>
    <row r="258" spans="1:8" x14ac:dyDescent="0.25">
      <c r="A258" t="s">
        <v>21</v>
      </c>
      <c r="B258">
        <v>2014</v>
      </c>
      <c r="C258" t="s">
        <v>1</v>
      </c>
      <c r="D258">
        <v>1.9599999999999999E-2</v>
      </c>
      <c r="E258">
        <v>1.30103791889273E-2</v>
      </c>
      <c r="F258">
        <v>6.5896208110727203E-3</v>
      </c>
      <c r="G258">
        <f t="shared" si="6"/>
        <v>6.5896208110727203E-3</v>
      </c>
      <c r="H258">
        <f t="shared" si="7"/>
        <v>4.3423102433722699E-5</v>
      </c>
    </row>
    <row r="259" spans="1:8" x14ac:dyDescent="0.25">
      <c r="A259" t="s">
        <v>28</v>
      </c>
      <c r="B259">
        <v>2014</v>
      </c>
      <c r="C259" t="s">
        <v>1</v>
      </c>
      <c r="D259">
        <v>5.1000000000000004E-3</v>
      </c>
      <c r="E259">
        <v>7.4953893689241402E-3</v>
      </c>
      <c r="F259">
        <v>-2.3953893689241399E-3</v>
      </c>
      <c r="G259">
        <f t="shared" ref="G259:G322" si="8">ABS(F259)</f>
        <v>2.3953893689241399E-3</v>
      </c>
      <c r="H259">
        <f t="shared" ref="H259:H322" si="9">F259^2</f>
        <v>5.7378902287547888E-6</v>
      </c>
    </row>
    <row r="260" spans="1:8" x14ac:dyDescent="0.25">
      <c r="A260" t="s">
        <v>29</v>
      </c>
      <c r="B260">
        <v>2014</v>
      </c>
      <c r="C260" t="s">
        <v>1</v>
      </c>
      <c r="D260">
        <v>6.1000000000000004E-3</v>
      </c>
      <c r="E260">
        <v>8.7150748456821994E-3</v>
      </c>
      <c r="F260">
        <v>-2.6150748456821998E-3</v>
      </c>
      <c r="G260">
        <f t="shared" si="8"/>
        <v>2.6150748456821998E-3</v>
      </c>
      <c r="H260">
        <f t="shared" si="9"/>
        <v>6.8386164485197813E-6</v>
      </c>
    </row>
    <row r="261" spans="1:8" x14ac:dyDescent="0.25">
      <c r="A261" t="s">
        <v>30</v>
      </c>
      <c r="B261">
        <v>2014</v>
      </c>
      <c r="C261" t="s">
        <v>1</v>
      </c>
      <c r="D261">
        <v>1.03E-2</v>
      </c>
      <c r="E261">
        <v>9.7372705731495392E-3</v>
      </c>
      <c r="F261">
        <v>5.6272942685045601E-4</v>
      </c>
      <c r="G261">
        <f t="shared" si="8"/>
        <v>5.6272942685045601E-4</v>
      </c>
      <c r="H261">
        <f t="shared" si="9"/>
        <v>3.1666440784344272E-7</v>
      </c>
    </row>
    <row r="262" spans="1:8" x14ac:dyDescent="0.25">
      <c r="A262" t="s">
        <v>31</v>
      </c>
      <c r="B262">
        <v>2014</v>
      </c>
      <c r="C262" t="s">
        <v>1</v>
      </c>
      <c r="D262">
        <v>8.8000000000000005E-3</v>
      </c>
      <c r="E262">
        <v>8.2005247096457907E-3</v>
      </c>
      <c r="F262">
        <v>5.9947529035420599E-4</v>
      </c>
      <c r="G262">
        <f t="shared" si="8"/>
        <v>5.9947529035420599E-4</v>
      </c>
      <c r="H262">
        <f t="shared" si="9"/>
        <v>3.5937062374525956E-7</v>
      </c>
    </row>
    <row r="263" spans="1:8" x14ac:dyDescent="0.25">
      <c r="A263" t="s">
        <v>32</v>
      </c>
      <c r="B263">
        <v>2014</v>
      </c>
      <c r="C263" t="s">
        <v>1</v>
      </c>
      <c r="D263">
        <v>4.5999999999999999E-3</v>
      </c>
      <c r="E263">
        <v>7.2506649109903999E-3</v>
      </c>
      <c r="F263">
        <v>-2.6506649109903999E-3</v>
      </c>
      <c r="G263">
        <f t="shared" si="8"/>
        <v>2.6506649109903999E-3</v>
      </c>
      <c r="H263">
        <f t="shared" si="9"/>
        <v>7.0260244703557447E-6</v>
      </c>
    </row>
    <row r="264" spans="1:8" x14ac:dyDescent="0.25">
      <c r="A264" t="s">
        <v>33</v>
      </c>
      <c r="B264">
        <v>2014</v>
      </c>
      <c r="C264" t="s">
        <v>1</v>
      </c>
      <c r="D264">
        <v>6.7999999999999996E-3</v>
      </c>
      <c r="E264">
        <v>8.0102993338773895E-3</v>
      </c>
      <c r="F264">
        <v>-1.2102993338773899E-3</v>
      </c>
      <c r="G264">
        <f t="shared" si="8"/>
        <v>1.2102993338773899E-3</v>
      </c>
      <c r="H264">
        <f t="shared" si="9"/>
        <v>1.4648244775840537E-6</v>
      </c>
    </row>
    <row r="265" spans="1:8" x14ac:dyDescent="0.25">
      <c r="A265" t="s">
        <v>34</v>
      </c>
      <c r="B265">
        <v>2014</v>
      </c>
      <c r="C265" t="s">
        <v>1</v>
      </c>
      <c r="D265">
        <v>1.72E-2</v>
      </c>
      <c r="E265">
        <v>1.2412974941413701E-2</v>
      </c>
      <c r="F265">
        <v>4.7870250585863401E-3</v>
      </c>
      <c r="G265">
        <f t="shared" si="8"/>
        <v>4.7870250585863401E-3</v>
      </c>
      <c r="H265">
        <f t="shared" si="9"/>
        <v>2.2915608911533554E-5</v>
      </c>
    </row>
    <row r="266" spans="1:8" x14ac:dyDescent="0.25">
      <c r="A266" t="s">
        <v>35</v>
      </c>
      <c r="B266">
        <v>2014</v>
      </c>
      <c r="C266" t="s">
        <v>1</v>
      </c>
      <c r="D266">
        <v>8.2000000000000007E-3</v>
      </c>
      <c r="E266">
        <v>8.0757588271147505E-3</v>
      </c>
      <c r="F266">
        <v>1.24241172885254E-4</v>
      </c>
      <c r="G266">
        <f t="shared" si="8"/>
        <v>1.24241172885254E-4</v>
      </c>
      <c r="H266">
        <f t="shared" si="9"/>
        <v>1.5435869039903575E-8</v>
      </c>
    </row>
    <row r="267" spans="1:8" x14ac:dyDescent="0.25">
      <c r="A267" t="s">
        <v>36</v>
      </c>
      <c r="B267">
        <v>2014</v>
      </c>
      <c r="C267" t="s">
        <v>1</v>
      </c>
      <c r="D267">
        <v>1.17E-2</v>
      </c>
      <c r="E267">
        <v>1.3352009830331199E-2</v>
      </c>
      <c r="F267">
        <v>-1.65200983033115E-3</v>
      </c>
      <c r="G267">
        <f t="shared" si="8"/>
        <v>1.65200983033115E-3</v>
      </c>
      <c r="H267">
        <f t="shared" si="9"/>
        <v>2.7291364795107551E-6</v>
      </c>
    </row>
    <row r="268" spans="1:8" x14ac:dyDescent="0.25">
      <c r="A268" t="s">
        <v>37</v>
      </c>
      <c r="B268">
        <v>2014</v>
      </c>
      <c r="C268" t="s">
        <v>1</v>
      </c>
      <c r="D268">
        <v>6.7000000000000002E-3</v>
      </c>
      <c r="E268">
        <v>7.4741945511649097E-3</v>
      </c>
      <c r="F268">
        <v>-7.7419455116490795E-4</v>
      </c>
      <c r="G268">
        <f t="shared" si="8"/>
        <v>7.7419455116490795E-4</v>
      </c>
      <c r="H268">
        <f t="shared" si="9"/>
        <v>5.993772030534333E-7</v>
      </c>
    </row>
    <row r="269" spans="1:8" x14ac:dyDescent="0.25">
      <c r="A269" t="s">
        <v>38</v>
      </c>
      <c r="B269">
        <v>2014</v>
      </c>
      <c r="C269" t="s">
        <v>1</v>
      </c>
      <c r="D269">
        <v>8.3000000000000001E-3</v>
      </c>
      <c r="E269">
        <v>8.6423320880750897E-3</v>
      </c>
      <c r="F269">
        <v>-3.42332088075095E-4</v>
      </c>
      <c r="G269">
        <f t="shared" si="8"/>
        <v>3.42332088075095E-4</v>
      </c>
      <c r="H269">
        <f t="shared" si="9"/>
        <v>1.171912585258546E-7</v>
      </c>
    </row>
    <row r="270" spans="1:8" x14ac:dyDescent="0.25">
      <c r="A270" t="s">
        <v>39</v>
      </c>
      <c r="B270">
        <v>2014</v>
      </c>
      <c r="C270" t="s">
        <v>1</v>
      </c>
      <c r="D270">
        <v>0.01</v>
      </c>
      <c r="E270">
        <v>8.5898039601044994E-3</v>
      </c>
      <c r="F270">
        <v>1.4101960398954999E-3</v>
      </c>
      <c r="G270">
        <f t="shared" si="8"/>
        <v>1.4101960398954999E-3</v>
      </c>
      <c r="H270">
        <f t="shared" si="9"/>
        <v>1.9886528709369506E-6</v>
      </c>
    </row>
    <row r="271" spans="1:8" x14ac:dyDescent="0.25">
      <c r="A271" t="s">
        <v>40</v>
      </c>
      <c r="B271">
        <v>2014</v>
      </c>
      <c r="C271" t="s">
        <v>1</v>
      </c>
      <c r="D271">
        <v>7.1999999999999998E-3</v>
      </c>
      <c r="E271">
        <v>9.7870951154742994E-3</v>
      </c>
      <c r="F271">
        <v>-2.5870951154743E-3</v>
      </c>
      <c r="G271">
        <f t="shared" si="8"/>
        <v>2.5870951154743E-3</v>
      </c>
      <c r="H271">
        <f t="shared" si="9"/>
        <v>6.6930611365109819E-6</v>
      </c>
    </row>
    <row r="272" spans="1:8" x14ac:dyDescent="0.25">
      <c r="A272" t="s">
        <v>41</v>
      </c>
      <c r="B272">
        <v>2014</v>
      </c>
      <c r="C272" t="s">
        <v>1</v>
      </c>
      <c r="D272">
        <v>9.5999999999999992E-3</v>
      </c>
      <c r="E272">
        <v>6.8791783789932098E-3</v>
      </c>
      <c r="F272">
        <v>2.7208216210067898E-3</v>
      </c>
      <c r="G272">
        <f t="shared" si="8"/>
        <v>2.7208216210067898E-3</v>
      </c>
      <c r="H272">
        <f t="shared" si="9"/>
        <v>7.4028702933380157E-6</v>
      </c>
    </row>
    <row r="273" spans="1:8" x14ac:dyDescent="0.25">
      <c r="A273" t="s">
        <v>42</v>
      </c>
      <c r="B273">
        <v>2014</v>
      </c>
      <c r="C273" t="s">
        <v>1</v>
      </c>
      <c r="D273">
        <v>4.5999999999999999E-3</v>
      </c>
      <c r="E273">
        <v>7.4808702317395101E-3</v>
      </c>
      <c r="F273">
        <v>-2.8808702317395102E-3</v>
      </c>
      <c r="G273">
        <f t="shared" si="8"/>
        <v>2.8808702317395102E-3</v>
      </c>
      <c r="H273">
        <f t="shared" si="9"/>
        <v>8.2994132921228588E-6</v>
      </c>
    </row>
    <row r="274" spans="1:8" x14ac:dyDescent="0.25">
      <c r="A274" t="s">
        <v>43</v>
      </c>
      <c r="B274">
        <v>2014</v>
      </c>
      <c r="C274" t="s">
        <v>1</v>
      </c>
      <c r="D274">
        <v>7.1999999999999998E-3</v>
      </c>
      <c r="E274">
        <v>1.00777248486267E-2</v>
      </c>
      <c r="F274">
        <v>-2.8777248486266901E-3</v>
      </c>
      <c r="G274">
        <f t="shared" si="8"/>
        <v>2.8777248486266901E-3</v>
      </c>
      <c r="H274">
        <f t="shared" si="9"/>
        <v>8.2813003044035071E-6</v>
      </c>
    </row>
    <row r="275" spans="1:8" x14ac:dyDescent="0.25">
      <c r="A275" t="s">
        <v>44</v>
      </c>
      <c r="B275">
        <v>2014</v>
      </c>
      <c r="C275" t="s">
        <v>1</v>
      </c>
      <c r="D275">
        <v>6.6E-3</v>
      </c>
      <c r="E275">
        <v>7.1063354040873904E-3</v>
      </c>
      <c r="F275">
        <v>-5.0633540408738704E-4</v>
      </c>
      <c r="G275">
        <f t="shared" si="8"/>
        <v>5.0633540408738704E-4</v>
      </c>
      <c r="H275">
        <f t="shared" si="9"/>
        <v>2.5637554143233752E-7</v>
      </c>
    </row>
    <row r="276" spans="1:8" x14ac:dyDescent="0.25">
      <c r="A276" t="s">
        <v>45</v>
      </c>
      <c r="B276">
        <v>2014</v>
      </c>
      <c r="C276" t="s">
        <v>1</v>
      </c>
      <c r="D276">
        <v>6.1999999999999998E-3</v>
      </c>
      <c r="E276">
        <v>8.3764617024245595E-3</v>
      </c>
      <c r="F276">
        <v>-2.1764617024245601E-3</v>
      </c>
      <c r="G276">
        <f t="shared" si="8"/>
        <v>2.1764617024245601E-3</v>
      </c>
      <c r="H276">
        <f t="shared" si="9"/>
        <v>4.7369855421208148E-6</v>
      </c>
    </row>
    <row r="277" spans="1:8" x14ac:dyDescent="0.25">
      <c r="A277" t="s">
        <v>46</v>
      </c>
      <c r="B277">
        <v>2014</v>
      </c>
      <c r="C277" t="s">
        <v>1</v>
      </c>
      <c r="D277">
        <v>4.5999999999999999E-3</v>
      </c>
      <c r="E277">
        <v>6.8652544770126502E-3</v>
      </c>
      <c r="F277">
        <v>-2.2652544770126498E-3</v>
      </c>
      <c r="G277">
        <f t="shared" si="8"/>
        <v>2.2652544770126498E-3</v>
      </c>
      <c r="H277">
        <f t="shared" si="9"/>
        <v>5.1313778456258537E-6</v>
      </c>
    </row>
    <row r="278" spans="1:8" x14ac:dyDescent="0.25">
      <c r="A278" t="s">
        <v>47</v>
      </c>
      <c r="B278">
        <v>2014</v>
      </c>
      <c r="C278" t="s">
        <v>1</v>
      </c>
      <c r="D278">
        <v>1.41E-2</v>
      </c>
      <c r="E278">
        <v>1.07533243031565E-2</v>
      </c>
      <c r="F278">
        <v>3.34667569684347E-3</v>
      </c>
      <c r="G278">
        <f t="shared" si="8"/>
        <v>3.34667569684347E-3</v>
      </c>
      <c r="H278">
        <f t="shared" si="9"/>
        <v>1.1200238219842725E-5</v>
      </c>
    </row>
    <row r="279" spans="1:8" x14ac:dyDescent="0.25">
      <c r="A279" t="s">
        <v>1</v>
      </c>
      <c r="B279">
        <v>2014</v>
      </c>
      <c r="C279" t="s">
        <v>1</v>
      </c>
      <c r="D279">
        <v>9.5999999999999992E-3</v>
      </c>
      <c r="E279">
        <v>1.09397232737935E-2</v>
      </c>
      <c r="F279">
        <v>-1.3397232737934999E-3</v>
      </c>
      <c r="G279">
        <f t="shared" si="8"/>
        <v>1.3397232737934999E-3</v>
      </c>
      <c r="H279">
        <f t="shared" si="9"/>
        <v>1.7948584503439731E-6</v>
      </c>
    </row>
    <row r="280" spans="1:8" x14ac:dyDescent="0.25">
      <c r="A280" t="s">
        <v>48</v>
      </c>
      <c r="B280">
        <v>2014</v>
      </c>
      <c r="C280" t="s">
        <v>1</v>
      </c>
      <c r="D280">
        <v>1.1900000000000001E-2</v>
      </c>
      <c r="E280">
        <v>1.4520765825656499E-2</v>
      </c>
      <c r="F280">
        <v>-2.6207658256565498E-3</v>
      </c>
      <c r="G280">
        <f t="shared" si="8"/>
        <v>2.6207658256565498E-3</v>
      </c>
      <c r="H280">
        <f t="shared" si="9"/>
        <v>6.868413512929257E-6</v>
      </c>
    </row>
    <row r="281" spans="1:8" x14ac:dyDescent="0.25">
      <c r="A281" t="s">
        <v>49</v>
      </c>
      <c r="B281">
        <v>2014</v>
      </c>
      <c r="C281" t="s">
        <v>1</v>
      </c>
      <c r="D281">
        <v>1.04E-2</v>
      </c>
      <c r="E281">
        <v>1.4384725417799799E-2</v>
      </c>
      <c r="F281">
        <v>-3.9847254177997702E-3</v>
      </c>
      <c r="G281">
        <f t="shared" si="8"/>
        <v>3.9847254177997702E-3</v>
      </c>
      <c r="H281">
        <f t="shared" si="9"/>
        <v>1.5878036655259553E-5</v>
      </c>
    </row>
    <row r="282" spans="1:8" x14ac:dyDescent="0.25">
      <c r="A282" t="s">
        <v>50</v>
      </c>
      <c r="B282">
        <v>2014</v>
      </c>
      <c r="C282" t="s">
        <v>1</v>
      </c>
      <c r="D282">
        <v>1.15E-2</v>
      </c>
      <c r="E282">
        <v>1.42026432503075E-2</v>
      </c>
      <c r="F282">
        <v>-2.7026432503074998E-3</v>
      </c>
      <c r="G282">
        <f t="shared" si="8"/>
        <v>2.7026432503074998E-3</v>
      </c>
      <c r="H282">
        <f t="shared" si="9"/>
        <v>7.3042805384326873E-6</v>
      </c>
    </row>
    <row r="283" spans="1:8" x14ac:dyDescent="0.25">
      <c r="A283" t="s">
        <v>51</v>
      </c>
      <c r="B283">
        <v>2014</v>
      </c>
      <c r="C283" t="s">
        <v>1</v>
      </c>
      <c r="D283">
        <v>1.09E-2</v>
      </c>
      <c r="E283">
        <v>1.0695091650235401E-2</v>
      </c>
      <c r="F283">
        <v>2.0490834976456801E-4</v>
      </c>
      <c r="G283">
        <f t="shared" si="8"/>
        <v>2.0490834976456801E-4</v>
      </c>
      <c r="H283">
        <f t="shared" si="9"/>
        <v>4.1987431803238537E-8</v>
      </c>
    </row>
    <row r="284" spans="1:8" x14ac:dyDescent="0.25">
      <c r="A284" t="s">
        <v>52</v>
      </c>
      <c r="B284">
        <v>2014</v>
      </c>
      <c r="C284" t="s">
        <v>1</v>
      </c>
      <c r="D284">
        <v>1.6400000000000001E-2</v>
      </c>
      <c r="E284">
        <v>1.2212263890671799E-2</v>
      </c>
      <c r="F284">
        <v>4.1877361093282002E-3</v>
      </c>
      <c r="G284">
        <f t="shared" si="8"/>
        <v>4.1877361093282002E-3</v>
      </c>
      <c r="H284">
        <f t="shared" si="9"/>
        <v>1.7537133721371292E-5</v>
      </c>
    </row>
    <row r="285" spans="1:8" x14ac:dyDescent="0.25">
      <c r="A285" t="s">
        <v>53</v>
      </c>
      <c r="B285">
        <v>2014</v>
      </c>
      <c r="C285" t="s">
        <v>1</v>
      </c>
      <c r="D285">
        <v>8.9999999999999993E-3</v>
      </c>
      <c r="E285">
        <v>8.4751941138634795E-3</v>
      </c>
      <c r="F285">
        <v>5.2480588613652E-4</v>
      </c>
      <c r="G285">
        <f t="shared" si="8"/>
        <v>5.2480588613652E-4</v>
      </c>
      <c r="H285">
        <f t="shared" si="9"/>
        <v>2.7542121812353799E-7</v>
      </c>
    </row>
    <row r="286" spans="1:8" x14ac:dyDescent="0.25">
      <c r="A286" t="s">
        <v>54</v>
      </c>
      <c r="B286">
        <v>2014</v>
      </c>
      <c r="C286" t="s">
        <v>1</v>
      </c>
      <c r="D286">
        <v>6.0000000000000001E-3</v>
      </c>
      <c r="E286">
        <v>8.7674082013606998E-3</v>
      </c>
      <c r="F286">
        <v>-2.7674082013607001E-3</v>
      </c>
      <c r="G286">
        <f t="shared" si="8"/>
        <v>2.7674082013607001E-3</v>
      </c>
      <c r="H286">
        <f t="shared" si="9"/>
        <v>7.6585481529584658E-6</v>
      </c>
    </row>
    <row r="287" spans="1:8" x14ac:dyDescent="0.25">
      <c r="A287" t="s">
        <v>55</v>
      </c>
      <c r="B287">
        <v>2014</v>
      </c>
      <c r="C287" t="s">
        <v>1</v>
      </c>
      <c r="D287">
        <v>8.3000000000000001E-3</v>
      </c>
      <c r="E287">
        <v>7.8345407582184196E-3</v>
      </c>
      <c r="F287">
        <v>4.65459241781575E-4</v>
      </c>
      <c r="G287">
        <f t="shared" si="8"/>
        <v>4.65459241781575E-4</v>
      </c>
      <c r="H287">
        <f t="shared" si="9"/>
        <v>2.166523057598787E-7</v>
      </c>
    </row>
    <row r="288" spans="1:8" x14ac:dyDescent="0.25">
      <c r="A288" t="s">
        <v>56</v>
      </c>
      <c r="B288">
        <v>2014</v>
      </c>
      <c r="C288" t="s">
        <v>1</v>
      </c>
      <c r="D288">
        <v>1.0999999999999999E-2</v>
      </c>
      <c r="E288">
        <v>1.09383168275289E-2</v>
      </c>
      <c r="F288" s="5">
        <v>6.1683172471094602E-5</v>
      </c>
      <c r="G288">
        <f t="shared" si="8"/>
        <v>6.1683172471094602E-5</v>
      </c>
      <c r="H288">
        <f t="shared" si="9"/>
        <v>3.8048137660988027E-9</v>
      </c>
    </row>
    <row r="289" spans="1:8" x14ac:dyDescent="0.25">
      <c r="A289" t="s">
        <v>57</v>
      </c>
      <c r="B289">
        <v>2014</v>
      </c>
      <c r="C289" t="s">
        <v>1</v>
      </c>
      <c r="D289">
        <v>7.0000000000000001E-3</v>
      </c>
      <c r="E289">
        <v>8.0384877059399996E-3</v>
      </c>
      <c r="F289">
        <v>-1.0384877059400001E-3</v>
      </c>
      <c r="G289">
        <f t="shared" si="8"/>
        <v>1.0384877059400001E-3</v>
      </c>
      <c r="H289">
        <f t="shared" si="9"/>
        <v>1.078456715388524E-6</v>
      </c>
    </row>
    <row r="290" spans="1:8" x14ac:dyDescent="0.25">
      <c r="A290" t="s">
        <v>58</v>
      </c>
      <c r="B290">
        <v>2014</v>
      </c>
      <c r="C290" t="s">
        <v>1</v>
      </c>
      <c r="D290">
        <v>6.4999999999999997E-3</v>
      </c>
      <c r="E290">
        <v>7.4569168865388597E-3</v>
      </c>
      <c r="F290">
        <v>-9.5691688653886102E-4</v>
      </c>
      <c r="G290">
        <f t="shared" si="8"/>
        <v>9.5691688653886102E-4</v>
      </c>
      <c r="H290">
        <f t="shared" si="9"/>
        <v>9.1568992774322743E-7</v>
      </c>
    </row>
    <row r="291" spans="1:8" x14ac:dyDescent="0.25">
      <c r="A291" t="s">
        <v>59</v>
      </c>
      <c r="B291">
        <v>2014</v>
      </c>
      <c r="C291" t="s">
        <v>1</v>
      </c>
      <c r="D291">
        <v>9.4999999999999998E-3</v>
      </c>
      <c r="E291">
        <v>9.3110025922339395E-3</v>
      </c>
      <c r="F291">
        <v>1.8899740776606399E-4</v>
      </c>
      <c r="G291">
        <f t="shared" si="8"/>
        <v>1.8899740776606399E-4</v>
      </c>
      <c r="H291">
        <f t="shared" si="9"/>
        <v>3.5720020142291865E-8</v>
      </c>
    </row>
    <row r="292" spans="1:8" x14ac:dyDescent="0.25">
      <c r="A292" t="s">
        <v>60</v>
      </c>
      <c r="B292">
        <v>2014</v>
      </c>
      <c r="C292" t="s">
        <v>1</v>
      </c>
      <c r="D292">
        <v>1.6899999999999998E-2</v>
      </c>
      <c r="E292">
        <v>1.8606888653203701E-2</v>
      </c>
      <c r="F292">
        <v>-1.70688865320372E-3</v>
      </c>
      <c r="G292">
        <f t="shared" si="8"/>
        <v>1.70688865320372E-3</v>
      </c>
      <c r="H292">
        <f t="shared" si="9"/>
        <v>2.9134688744356092E-6</v>
      </c>
    </row>
    <row r="293" spans="1:8" x14ac:dyDescent="0.25">
      <c r="A293" t="s">
        <v>61</v>
      </c>
      <c r="B293">
        <v>2014</v>
      </c>
      <c r="C293" t="s">
        <v>1</v>
      </c>
      <c r="D293">
        <v>6.8999999999999999E-3</v>
      </c>
      <c r="E293">
        <v>7.9166232110603908E-3</v>
      </c>
      <c r="F293">
        <v>-1.01662321106039E-3</v>
      </c>
      <c r="G293">
        <f t="shared" si="8"/>
        <v>1.01662321106039E-3</v>
      </c>
      <c r="H293">
        <f t="shared" si="9"/>
        <v>1.0335227532667383E-6</v>
      </c>
    </row>
    <row r="294" spans="1:8" x14ac:dyDescent="0.25">
      <c r="A294" t="s">
        <v>62</v>
      </c>
      <c r="B294">
        <v>2014</v>
      </c>
      <c r="C294" t="s">
        <v>1</v>
      </c>
      <c r="D294">
        <v>6.4999999999999997E-3</v>
      </c>
      <c r="E294">
        <v>8.1450377387554396E-3</v>
      </c>
      <c r="F294">
        <v>-1.6450377387554401E-3</v>
      </c>
      <c r="G294">
        <f t="shared" si="8"/>
        <v>1.6450377387554401E-3</v>
      </c>
      <c r="H294">
        <f t="shared" si="9"/>
        <v>2.7061491619296116E-6</v>
      </c>
    </row>
    <row r="295" spans="1:8" x14ac:dyDescent="0.25">
      <c r="A295" t="s">
        <v>63</v>
      </c>
      <c r="B295">
        <v>2014</v>
      </c>
      <c r="C295" t="s">
        <v>1</v>
      </c>
      <c r="D295">
        <v>6.1999999999999998E-3</v>
      </c>
      <c r="E295">
        <v>7.0690884404235998E-3</v>
      </c>
      <c r="F295">
        <v>-8.6908844042359805E-4</v>
      </c>
      <c r="G295">
        <f t="shared" si="8"/>
        <v>8.6908844042359805E-4</v>
      </c>
      <c r="H295">
        <f t="shared" si="9"/>
        <v>7.553147172779219E-7</v>
      </c>
    </row>
    <row r="296" spans="1:8" x14ac:dyDescent="0.25">
      <c r="A296" t="s">
        <v>64</v>
      </c>
      <c r="B296">
        <v>2014</v>
      </c>
      <c r="C296" t="s">
        <v>1</v>
      </c>
      <c r="D296">
        <v>9.5999999999999992E-3</v>
      </c>
      <c r="E296">
        <v>9.1301665100948799E-3</v>
      </c>
      <c r="F296">
        <v>4.69833489905118E-4</v>
      </c>
      <c r="G296">
        <f t="shared" si="8"/>
        <v>4.69833489905118E-4</v>
      </c>
      <c r="H296">
        <f t="shared" si="9"/>
        <v>2.2074350823642262E-7</v>
      </c>
    </row>
    <row r="297" spans="1:8" x14ac:dyDescent="0.25">
      <c r="A297" t="s">
        <v>65</v>
      </c>
      <c r="B297">
        <v>2014</v>
      </c>
      <c r="C297" t="s">
        <v>1</v>
      </c>
      <c r="D297">
        <v>8.0000000000000002E-3</v>
      </c>
      <c r="E297">
        <v>1.1071831423679899E-2</v>
      </c>
      <c r="F297">
        <v>-3.07183142367987E-3</v>
      </c>
      <c r="G297">
        <f t="shared" si="8"/>
        <v>3.07183142367987E-3</v>
      </c>
      <c r="H297">
        <f t="shared" si="9"/>
        <v>9.4361482955070972E-6</v>
      </c>
    </row>
    <row r="298" spans="1:8" x14ac:dyDescent="0.25">
      <c r="A298" t="s">
        <v>66</v>
      </c>
      <c r="B298">
        <v>2014</v>
      </c>
      <c r="C298" t="s">
        <v>1</v>
      </c>
      <c r="D298">
        <v>7.4999999999999997E-3</v>
      </c>
      <c r="E298">
        <v>9.0083114903048399E-3</v>
      </c>
      <c r="F298">
        <v>-1.5083114903048399E-3</v>
      </c>
      <c r="G298">
        <f t="shared" si="8"/>
        <v>1.5083114903048399E-3</v>
      </c>
      <c r="H298">
        <f t="shared" si="9"/>
        <v>2.2750035517856071E-6</v>
      </c>
    </row>
    <row r="299" spans="1:8" x14ac:dyDescent="0.25">
      <c r="A299" t="s">
        <v>67</v>
      </c>
      <c r="B299">
        <v>2014</v>
      </c>
      <c r="C299" t="s">
        <v>1</v>
      </c>
      <c r="D299">
        <v>3.8999999999999998E-3</v>
      </c>
      <c r="E299">
        <v>7.0063706005585704E-3</v>
      </c>
      <c r="F299">
        <v>-3.1063706005585701E-3</v>
      </c>
      <c r="G299">
        <f t="shared" si="8"/>
        <v>3.1063706005585701E-3</v>
      </c>
      <c r="H299">
        <f t="shared" si="9"/>
        <v>9.6495383080146123E-6</v>
      </c>
    </row>
    <row r="300" spans="1:8" x14ac:dyDescent="0.25">
      <c r="A300" t="s">
        <v>68</v>
      </c>
      <c r="B300">
        <v>2014</v>
      </c>
      <c r="C300" t="s">
        <v>1</v>
      </c>
      <c r="D300">
        <v>6.0000000000000001E-3</v>
      </c>
      <c r="E300">
        <v>7.9922494206926906E-3</v>
      </c>
      <c r="F300">
        <v>-1.9922494206926901E-3</v>
      </c>
      <c r="G300">
        <f t="shared" si="8"/>
        <v>1.9922494206926901E-3</v>
      </c>
      <c r="H300">
        <f t="shared" si="9"/>
        <v>3.9690577542503589E-6</v>
      </c>
    </row>
    <row r="301" spans="1:8" x14ac:dyDescent="0.25">
      <c r="A301" t="s">
        <v>69</v>
      </c>
      <c r="B301">
        <v>2014</v>
      </c>
      <c r="C301" t="s">
        <v>1</v>
      </c>
      <c r="D301">
        <v>8.6999999999999994E-3</v>
      </c>
      <c r="E301">
        <v>8.6389473045430897E-3</v>
      </c>
      <c r="F301" s="5">
        <v>6.1052695456906294E-5</v>
      </c>
      <c r="G301">
        <f t="shared" si="8"/>
        <v>6.1052695456906294E-5</v>
      </c>
      <c r="H301">
        <f t="shared" si="9"/>
        <v>3.7274316225537464E-9</v>
      </c>
    </row>
    <row r="302" spans="1:8" x14ac:dyDescent="0.25">
      <c r="A302" t="s">
        <v>70</v>
      </c>
      <c r="B302">
        <v>2014</v>
      </c>
      <c r="C302" t="s">
        <v>1</v>
      </c>
      <c r="D302">
        <v>5.8999999999999999E-3</v>
      </c>
      <c r="E302">
        <v>6.4405996067476304E-3</v>
      </c>
      <c r="F302">
        <v>-5.4059960674763098E-4</v>
      </c>
      <c r="G302">
        <f t="shared" si="8"/>
        <v>5.4059960674763098E-4</v>
      </c>
      <c r="H302">
        <f t="shared" si="9"/>
        <v>2.9224793481569327E-7</v>
      </c>
    </row>
    <row r="303" spans="1:8" x14ac:dyDescent="0.25">
      <c r="A303" t="s">
        <v>71</v>
      </c>
      <c r="B303">
        <v>2014</v>
      </c>
      <c r="C303" t="s">
        <v>1</v>
      </c>
      <c r="D303">
        <v>1.47E-2</v>
      </c>
      <c r="E303">
        <v>1.16706147842044E-2</v>
      </c>
      <c r="F303">
        <v>3.0293852157955801E-3</v>
      </c>
      <c r="G303">
        <f t="shared" si="8"/>
        <v>3.0293852157955801E-3</v>
      </c>
      <c r="H303">
        <f t="shared" si="9"/>
        <v>9.1771747856808327E-6</v>
      </c>
    </row>
    <row r="304" spans="1:8" x14ac:dyDescent="0.25">
      <c r="A304" t="s">
        <v>72</v>
      </c>
      <c r="B304">
        <v>2014</v>
      </c>
      <c r="C304" t="s">
        <v>1</v>
      </c>
      <c r="D304">
        <v>8.0000000000000002E-3</v>
      </c>
      <c r="E304">
        <v>1.6060567739179001E-2</v>
      </c>
      <c r="F304">
        <v>-8.0605677391789605E-3</v>
      </c>
      <c r="G304">
        <f t="shared" si="8"/>
        <v>8.0605677391789605E-3</v>
      </c>
      <c r="H304">
        <f t="shared" si="9"/>
        <v>6.4972752277892622E-5</v>
      </c>
    </row>
    <row r="305" spans="1:8" x14ac:dyDescent="0.25">
      <c r="A305" t="s">
        <v>73</v>
      </c>
      <c r="B305">
        <v>2014</v>
      </c>
      <c r="C305" t="s">
        <v>1</v>
      </c>
      <c r="D305">
        <v>5.1000000000000004E-3</v>
      </c>
      <c r="E305">
        <v>6.4619092125639899E-3</v>
      </c>
      <c r="F305">
        <v>-1.36190921256399E-3</v>
      </c>
      <c r="G305">
        <f t="shared" si="8"/>
        <v>1.36190921256399E-3</v>
      </c>
      <c r="H305">
        <f t="shared" si="9"/>
        <v>1.8547967032666672E-6</v>
      </c>
    </row>
    <row r="306" spans="1:8" x14ac:dyDescent="0.25">
      <c r="A306" t="s">
        <v>74</v>
      </c>
      <c r="B306">
        <v>2014</v>
      </c>
      <c r="C306" t="s">
        <v>1</v>
      </c>
      <c r="D306">
        <v>7.1999999999999998E-3</v>
      </c>
      <c r="E306">
        <v>8.8715472226764507E-3</v>
      </c>
      <c r="F306">
        <v>-1.67154722267645E-3</v>
      </c>
      <c r="G306">
        <f t="shared" si="8"/>
        <v>1.67154722267645E-3</v>
      </c>
      <c r="H306">
        <f t="shared" si="9"/>
        <v>2.7940701176373533E-6</v>
      </c>
    </row>
    <row r="307" spans="1:8" x14ac:dyDescent="0.25">
      <c r="A307" t="s">
        <v>75</v>
      </c>
      <c r="B307">
        <v>2014</v>
      </c>
      <c r="C307" t="s">
        <v>1</v>
      </c>
      <c r="D307">
        <v>5.7000000000000002E-3</v>
      </c>
      <c r="E307">
        <v>8.2952420667097501E-3</v>
      </c>
      <c r="F307">
        <v>-2.5952420667097499E-3</v>
      </c>
      <c r="G307">
        <f t="shared" si="8"/>
        <v>2.5952420667097499E-3</v>
      </c>
      <c r="H307">
        <f t="shared" si="9"/>
        <v>6.7352813848198939E-6</v>
      </c>
    </row>
    <row r="308" spans="1:8" x14ac:dyDescent="0.25">
      <c r="A308" t="s">
        <v>76</v>
      </c>
      <c r="B308">
        <v>2014</v>
      </c>
      <c r="C308" t="s">
        <v>1</v>
      </c>
      <c r="D308">
        <v>5.1999999999999998E-3</v>
      </c>
      <c r="E308">
        <v>9.7640955831909699E-3</v>
      </c>
      <c r="F308">
        <v>-4.5640955831909701E-3</v>
      </c>
      <c r="G308">
        <f t="shared" si="8"/>
        <v>4.5640955831909701E-3</v>
      </c>
      <c r="H308">
        <f t="shared" si="9"/>
        <v>2.0830968492503323E-5</v>
      </c>
    </row>
    <row r="309" spans="1:8" x14ac:dyDescent="0.25">
      <c r="A309" t="s">
        <v>77</v>
      </c>
      <c r="B309">
        <v>2014</v>
      </c>
      <c r="C309" t="s">
        <v>1</v>
      </c>
      <c r="D309">
        <v>4.7999999999999996E-3</v>
      </c>
      <c r="E309">
        <v>6.6923735471279503E-3</v>
      </c>
      <c r="F309">
        <v>-1.8923735471279501E-3</v>
      </c>
      <c r="G309">
        <f t="shared" si="8"/>
        <v>1.8923735471279501E-3</v>
      </c>
      <c r="H309">
        <f t="shared" si="9"/>
        <v>3.5810776418696199E-6</v>
      </c>
    </row>
    <row r="310" spans="1:8" x14ac:dyDescent="0.25">
      <c r="A310" t="s">
        <v>78</v>
      </c>
      <c r="B310">
        <v>2014</v>
      </c>
      <c r="C310" t="s">
        <v>1</v>
      </c>
      <c r="D310">
        <v>1.15E-2</v>
      </c>
      <c r="E310">
        <v>1.16204025857581E-2</v>
      </c>
      <c r="F310">
        <v>-1.2040258575812099E-4</v>
      </c>
      <c r="G310">
        <f t="shared" si="8"/>
        <v>1.2040258575812099E-4</v>
      </c>
      <c r="H310">
        <f t="shared" si="9"/>
        <v>1.449678265724168E-8</v>
      </c>
    </row>
    <row r="311" spans="1:8" x14ac:dyDescent="0.25">
      <c r="A311" t="s">
        <v>79</v>
      </c>
      <c r="B311">
        <v>2014</v>
      </c>
      <c r="C311" t="s">
        <v>1</v>
      </c>
      <c r="D311">
        <v>6.7999999999999996E-3</v>
      </c>
      <c r="E311">
        <v>9.5933747584659498E-3</v>
      </c>
      <c r="F311">
        <v>-2.7933747584659501E-3</v>
      </c>
      <c r="G311">
        <f t="shared" si="8"/>
        <v>2.7933747584659501E-3</v>
      </c>
      <c r="H311">
        <f t="shared" si="9"/>
        <v>7.8029425412347047E-6</v>
      </c>
    </row>
    <row r="312" spans="1:8" x14ac:dyDescent="0.25">
      <c r="A312" t="s">
        <v>80</v>
      </c>
      <c r="B312">
        <v>2014</v>
      </c>
      <c r="C312" t="s">
        <v>1</v>
      </c>
      <c r="D312">
        <v>8.6E-3</v>
      </c>
      <c r="E312">
        <v>8.3221741936405792E-3</v>
      </c>
      <c r="F312">
        <v>2.7782580635942101E-4</v>
      </c>
      <c r="G312">
        <f t="shared" si="8"/>
        <v>2.7782580635942101E-4</v>
      </c>
      <c r="H312">
        <f t="shared" si="9"/>
        <v>7.7187178679262507E-8</v>
      </c>
    </row>
    <row r="313" spans="1:8" x14ac:dyDescent="0.25">
      <c r="A313" t="s">
        <v>81</v>
      </c>
      <c r="B313">
        <v>2014</v>
      </c>
      <c r="C313" t="s">
        <v>1</v>
      </c>
      <c r="D313">
        <v>5.0000000000000001E-3</v>
      </c>
      <c r="E313">
        <v>8.7504267996149094E-3</v>
      </c>
      <c r="F313">
        <v>-3.7504267996149102E-3</v>
      </c>
      <c r="G313">
        <f t="shared" si="8"/>
        <v>3.7504267996149102E-3</v>
      </c>
      <c r="H313">
        <f t="shared" si="9"/>
        <v>1.4065701179269737E-5</v>
      </c>
    </row>
    <row r="314" spans="1:8" x14ac:dyDescent="0.25">
      <c r="A314" t="s">
        <v>82</v>
      </c>
      <c r="B314">
        <v>2014</v>
      </c>
      <c r="C314" t="s">
        <v>1</v>
      </c>
      <c r="D314">
        <v>3.8999999999999998E-3</v>
      </c>
      <c r="E314">
        <v>6.3681317092602998E-3</v>
      </c>
      <c r="F314">
        <v>-2.4681317092602999E-3</v>
      </c>
      <c r="G314">
        <f t="shared" si="8"/>
        <v>2.4681317092602999E-3</v>
      </c>
      <c r="H314">
        <f t="shared" si="9"/>
        <v>6.0916741342561699E-6</v>
      </c>
    </row>
    <row r="315" spans="1:8" x14ac:dyDescent="0.25">
      <c r="A315" t="s">
        <v>83</v>
      </c>
      <c r="B315">
        <v>2014</v>
      </c>
      <c r="C315" t="s">
        <v>1</v>
      </c>
      <c r="D315">
        <v>4.4000000000000003E-3</v>
      </c>
      <c r="E315">
        <v>8.09676790728181E-3</v>
      </c>
      <c r="F315">
        <v>-3.6967679072818101E-3</v>
      </c>
      <c r="G315">
        <f t="shared" si="8"/>
        <v>3.6967679072818101E-3</v>
      </c>
      <c r="H315">
        <f t="shared" si="9"/>
        <v>1.3666092960308734E-5</v>
      </c>
    </row>
    <row r="316" spans="1:8" x14ac:dyDescent="0.25">
      <c r="A316" t="s">
        <v>84</v>
      </c>
      <c r="B316">
        <v>2014</v>
      </c>
      <c r="C316" t="s">
        <v>1</v>
      </c>
      <c r="D316">
        <v>4.0000000000000001E-3</v>
      </c>
      <c r="E316">
        <v>6.9838753232268598E-3</v>
      </c>
      <c r="F316">
        <v>-2.9838753232268602E-3</v>
      </c>
      <c r="G316">
        <f t="shared" si="8"/>
        <v>2.9838753232268602E-3</v>
      </c>
      <c r="H316">
        <f t="shared" si="9"/>
        <v>8.9035119445622E-6</v>
      </c>
    </row>
    <row r="317" spans="1:8" x14ac:dyDescent="0.25">
      <c r="A317" t="s">
        <v>85</v>
      </c>
      <c r="B317">
        <v>2014</v>
      </c>
      <c r="C317" t="s">
        <v>1</v>
      </c>
      <c r="D317">
        <v>1.4800000000000001E-2</v>
      </c>
      <c r="E317">
        <v>1.2482270738547701E-2</v>
      </c>
      <c r="F317">
        <v>2.31772926145234E-3</v>
      </c>
      <c r="G317">
        <f t="shared" si="8"/>
        <v>2.31772926145234E-3</v>
      </c>
      <c r="H317">
        <f t="shared" si="9"/>
        <v>5.3718689293924096E-6</v>
      </c>
    </row>
    <row r="318" spans="1:8" x14ac:dyDescent="0.25">
      <c r="A318" t="s">
        <v>86</v>
      </c>
      <c r="B318">
        <v>2014</v>
      </c>
      <c r="C318" t="s">
        <v>1</v>
      </c>
      <c r="D318">
        <v>7.6E-3</v>
      </c>
      <c r="E318">
        <v>8.7657012729270602E-3</v>
      </c>
      <c r="F318">
        <v>-1.16570127292706E-3</v>
      </c>
      <c r="G318">
        <f t="shared" si="8"/>
        <v>1.16570127292706E-3</v>
      </c>
      <c r="H318">
        <f t="shared" si="9"/>
        <v>1.3588594577037679E-6</v>
      </c>
    </row>
    <row r="319" spans="1:8" x14ac:dyDescent="0.25">
      <c r="A319" t="s">
        <v>87</v>
      </c>
      <c r="B319">
        <v>2014</v>
      </c>
      <c r="C319" t="s">
        <v>1</v>
      </c>
      <c r="D319">
        <v>7.3000000000000001E-3</v>
      </c>
      <c r="E319">
        <v>8.5790109875051295E-3</v>
      </c>
      <c r="F319">
        <v>-1.2790109875051301E-3</v>
      </c>
      <c r="G319">
        <f t="shared" si="8"/>
        <v>1.2790109875051301E-3</v>
      </c>
      <c r="H319">
        <f t="shared" si="9"/>
        <v>1.6358691061588481E-6</v>
      </c>
    </row>
    <row r="320" spans="1:8" x14ac:dyDescent="0.25">
      <c r="A320" t="s">
        <v>88</v>
      </c>
      <c r="B320">
        <v>2014</v>
      </c>
      <c r="C320" t="s">
        <v>1</v>
      </c>
      <c r="D320">
        <v>1.0500000000000001E-2</v>
      </c>
      <c r="E320">
        <v>1.29038385210366E-2</v>
      </c>
      <c r="F320">
        <v>-2.4038385210366098E-3</v>
      </c>
      <c r="G320">
        <f t="shared" si="8"/>
        <v>2.4038385210366098E-3</v>
      </c>
      <c r="H320">
        <f t="shared" si="9"/>
        <v>5.7784396352194759E-6</v>
      </c>
    </row>
    <row r="321" spans="1:8" x14ac:dyDescent="0.25">
      <c r="A321" t="s">
        <v>89</v>
      </c>
      <c r="B321">
        <v>2014</v>
      </c>
      <c r="C321" t="s">
        <v>1</v>
      </c>
      <c r="D321">
        <v>7.6E-3</v>
      </c>
      <c r="E321">
        <v>8.5972492166229396E-3</v>
      </c>
      <c r="F321">
        <v>-9.9724921662293592E-4</v>
      </c>
      <c r="G321">
        <f t="shared" si="8"/>
        <v>9.9724921662293592E-4</v>
      </c>
      <c r="H321">
        <f t="shared" si="9"/>
        <v>9.9450600005505939E-7</v>
      </c>
    </row>
    <row r="322" spans="1:8" x14ac:dyDescent="0.25">
      <c r="A322" t="s">
        <v>21</v>
      </c>
      <c r="B322">
        <v>2014</v>
      </c>
      <c r="C322" t="s">
        <v>25</v>
      </c>
      <c r="D322">
        <v>5.5999999999999999E-3</v>
      </c>
      <c r="E322">
        <v>1.41375167832168E-2</v>
      </c>
      <c r="F322">
        <v>-8.5375167832167902E-3</v>
      </c>
      <c r="G322">
        <f t="shared" si="8"/>
        <v>8.5375167832167902E-3</v>
      </c>
      <c r="H322">
        <f t="shared" si="9"/>
        <v>7.2889192823708375E-5</v>
      </c>
    </row>
    <row r="323" spans="1:8" x14ac:dyDescent="0.25">
      <c r="A323" t="s">
        <v>28</v>
      </c>
      <c r="B323">
        <v>2014</v>
      </c>
      <c r="C323" t="s">
        <v>25</v>
      </c>
      <c r="D323">
        <v>5.7000000000000002E-3</v>
      </c>
      <c r="E323">
        <v>5.0860578671328696E-3</v>
      </c>
      <c r="F323">
        <v>6.1394213286713301E-4</v>
      </c>
      <c r="G323">
        <f t="shared" ref="G323:G386" si="10">ABS(F323)</f>
        <v>6.1394213286713301E-4</v>
      </c>
      <c r="H323">
        <f t="shared" ref="H323:H386" si="11">F323^2</f>
        <v>3.7692494250944442E-7</v>
      </c>
    </row>
    <row r="324" spans="1:8" x14ac:dyDescent="0.25">
      <c r="A324" t="s">
        <v>29</v>
      </c>
      <c r="B324">
        <v>2014</v>
      </c>
      <c r="C324" t="s">
        <v>25</v>
      </c>
      <c r="D324">
        <v>2.0999999999999999E-3</v>
      </c>
      <c r="E324">
        <v>2.49992674825175E-3</v>
      </c>
      <c r="F324">
        <v>-3.9992674825174799E-4</v>
      </c>
      <c r="G324">
        <f t="shared" si="10"/>
        <v>3.9992674825174799E-4</v>
      </c>
      <c r="H324">
        <f t="shared" si="11"/>
        <v>1.5994140396721702E-7</v>
      </c>
    </row>
    <row r="325" spans="1:8" x14ac:dyDescent="0.25">
      <c r="A325" t="s">
        <v>30</v>
      </c>
      <c r="B325">
        <v>2014</v>
      </c>
      <c r="C325" t="s">
        <v>25</v>
      </c>
      <c r="D325">
        <v>4.5999999999999999E-3</v>
      </c>
      <c r="E325">
        <v>4.31021853146853E-3</v>
      </c>
      <c r="F325">
        <v>2.8978146853146799E-4</v>
      </c>
      <c r="G325">
        <f t="shared" si="10"/>
        <v>2.8978146853146799E-4</v>
      </c>
      <c r="H325">
        <f t="shared" si="11"/>
        <v>8.3973299504254165E-8</v>
      </c>
    </row>
    <row r="326" spans="1:8" x14ac:dyDescent="0.25">
      <c r="A326" t="s">
        <v>31</v>
      </c>
      <c r="B326">
        <v>2014</v>
      </c>
      <c r="C326" t="s">
        <v>25</v>
      </c>
      <c r="D326">
        <v>4.0000000000000001E-3</v>
      </c>
      <c r="E326">
        <v>2.49992674825175E-3</v>
      </c>
      <c r="F326">
        <v>1.5000732517482501E-3</v>
      </c>
      <c r="G326">
        <f t="shared" si="10"/>
        <v>1.5000732517482501E-3</v>
      </c>
      <c r="H326">
        <f t="shared" si="11"/>
        <v>2.2502197606105686E-6</v>
      </c>
    </row>
    <row r="327" spans="1:8" x14ac:dyDescent="0.25">
      <c r="A327" t="s">
        <v>32</v>
      </c>
      <c r="B327">
        <v>2014</v>
      </c>
      <c r="C327" t="s">
        <v>25</v>
      </c>
      <c r="D327">
        <v>3.3E-3</v>
      </c>
      <c r="E327">
        <v>3.7067879370629398E-3</v>
      </c>
      <c r="F327">
        <v>-4.0678793706293699E-4</v>
      </c>
      <c r="G327">
        <f t="shared" si="10"/>
        <v>4.0678793706293699E-4</v>
      </c>
      <c r="H327">
        <f t="shared" si="11"/>
        <v>1.6547642573991999E-7</v>
      </c>
    </row>
    <row r="328" spans="1:8" x14ac:dyDescent="0.25">
      <c r="A328" t="s">
        <v>33</v>
      </c>
      <c r="B328">
        <v>2014</v>
      </c>
      <c r="C328" t="s">
        <v>25</v>
      </c>
      <c r="D328">
        <v>4.8999999999999998E-3</v>
      </c>
      <c r="E328">
        <v>3.7929923076923098E-3</v>
      </c>
      <c r="F328">
        <v>1.10700769230769E-3</v>
      </c>
      <c r="G328">
        <f t="shared" si="10"/>
        <v>1.10700769230769E-3</v>
      </c>
      <c r="H328">
        <f t="shared" si="11"/>
        <v>1.2254660308283973E-6</v>
      </c>
    </row>
    <row r="329" spans="1:8" x14ac:dyDescent="0.25">
      <c r="A329" t="s">
        <v>34</v>
      </c>
      <c r="B329">
        <v>2014</v>
      </c>
      <c r="C329" t="s">
        <v>25</v>
      </c>
      <c r="D329">
        <v>3.5000000000000001E-3</v>
      </c>
      <c r="E329">
        <v>3.6205835664335699E-3</v>
      </c>
      <c r="F329">
        <v>-1.2058356643356599E-4</v>
      </c>
      <c r="G329">
        <f t="shared" si="10"/>
        <v>1.2058356643356599E-4</v>
      </c>
      <c r="H329">
        <f t="shared" si="11"/>
        <v>1.4540396493838223E-8</v>
      </c>
    </row>
    <row r="330" spans="1:8" x14ac:dyDescent="0.25">
      <c r="A330" t="s">
        <v>35</v>
      </c>
      <c r="B330">
        <v>2014</v>
      </c>
      <c r="C330" t="s">
        <v>25</v>
      </c>
      <c r="D330">
        <v>2.5000000000000001E-3</v>
      </c>
      <c r="E330">
        <v>2.58613111888112E-3</v>
      </c>
      <c r="F330" s="5">
        <v>-8.6131118881119093E-5</v>
      </c>
      <c r="G330">
        <f t="shared" si="10"/>
        <v>8.6131118881119093E-5</v>
      </c>
      <c r="H330">
        <f t="shared" si="11"/>
        <v>7.41856963971347E-9</v>
      </c>
    </row>
    <row r="331" spans="1:8" x14ac:dyDescent="0.25">
      <c r="A331" t="s">
        <v>36</v>
      </c>
      <c r="B331">
        <v>2014</v>
      </c>
      <c r="C331" t="s">
        <v>25</v>
      </c>
      <c r="D331">
        <v>9.4999999999999998E-3</v>
      </c>
      <c r="E331">
        <v>9.0514589160839206E-3</v>
      </c>
      <c r="F331">
        <v>4.4854108391608301E-4</v>
      </c>
      <c r="G331">
        <f t="shared" si="10"/>
        <v>4.4854108391608301E-4</v>
      </c>
      <c r="H331">
        <f t="shared" si="11"/>
        <v>2.0118910396061463E-7</v>
      </c>
    </row>
    <row r="332" spans="1:8" x14ac:dyDescent="0.25">
      <c r="A332" t="s">
        <v>37</v>
      </c>
      <c r="B332">
        <v>2014</v>
      </c>
      <c r="C332" t="s">
        <v>25</v>
      </c>
      <c r="D332">
        <v>3.8E-3</v>
      </c>
      <c r="E332">
        <v>3.36197045454545E-3</v>
      </c>
      <c r="F332">
        <v>4.38029545454546E-4</v>
      </c>
      <c r="G332">
        <f t="shared" si="10"/>
        <v>4.38029545454546E-4</v>
      </c>
      <c r="H332">
        <f t="shared" si="11"/>
        <v>1.9186988269111618E-7</v>
      </c>
    </row>
    <row r="333" spans="1:8" x14ac:dyDescent="0.25">
      <c r="A333" t="s">
        <v>38</v>
      </c>
      <c r="B333">
        <v>2014</v>
      </c>
      <c r="C333" t="s">
        <v>25</v>
      </c>
      <c r="D333">
        <v>4.5999999999999999E-3</v>
      </c>
      <c r="E333">
        <v>5.0860578671328696E-3</v>
      </c>
      <c r="F333">
        <v>-4.86057867132867E-4</v>
      </c>
      <c r="G333">
        <f t="shared" si="10"/>
        <v>4.86057867132867E-4</v>
      </c>
      <c r="H333">
        <f t="shared" si="11"/>
        <v>2.3625225020175178E-7</v>
      </c>
    </row>
    <row r="334" spans="1:8" x14ac:dyDescent="0.25">
      <c r="A334" t="s">
        <v>39</v>
      </c>
      <c r="B334">
        <v>2014</v>
      </c>
      <c r="C334" t="s">
        <v>25</v>
      </c>
      <c r="D334">
        <v>6.4000000000000003E-3</v>
      </c>
      <c r="E334">
        <v>5.0860578671328696E-3</v>
      </c>
      <c r="F334">
        <v>1.3139421328671301E-3</v>
      </c>
      <c r="G334">
        <f t="shared" si="10"/>
        <v>1.3139421328671301E-3</v>
      </c>
      <c r="H334">
        <f t="shared" si="11"/>
        <v>1.726443928523423E-6</v>
      </c>
    </row>
    <row r="335" spans="1:8" x14ac:dyDescent="0.25">
      <c r="A335" t="s">
        <v>40</v>
      </c>
      <c r="B335">
        <v>2014</v>
      </c>
      <c r="C335" t="s">
        <v>25</v>
      </c>
      <c r="D335">
        <v>5.5999999999999999E-3</v>
      </c>
      <c r="E335">
        <v>5.0860578671328696E-3</v>
      </c>
      <c r="F335">
        <v>5.1394213286713297E-4</v>
      </c>
      <c r="G335">
        <f t="shared" si="10"/>
        <v>5.1394213286713297E-4</v>
      </c>
      <c r="H335">
        <f t="shared" si="11"/>
        <v>2.6413651593601777E-7</v>
      </c>
    </row>
    <row r="336" spans="1:8" x14ac:dyDescent="0.25">
      <c r="A336" t="s">
        <v>41</v>
      </c>
      <c r="B336">
        <v>2014</v>
      </c>
      <c r="C336" t="s">
        <v>25</v>
      </c>
      <c r="D336">
        <v>5.4000000000000003E-3</v>
      </c>
      <c r="E336">
        <v>4.4826272727272699E-3</v>
      </c>
      <c r="F336">
        <v>9.17372727272728E-4</v>
      </c>
      <c r="G336">
        <f t="shared" si="10"/>
        <v>9.17372727272728E-4</v>
      </c>
      <c r="H336">
        <f t="shared" si="11"/>
        <v>8.4157272074380298E-7</v>
      </c>
    </row>
    <row r="337" spans="1:8" x14ac:dyDescent="0.25">
      <c r="A337" t="s">
        <v>42</v>
      </c>
      <c r="B337">
        <v>2014</v>
      </c>
      <c r="C337" t="s">
        <v>25</v>
      </c>
      <c r="D337">
        <v>4.0000000000000001E-3</v>
      </c>
      <c r="E337">
        <v>4.5688316433566403E-3</v>
      </c>
      <c r="F337">
        <v>-5.68831643356644E-4</v>
      </c>
      <c r="G337">
        <f t="shared" si="10"/>
        <v>5.68831643356644E-4</v>
      </c>
      <c r="H337">
        <f t="shared" si="11"/>
        <v>3.2356943848382025E-7</v>
      </c>
    </row>
    <row r="338" spans="1:8" x14ac:dyDescent="0.25">
      <c r="A338" t="s">
        <v>43</v>
      </c>
      <c r="B338">
        <v>2014</v>
      </c>
      <c r="C338" t="s">
        <v>25</v>
      </c>
      <c r="D338">
        <v>5.3E-3</v>
      </c>
      <c r="E338">
        <v>5.17226223776224E-3</v>
      </c>
      <c r="F338">
        <v>1.27737762237762E-4</v>
      </c>
      <c r="G338">
        <f t="shared" si="10"/>
        <v>1.27737762237762E-4</v>
      </c>
      <c r="H338">
        <f t="shared" si="11"/>
        <v>1.6316935901511015E-8</v>
      </c>
    </row>
    <row r="339" spans="1:8" x14ac:dyDescent="0.25">
      <c r="A339" t="s">
        <v>44</v>
      </c>
      <c r="B339">
        <v>2014</v>
      </c>
      <c r="C339" t="s">
        <v>25</v>
      </c>
      <c r="D339">
        <v>4.7999999999999996E-3</v>
      </c>
      <c r="E339">
        <v>4.31021853146853E-3</v>
      </c>
      <c r="F339">
        <v>4.8978146853146797E-4</v>
      </c>
      <c r="G339">
        <f t="shared" si="10"/>
        <v>4.8978146853146797E-4</v>
      </c>
      <c r="H339">
        <f t="shared" si="11"/>
        <v>2.3988588691684134E-7</v>
      </c>
    </row>
    <row r="340" spans="1:8" x14ac:dyDescent="0.25">
      <c r="A340" t="s">
        <v>45</v>
      </c>
      <c r="B340">
        <v>2014</v>
      </c>
      <c r="C340" t="s">
        <v>25</v>
      </c>
      <c r="D340">
        <v>3.2000000000000002E-3</v>
      </c>
      <c r="E340">
        <v>4.31021853146853E-3</v>
      </c>
      <c r="F340">
        <v>-1.11021853146853E-3</v>
      </c>
      <c r="G340">
        <f t="shared" si="10"/>
        <v>1.11021853146853E-3</v>
      </c>
      <c r="H340">
        <f t="shared" si="11"/>
        <v>1.2325851876161394E-6</v>
      </c>
    </row>
    <row r="341" spans="1:8" x14ac:dyDescent="0.25">
      <c r="A341" t="s">
        <v>46</v>
      </c>
      <c r="B341">
        <v>2014</v>
      </c>
      <c r="C341" t="s">
        <v>25</v>
      </c>
      <c r="D341">
        <v>3.5999999999999999E-3</v>
      </c>
      <c r="E341">
        <v>3.7067879370629398E-3</v>
      </c>
      <c r="F341">
        <v>-1.06787937062937E-4</v>
      </c>
      <c r="G341">
        <f t="shared" si="10"/>
        <v>1.06787937062937E-4</v>
      </c>
      <c r="H341">
        <f t="shared" si="11"/>
        <v>1.1403663502157794E-8</v>
      </c>
    </row>
    <row r="342" spans="1:8" x14ac:dyDescent="0.25">
      <c r="A342" t="s">
        <v>47</v>
      </c>
      <c r="B342">
        <v>2014</v>
      </c>
      <c r="C342" t="s">
        <v>25</v>
      </c>
      <c r="D342">
        <v>3.0999999999999999E-3</v>
      </c>
      <c r="E342">
        <v>3.2525150410699301E-3</v>
      </c>
      <c r="F342">
        <v>-1.5251504106992999E-4</v>
      </c>
      <c r="G342">
        <f t="shared" si="10"/>
        <v>1.5251504106992999E-4</v>
      </c>
      <c r="H342">
        <f t="shared" si="11"/>
        <v>2.3260837752562433E-8</v>
      </c>
    </row>
    <row r="343" spans="1:8" x14ac:dyDescent="0.25">
      <c r="A343" t="s">
        <v>1</v>
      </c>
      <c r="B343">
        <v>2014</v>
      </c>
      <c r="C343" t="s">
        <v>25</v>
      </c>
      <c r="D343">
        <v>6.1999999999999998E-3</v>
      </c>
      <c r="E343">
        <v>5.6894884615384597E-3</v>
      </c>
      <c r="F343">
        <v>5.10511538461538E-4</v>
      </c>
      <c r="G343">
        <f t="shared" si="10"/>
        <v>5.10511538461538E-4</v>
      </c>
      <c r="H343">
        <f t="shared" si="11"/>
        <v>2.606220309023664E-7</v>
      </c>
    </row>
    <row r="344" spans="1:8" x14ac:dyDescent="0.25">
      <c r="A344" t="s">
        <v>48</v>
      </c>
      <c r="B344">
        <v>2014</v>
      </c>
      <c r="C344" t="s">
        <v>25</v>
      </c>
      <c r="D344">
        <v>4.4999999999999997E-3</v>
      </c>
      <c r="E344">
        <v>4.6550360139860098E-3</v>
      </c>
      <c r="F344">
        <v>-1.55036013986014E-4</v>
      </c>
      <c r="G344">
        <f t="shared" si="10"/>
        <v>1.55036013986014E-4</v>
      </c>
      <c r="H344">
        <f t="shared" si="11"/>
        <v>2.4036165632671531E-8</v>
      </c>
    </row>
    <row r="345" spans="1:8" x14ac:dyDescent="0.25">
      <c r="A345" t="s">
        <v>49</v>
      </c>
      <c r="B345">
        <v>2014</v>
      </c>
      <c r="C345" t="s">
        <v>25</v>
      </c>
      <c r="D345">
        <v>3.2000000000000002E-3</v>
      </c>
      <c r="E345">
        <v>4.2240141608391596E-3</v>
      </c>
      <c r="F345">
        <v>-1.0240141608391601E-3</v>
      </c>
      <c r="G345">
        <f t="shared" si="10"/>
        <v>1.0240141608391601E-3</v>
      </c>
      <c r="H345">
        <f t="shared" si="11"/>
        <v>1.0486050015991293E-6</v>
      </c>
    </row>
    <row r="346" spans="1:8" x14ac:dyDescent="0.25">
      <c r="A346" t="s">
        <v>50</v>
      </c>
      <c r="B346">
        <v>2014</v>
      </c>
      <c r="C346" t="s">
        <v>25</v>
      </c>
      <c r="D346">
        <v>6.8999999999999999E-3</v>
      </c>
      <c r="E346">
        <v>5.5170797202797198E-3</v>
      </c>
      <c r="F346">
        <v>1.3829202797202801E-3</v>
      </c>
      <c r="G346">
        <f t="shared" si="10"/>
        <v>1.3829202797202801E-3</v>
      </c>
      <c r="H346">
        <f t="shared" si="11"/>
        <v>1.9124685000616178E-6</v>
      </c>
    </row>
    <row r="347" spans="1:8" x14ac:dyDescent="0.25">
      <c r="A347" t="s">
        <v>51</v>
      </c>
      <c r="B347">
        <v>2014</v>
      </c>
      <c r="C347" t="s">
        <v>25</v>
      </c>
      <c r="D347">
        <v>5.4000000000000003E-3</v>
      </c>
      <c r="E347">
        <v>5.4308753496503503E-3</v>
      </c>
      <c r="F347" s="5">
        <v>-3.0875349650349098E-5</v>
      </c>
      <c r="G347">
        <f t="shared" si="10"/>
        <v>3.0875349650349098E-5</v>
      </c>
      <c r="H347">
        <f t="shared" si="11"/>
        <v>9.5328721603131227E-10</v>
      </c>
    </row>
    <row r="348" spans="1:8" x14ac:dyDescent="0.25">
      <c r="A348" t="s">
        <v>52</v>
      </c>
      <c r="B348">
        <v>2014</v>
      </c>
      <c r="C348" t="s">
        <v>25</v>
      </c>
      <c r="D348">
        <v>4.7999999999999996E-3</v>
      </c>
      <c r="E348">
        <v>4.4826272727272699E-3</v>
      </c>
      <c r="F348">
        <v>3.1737272727272702E-4</v>
      </c>
      <c r="G348">
        <f t="shared" si="10"/>
        <v>3.1737272727272702E-4</v>
      </c>
      <c r="H348">
        <f t="shared" si="11"/>
        <v>1.0072544801652877E-7</v>
      </c>
    </row>
    <row r="349" spans="1:8" x14ac:dyDescent="0.25">
      <c r="A349" t="s">
        <v>53</v>
      </c>
      <c r="B349">
        <v>2014</v>
      </c>
      <c r="C349" t="s">
        <v>25</v>
      </c>
      <c r="D349">
        <v>3.8999999999999998E-3</v>
      </c>
      <c r="E349">
        <v>3.2757660839160801E-3</v>
      </c>
      <c r="F349">
        <v>6.2423391608391605E-4</v>
      </c>
      <c r="G349">
        <f t="shared" si="10"/>
        <v>6.2423391608391605E-4</v>
      </c>
      <c r="H349">
        <f t="shared" si="11"/>
        <v>3.8966798198946154E-7</v>
      </c>
    </row>
    <row r="350" spans="1:8" x14ac:dyDescent="0.25">
      <c r="A350" t="s">
        <v>54</v>
      </c>
      <c r="B350">
        <v>2014</v>
      </c>
      <c r="C350" t="s">
        <v>25</v>
      </c>
      <c r="D350">
        <v>4.4000000000000003E-3</v>
      </c>
      <c r="E350">
        <v>5.2584666083916104E-3</v>
      </c>
      <c r="F350">
        <v>-8.5846660839160804E-4</v>
      </c>
      <c r="G350">
        <f t="shared" si="10"/>
        <v>8.5846660839160804E-4</v>
      </c>
      <c r="H350">
        <f t="shared" si="11"/>
        <v>7.3696491772339049E-7</v>
      </c>
    </row>
    <row r="351" spans="1:8" x14ac:dyDescent="0.25">
      <c r="A351" t="s">
        <v>55</v>
      </c>
      <c r="B351">
        <v>2014</v>
      </c>
      <c r="C351" t="s">
        <v>25</v>
      </c>
      <c r="D351">
        <v>3.3E-3</v>
      </c>
      <c r="E351">
        <v>3.9654010489510502E-3</v>
      </c>
      <c r="F351">
        <v>-6.6540104895104898E-4</v>
      </c>
      <c r="G351">
        <f t="shared" si="10"/>
        <v>6.6540104895104898E-4</v>
      </c>
      <c r="H351">
        <f t="shared" si="11"/>
        <v>4.4275855594515629E-7</v>
      </c>
    </row>
    <row r="352" spans="1:8" x14ac:dyDescent="0.25">
      <c r="A352" t="s">
        <v>56</v>
      </c>
      <c r="B352">
        <v>2014</v>
      </c>
      <c r="C352" t="s">
        <v>25</v>
      </c>
      <c r="D352">
        <v>3.5999999999999999E-3</v>
      </c>
      <c r="E352">
        <v>3.7929923076923098E-3</v>
      </c>
      <c r="F352">
        <v>-1.92992307692308E-4</v>
      </c>
      <c r="G352">
        <f t="shared" si="10"/>
        <v>1.92992307692308E-4</v>
      </c>
      <c r="H352">
        <f t="shared" si="11"/>
        <v>3.7246030828402488E-8</v>
      </c>
    </row>
    <row r="353" spans="1:8" x14ac:dyDescent="0.25">
      <c r="A353" t="s">
        <v>57</v>
      </c>
      <c r="B353">
        <v>2014</v>
      </c>
      <c r="C353" t="s">
        <v>25</v>
      </c>
      <c r="D353">
        <v>5.3E-3</v>
      </c>
      <c r="E353">
        <v>5.2584666083916104E-3</v>
      </c>
      <c r="F353" s="5">
        <v>4.1533391608391402E-5</v>
      </c>
      <c r="G353">
        <f t="shared" si="10"/>
        <v>4.1533391608391402E-5</v>
      </c>
      <c r="H353">
        <f t="shared" si="11"/>
        <v>1.7250226184959975E-9</v>
      </c>
    </row>
    <row r="354" spans="1:8" x14ac:dyDescent="0.25">
      <c r="A354" t="s">
        <v>58</v>
      </c>
      <c r="B354">
        <v>2014</v>
      </c>
      <c r="C354" t="s">
        <v>25</v>
      </c>
      <c r="D354">
        <v>4.4999999999999997E-3</v>
      </c>
      <c r="E354">
        <v>5.17226223776224E-3</v>
      </c>
      <c r="F354">
        <v>-6.7226223776223901E-4</v>
      </c>
      <c r="G354">
        <f t="shared" si="10"/>
        <v>6.7226223776223901E-4</v>
      </c>
      <c r="H354">
        <f t="shared" si="11"/>
        <v>4.5193651632109317E-7</v>
      </c>
    </row>
    <row r="355" spans="1:8" x14ac:dyDescent="0.25">
      <c r="A355" t="s">
        <v>59</v>
      </c>
      <c r="B355">
        <v>2014</v>
      </c>
      <c r="C355" t="s">
        <v>25</v>
      </c>
      <c r="D355">
        <v>4.5999999999999999E-3</v>
      </c>
      <c r="E355">
        <v>4.7412403846153802E-3</v>
      </c>
      <c r="F355">
        <v>-1.41240384615385E-4</v>
      </c>
      <c r="G355">
        <f t="shared" si="10"/>
        <v>1.41240384615385E-4</v>
      </c>
      <c r="H355">
        <f t="shared" si="11"/>
        <v>1.9948846246301884E-8</v>
      </c>
    </row>
    <row r="356" spans="1:8" x14ac:dyDescent="0.25">
      <c r="A356" t="s">
        <v>60</v>
      </c>
      <c r="B356">
        <v>2014</v>
      </c>
      <c r="C356" t="s">
        <v>25</v>
      </c>
      <c r="D356">
        <v>5.8999999999999999E-3</v>
      </c>
      <c r="E356">
        <v>6.81014527972028E-3</v>
      </c>
      <c r="F356">
        <v>-9.1014527972028004E-4</v>
      </c>
      <c r="G356">
        <f t="shared" si="10"/>
        <v>9.1014527972028004E-4</v>
      </c>
      <c r="H356">
        <f t="shared" si="11"/>
        <v>8.2836443019710681E-7</v>
      </c>
    </row>
    <row r="357" spans="1:8" x14ac:dyDescent="0.25">
      <c r="A357" t="s">
        <v>61</v>
      </c>
      <c r="B357">
        <v>2014</v>
      </c>
      <c r="C357" t="s">
        <v>25</v>
      </c>
      <c r="D357">
        <v>5.7999999999999996E-3</v>
      </c>
      <c r="E357">
        <v>4.5688316433566403E-3</v>
      </c>
      <c r="F357">
        <v>1.23116835664336E-3</v>
      </c>
      <c r="G357">
        <f t="shared" si="10"/>
        <v>1.23116835664336E-3</v>
      </c>
      <c r="H357">
        <f t="shared" si="11"/>
        <v>1.5157755223999117E-6</v>
      </c>
    </row>
    <row r="358" spans="1:8" x14ac:dyDescent="0.25">
      <c r="A358" t="s">
        <v>62</v>
      </c>
      <c r="B358">
        <v>2014</v>
      </c>
      <c r="C358" t="s">
        <v>25</v>
      </c>
      <c r="D358">
        <v>4.4000000000000003E-3</v>
      </c>
      <c r="E358">
        <v>4.8274447552447497E-3</v>
      </c>
      <c r="F358">
        <v>-4.27444755244755E-4</v>
      </c>
      <c r="G358">
        <f t="shared" si="10"/>
        <v>4.27444755244755E-4</v>
      </c>
      <c r="H358">
        <f t="shared" si="11"/>
        <v>1.827090187862485E-7</v>
      </c>
    </row>
    <row r="359" spans="1:8" x14ac:dyDescent="0.25">
      <c r="A359" t="s">
        <v>63</v>
      </c>
      <c r="B359">
        <v>2014</v>
      </c>
      <c r="C359" t="s">
        <v>25</v>
      </c>
      <c r="D359">
        <v>3.0999999999999999E-3</v>
      </c>
      <c r="E359">
        <v>2.8447442307692299E-3</v>
      </c>
      <c r="F359">
        <v>2.55255769230769E-4</v>
      </c>
      <c r="G359">
        <f t="shared" si="10"/>
        <v>2.55255769230769E-4</v>
      </c>
      <c r="H359">
        <f t="shared" si="11"/>
        <v>6.51555077255916E-8</v>
      </c>
    </row>
    <row r="360" spans="1:8" x14ac:dyDescent="0.25">
      <c r="A360" t="s">
        <v>64</v>
      </c>
      <c r="B360">
        <v>2014</v>
      </c>
      <c r="C360" t="s">
        <v>25</v>
      </c>
      <c r="D360">
        <v>4.7999999999999996E-3</v>
      </c>
      <c r="E360">
        <v>4.3964229020979004E-3</v>
      </c>
      <c r="F360">
        <v>4.0357709790209698E-4</v>
      </c>
      <c r="G360">
        <f t="shared" si="10"/>
        <v>4.0357709790209698E-4</v>
      </c>
      <c r="H360">
        <f t="shared" si="11"/>
        <v>1.6287447395107877E-7</v>
      </c>
    </row>
    <row r="361" spans="1:8" x14ac:dyDescent="0.25">
      <c r="A361" t="s">
        <v>65</v>
      </c>
      <c r="B361">
        <v>2014</v>
      </c>
      <c r="C361" t="s">
        <v>25</v>
      </c>
      <c r="D361">
        <v>5.0000000000000001E-3</v>
      </c>
      <c r="E361">
        <v>4.9998534965035001E-3</v>
      </c>
      <c r="F361" s="5">
        <v>1.4650349650351799E-7</v>
      </c>
      <c r="G361">
        <f t="shared" si="10"/>
        <v>1.4650349650351799E-7</v>
      </c>
      <c r="H361">
        <f t="shared" si="11"/>
        <v>2.1463274487756309E-14</v>
      </c>
    </row>
    <row r="362" spans="1:8" x14ac:dyDescent="0.25">
      <c r="A362" t="s">
        <v>66</v>
      </c>
      <c r="B362">
        <v>2014</v>
      </c>
      <c r="C362" t="s">
        <v>25</v>
      </c>
      <c r="D362">
        <v>4.0000000000000001E-3</v>
      </c>
      <c r="E362">
        <v>3.5343791958041999E-3</v>
      </c>
      <c r="F362">
        <v>4.65620804195804E-4</v>
      </c>
      <c r="G362">
        <f t="shared" si="10"/>
        <v>4.65620804195804E-4</v>
      </c>
      <c r="H362">
        <f t="shared" si="11"/>
        <v>2.1680273329994725E-7</v>
      </c>
    </row>
    <row r="363" spans="1:8" x14ac:dyDescent="0.25">
      <c r="A363" t="s">
        <v>67</v>
      </c>
      <c r="B363">
        <v>2014</v>
      </c>
      <c r="C363" t="s">
        <v>25</v>
      </c>
      <c r="D363">
        <v>2.5999999999999999E-3</v>
      </c>
      <c r="E363">
        <v>2.9309486013985998E-3</v>
      </c>
      <c r="F363">
        <v>-3.3094860139860102E-4</v>
      </c>
      <c r="G363">
        <f t="shared" si="10"/>
        <v>3.3094860139860102E-4</v>
      </c>
      <c r="H363">
        <f t="shared" si="11"/>
        <v>1.095269767676901E-7</v>
      </c>
    </row>
    <row r="364" spans="1:8" x14ac:dyDescent="0.25">
      <c r="A364" t="s">
        <v>68</v>
      </c>
      <c r="B364">
        <v>2014</v>
      </c>
      <c r="C364" t="s">
        <v>25</v>
      </c>
      <c r="D364">
        <v>5.5999999999999999E-3</v>
      </c>
      <c r="E364">
        <v>6.7239409090909096E-3</v>
      </c>
      <c r="F364">
        <v>-1.1239409090909099E-3</v>
      </c>
      <c r="G364">
        <f t="shared" si="10"/>
        <v>1.1239409090909099E-3</v>
      </c>
      <c r="H364">
        <f t="shared" si="11"/>
        <v>1.2632431671281011E-6</v>
      </c>
    </row>
    <row r="365" spans="1:8" x14ac:dyDescent="0.25">
      <c r="A365" t="s">
        <v>69</v>
      </c>
      <c r="B365">
        <v>2014</v>
      </c>
      <c r="C365" t="s">
        <v>25</v>
      </c>
      <c r="D365">
        <v>4.0000000000000001E-3</v>
      </c>
      <c r="E365">
        <v>4.7412403846153802E-3</v>
      </c>
      <c r="F365">
        <v>-7.4124038461538403E-4</v>
      </c>
      <c r="G365">
        <f t="shared" si="10"/>
        <v>7.4124038461538403E-4</v>
      </c>
      <c r="H365">
        <f t="shared" si="11"/>
        <v>5.4943730778476247E-7</v>
      </c>
    </row>
    <row r="366" spans="1:8" x14ac:dyDescent="0.25">
      <c r="A366" t="s">
        <v>70</v>
      </c>
      <c r="B366">
        <v>2014</v>
      </c>
      <c r="C366" t="s">
        <v>25</v>
      </c>
      <c r="D366">
        <v>3.5999999999999999E-3</v>
      </c>
      <c r="E366">
        <v>3.1033573426573402E-3</v>
      </c>
      <c r="F366">
        <v>4.9664265734265702E-4</v>
      </c>
      <c r="G366">
        <f t="shared" si="10"/>
        <v>4.9664265734265702E-4</v>
      </c>
      <c r="H366">
        <f t="shared" si="11"/>
        <v>2.4665392909237584E-7</v>
      </c>
    </row>
    <row r="367" spans="1:8" x14ac:dyDescent="0.25">
      <c r="A367" t="s">
        <v>71</v>
      </c>
      <c r="B367">
        <v>2014</v>
      </c>
      <c r="C367" t="s">
        <v>25</v>
      </c>
      <c r="D367">
        <v>6.1999999999999998E-3</v>
      </c>
      <c r="E367">
        <v>5.8618972027971996E-3</v>
      </c>
      <c r="F367">
        <v>3.3810279720279798E-4</v>
      </c>
      <c r="G367">
        <f t="shared" si="10"/>
        <v>3.3810279720279798E-4</v>
      </c>
      <c r="H367">
        <f t="shared" si="11"/>
        <v>1.1431350147635634E-7</v>
      </c>
    </row>
    <row r="368" spans="1:8" x14ac:dyDescent="0.25">
      <c r="A368" t="s">
        <v>72</v>
      </c>
      <c r="B368">
        <v>2014</v>
      </c>
      <c r="C368" t="s">
        <v>25</v>
      </c>
      <c r="D368">
        <v>1.43E-2</v>
      </c>
      <c r="E368">
        <v>1.10341594405594E-2</v>
      </c>
      <c r="F368">
        <v>3.2658405594405602E-3</v>
      </c>
      <c r="G368">
        <f t="shared" si="10"/>
        <v>3.2658405594405602E-3</v>
      </c>
      <c r="H368">
        <f t="shared" si="11"/>
        <v>1.066571455968703E-5</v>
      </c>
    </row>
    <row r="369" spans="1:8" x14ac:dyDescent="0.25">
      <c r="A369" t="s">
        <v>73</v>
      </c>
      <c r="B369">
        <v>2014</v>
      </c>
      <c r="C369" t="s">
        <v>25</v>
      </c>
      <c r="D369">
        <v>3.0999999999999999E-3</v>
      </c>
      <c r="E369">
        <v>3.1895617132867101E-3</v>
      </c>
      <c r="F369" s="5">
        <v>-8.9561713286713703E-5</v>
      </c>
      <c r="G369">
        <f t="shared" si="10"/>
        <v>8.9561713286713703E-5</v>
      </c>
      <c r="H369">
        <f t="shared" si="11"/>
        <v>8.0213004868515102E-9</v>
      </c>
    </row>
    <row r="370" spans="1:8" x14ac:dyDescent="0.25">
      <c r="A370" t="s">
        <v>74</v>
      </c>
      <c r="B370">
        <v>2014</v>
      </c>
      <c r="C370" t="s">
        <v>25</v>
      </c>
      <c r="D370">
        <v>4.7999999999999996E-3</v>
      </c>
      <c r="E370">
        <v>4.3964229020979004E-3</v>
      </c>
      <c r="F370">
        <v>4.0357709790209698E-4</v>
      </c>
      <c r="G370">
        <f t="shared" si="10"/>
        <v>4.0357709790209698E-4</v>
      </c>
      <c r="H370">
        <f t="shared" si="11"/>
        <v>1.6287447395107877E-7</v>
      </c>
    </row>
    <row r="371" spans="1:8" x14ac:dyDescent="0.25">
      <c r="A371" t="s">
        <v>75</v>
      </c>
      <c r="B371">
        <v>2014</v>
      </c>
      <c r="C371" t="s">
        <v>25</v>
      </c>
      <c r="D371">
        <v>5.4999999999999997E-3</v>
      </c>
      <c r="E371">
        <v>5.7756928321678301E-3</v>
      </c>
      <c r="F371">
        <v>-2.7569283216783298E-4</v>
      </c>
      <c r="G371">
        <f t="shared" si="10"/>
        <v>2.7569283216783298E-4</v>
      </c>
      <c r="H371">
        <f t="shared" si="11"/>
        <v>7.6006537708720926E-8</v>
      </c>
    </row>
    <row r="372" spans="1:8" x14ac:dyDescent="0.25">
      <c r="A372" t="s">
        <v>76</v>
      </c>
      <c r="B372">
        <v>2014</v>
      </c>
      <c r="C372" t="s">
        <v>25</v>
      </c>
      <c r="D372">
        <v>8.2000000000000007E-3</v>
      </c>
      <c r="E372">
        <v>5.7756928321678301E-3</v>
      </c>
      <c r="F372">
        <v>2.4243071678321701E-3</v>
      </c>
      <c r="G372">
        <f t="shared" si="10"/>
        <v>2.4243071678321701E-3</v>
      </c>
      <c r="H372">
        <f t="shared" si="11"/>
        <v>5.8772652440024379E-6</v>
      </c>
    </row>
    <row r="373" spans="1:8" x14ac:dyDescent="0.25">
      <c r="A373" t="s">
        <v>77</v>
      </c>
      <c r="B373">
        <v>2014</v>
      </c>
      <c r="C373" t="s">
        <v>25</v>
      </c>
      <c r="D373">
        <v>6.0000000000000001E-3</v>
      </c>
      <c r="E373">
        <v>4.31021853146853E-3</v>
      </c>
      <c r="F373">
        <v>1.6897814685314699E-3</v>
      </c>
      <c r="G373">
        <f t="shared" si="10"/>
        <v>1.6897814685314699E-3</v>
      </c>
      <c r="H373">
        <f t="shared" si="11"/>
        <v>2.8553614113923712E-6</v>
      </c>
    </row>
    <row r="374" spans="1:8" x14ac:dyDescent="0.25">
      <c r="A374" t="s">
        <v>78</v>
      </c>
      <c r="B374">
        <v>2014</v>
      </c>
      <c r="C374" t="s">
        <v>25</v>
      </c>
      <c r="D374">
        <v>4.3E-3</v>
      </c>
      <c r="E374">
        <v>5.4308753496503503E-3</v>
      </c>
      <c r="F374">
        <v>-1.1308753496503501E-3</v>
      </c>
      <c r="G374">
        <f t="shared" si="10"/>
        <v>1.1308753496503501E-3</v>
      </c>
      <c r="H374">
        <f t="shared" si="11"/>
        <v>1.2788790564468014E-6</v>
      </c>
    </row>
    <row r="375" spans="1:8" x14ac:dyDescent="0.25">
      <c r="A375" t="s">
        <v>79</v>
      </c>
      <c r="B375">
        <v>2014</v>
      </c>
      <c r="C375" t="s">
        <v>25</v>
      </c>
      <c r="D375">
        <v>5.1999999999999998E-3</v>
      </c>
      <c r="E375">
        <v>6.6377365384615401E-3</v>
      </c>
      <c r="F375">
        <v>-1.4377365384615399E-3</v>
      </c>
      <c r="G375">
        <f t="shared" si="10"/>
        <v>1.4377365384615399E-3</v>
      </c>
      <c r="H375">
        <f t="shared" si="11"/>
        <v>2.0670863540273709E-6</v>
      </c>
    </row>
    <row r="376" spans="1:8" x14ac:dyDescent="0.25">
      <c r="A376" t="s">
        <v>80</v>
      </c>
      <c r="B376">
        <v>2014</v>
      </c>
      <c r="C376" t="s">
        <v>25</v>
      </c>
      <c r="D376">
        <v>3.5999999999999999E-3</v>
      </c>
      <c r="E376">
        <v>4.43063052045105E-3</v>
      </c>
      <c r="F376">
        <v>-8.3063052045104799E-4</v>
      </c>
      <c r="G376">
        <f t="shared" si="10"/>
        <v>8.3063052045104799E-4</v>
      </c>
      <c r="H376">
        <f t="shared" si="11"/>
        <v>6.899470615047789E-7</v>
      </c>
    </row>
    <row r="377" spans="1:8" x14ac:dyDescent="0.25">
      <c r="A377" t="s">
        <v>81</v>
      </c>
      <c r="B377">
        <v>2014</v>
      </c>
      <c r="C377" t="s">
        <v>25</v>
      </c>
      <c r="D377">
        <v>5.4999999999999997E-3</v>
      </c>
      <c r="E377">
        <v>5.0860578671328696E-3</v>
      </c>
      <c r="F377">
        <v>4.1394213286713297E-4</v>
      </c>
      <c r="G377">
        <f t="shared" si="10"/>
        <v>4.1394213286713297E-4</v>
      </c>
      <c r="H377">
        <f t="shared" si="11"/>
        <v>1.7134808936259118E-7</v>
      </c>
    </row>
    <row r="378" spans="1:8" x14ac:dyDescent="0.25">
      <c r="A378" t="s">
        <v>82</v>
      </c>
      <c r="B378">
        <v>2014</v>
      </c>
      <c r="C378" t="s">
        <v>25</v>
      </c>
      <c r="D378">
        <v>2.5999999999999999E-3</v>
      </c>
      <c r="E378">
        <v>2.2413136363636402E-3</v>
      </c>
      <c r="F378">
        <v>3.5868636363636401E-4</v>
      </c>
      <c r="G378">
        <f t="shared" si="10"/>
        <v>3.5868636363636401E-4</v>
      </c>
      <c r="H378">
        <f t="shared" si="11"/>
        <v>1.2865590745867794E-7</v>
      </c>
    </row>
    <row r="379" spans="1:8" x14ac:dyDescent="0.25">
      <c r="A379" t="s">
        <v>83</v>
      </c>
      <c r="B379">
        <v>2014</v>
      </c>
      <c r="C379" t="s">
        <v>25</v>
      </c>
      <c r="D379">
        <v>5.5999999999999999E-3</v>
      </c>
      <c r="E379">
        <v>5.3446709790209799E-3</v>
      </c>
      <c r="F379">
        <v>2.5532902097902098E-4</v>
      </c>
      <c r="G379">
        <f t="shared" si="10"/>
        <v>2.5532902097902098E-4</v>
      </c>
      <c r="H379">
        <f t="shared" si="11"/>
        <v>6.519290895410534E-8</v>
      </c>
    </row>
    <row r="380" spans="1:8" x14ac:dyDescent="0.25">
      <c r="A380" t="s">
        <v>84</v>
      </c>
      <c r="B380">
        <v>2014</v>
      </c>
      <c r="C380" t="s">
        <v>25</v>
      </c>
      <c r="D380">
        <v>2.5999999999999999E-3</v>
      </c>
      <c r="E380">
        <v>3.0171529720279702E-3</v>
      </c>
      <c r="F380">
        <v>-4.1715297202797201E-4</v>
      </c>
      <c r="G380">
        <f t="shared" si="10"/>
        <v>4.1715297202797201E-4</v>
      </c>
      <c r="H380">
        <f t="shared" si="11"/>
        <v>1.7401660207177E-7</v>
      </c>
    </row>
    <row r="381" spans="1:8" x14ac:dyDescent="0.25">
      <c r="A381" t="s">
        <v>85</v>
      </c>
      <c r="B381">
        <v>2014</v>
      </c>
      <c r="C381" t="s">
        <v>25</v>
      </c>
      <c r="D381">
        <v>7.7000000000000002E-3</v>
      </c>
      <c r="E381">
        <v>6.1205103146853203E-3</v>
      </c>
      <c r="F381">
        <v>1.5794896853146901E-3</v>
      </c>
      <c r="G381">
        <f t="shared" si="10"/>
        <v>1.5794896853146901E-3</v>
      </c>
      <c r="H381">
        <f t="shared" si="11"/>
        <v>2.4947876660154988E-6</v>
      </c>
    </row>
    <row r="382" spans="1:8" x14ac:dyDescent="0.25">
      <c r="A382" t="s">
        <v>86</v>
      </c>
      <c r="B382">
        <v>2014</v>
      </c>
      <c r="C382" t="s">
        <v>25</v>
      </c>
      <c r="D382">
        <v>2.8E-3</v>
      </c>
      <c r="E382">
        <v>3.7067879370629398E-3</v>
      </c>
      <c r="F382">
        <v>-9.0678793706293695E-4</v>
      </c>
      <c r="G382">
        <f t="shared" si="10"/>
        <v>9.0678793706293695E-4</v>
      </c>
      <c r="H382">
        <f t="shared" si="11"/>
        <v>8.2226436280285695E-7</v>
      </c>
    </row>
    <row r="383" spans="1:8" x14ac:dyDescent="0.25">
      <c r="A383" t="s">
        <v>87</v>
      </c>
      <c r="B383">
        <v>2014</v>
      </c>
      <c r="C383" t="s">
        <v>25</v>
      </c>
      <c r="D383">
        <v>5.7999999999999996E-3</v>
      </c>
      <c r="E383">
        <v>6.1205103146853203E-3</v>
      </c>
      <c r="F383">
        <v>-3.2051031468531598E-4</v>
      </c>
      <c r="G383">
        <f t="shared" si="10"/>
        <v>3.2051031468531598E-4</v>
      </c>
      <c r="H383">
        <f t="shared" si="11"/>
        <v>1.0272686181968027E-7</v>
      </c>
    </row>
    <row r="384" spans="1:8" x14ac:dyDescent="0.25">
      <c r="A384" t="s">
        <v>88</v>
      </c>
      <c r="B384">
        <v>2014</v>
      </c>
      <c r="C384" t="s">
        <v>25</v>
      </c>
      <c r="D384">
        <v>5.3E-3</v>
      </c>
      <c r="E384">
        <v>5.2584666083916104E-3</v>
      </c>
      <c r="F384" s="5">
        <v>4.1533391608391402E-5</v>
      </c>
      <c r="G384">
        <f t="shared" si="10"/>
        <v>4.1533391608391402E-5</v>
      </c>
      <c r="H384">
        <f t="shared" si="11"/>
        <v>1.7250226184959975E-9</v>
      </c>
    </row>
    <row r="385" spans="1:8" x14ac:dyDescent="0.25">
      <c r="A385" t="s">
        <v>89</v>
      </c>
      <c r="B385">
        <v>2014</v>
      </c>
      <c r="C385" t="s">
        <v>25</v>
      </c>
      <c r="D385">
        <v>4.7000000000000002E-3</v>
      </c>
      <c r="E385">
        <v>3.7929923076923098E-3</v>
      </c>
      <c r="F385">
        <v>9.0700769230769201E-4</v>
      </c>
      <c r="G385">
        <f t="shared" si="10"/>
        <v>9.0700769230769201E-4</v>
      </c>
      <c r="H385">
        <f t="shared" si="11"/>
        <v>8.2266295390532486E-7</v>
      </c>
    </row>
    <row r="386" spans="1:8" x14ac:dyDescent="0.25">
      <c r="A386" t="s">
        <v>21</v>
      </c>
      <c r="B386">
        <v>2014</v>
      </c>
      <c r="C386" t="s">
        <v>26</v>
      </c>
      <c r="D386">
        <v>0.44929999999999998</v>
      </c>
      <c r="E386">
        <v>0.39707031460046499</v>
      </c>
      <c r="F386">
        <v>5.2229685399534799E-2</v>
      </c>
      <c r="G386">
        <f t="shared" si="10"/>
        <v>5.2229685399534799E-2</v>
      </c>
      <c r="H386">
        <f t="shared" si="11"/>
        <v>2.7279400369343786E-3</v>
      </c>
    </row>
    <row r="387" spans="1:8" x14ac:dyDescent="0.25">
      <c r="A387" t="s">
        <v>28</v>
      </c>
      <c r="B387">
        <v>2014</v>
      </c>
      <c r="C387" t="s">
        <v>26</v>
      </c>
      <c r="D387">
        <v>0.5766</v>
      </c>
      <c r="E387">
        <v>0.55107031460046496</v>
      </c>
      <c r="F387">
        <v>2.5529685399534801E-2</v>
      </c>
      <c r="G387">
        <f t="shared" ref="G387:G450" si="12">ABS(F387)</f>
        <v>2.5529685399534801E-2</v>
      </c>
      <c r="H387">
        <f t="shared" ref="H387:H450" si="13">F387^2</f>
        <v>6.5176483659922034E-4</v>
      </c>
    </row>
    <row r="388" spans="1:8" x14ac:dyDescent="0.25">
      <c r="A388" t="s">
        <v>29</v>
      </c>
      <c r="B388">
        <v>2014</v>
      </c>
      <c r="C388" t="s">
        <v>26</v>
      </c>
      <c r="D388">
        <v>0.59650000000000003</v>
      </c>
      <c r="E388">
        <v>0.585970314600465</v>
      </c>
      <c r="F388">
        <v>1.05296853995349E-2</v>
      </c>
      <c r="G388">
        <f t="shared" si="12"/>
        <v>1.05296853995349E-2</v>
      </c>
      <c r="H388">
        <f t="shared" si="13"/>
        <v>1.1087427461317845E-4</v>
      </c>
    </row>
    <row r="389" spans="1:8" x14ac:dyDescent="0.25">
      <c r="A389" t="s">
        <v>30</v>
      </c>
      <c r="B389">
        <v>2014</v>
      </c>
      <c r="C389" t="s">
        <v>26</v>
      </c>
      <c r="D389">
        <v>0.4466</v>
      </c>
      <c r="E389">
        <v>0.42097031460046502</v>
      </c>
      <c r="F389">
        <v>2.5629685399534901E-2</v>
      </c>
      <c r="G389">
        <f t="shared" si="12"/>
        <v>2.5629685399534901E-2</v>
      </c>
      <c r="H389">
        <f t="shared" si="13"/>
        <v>6.5688077367913246E-4</v>
      </c>
    </row>
    <row r="390" spans="1:8" x14ac:dyDescent="0.25">
      <c r="A390" t="s">
        <v>31</v>
      </c>
      <c r="B390">
        <v>2014</v>
      </c>
      <c r="C390" t="s">
        <v>26</v>
      </c>
      <c r="D390">
        <v>0.39789999999999998</v>
      </c>
      <c r="E390">
        <v>0.43567031460046501</v>
      </c>
      <c r="F390">
        <v>-3.7770314600465101E-2</v>
      </c>
      <c r="G390">
        <f t="shared" si="12"/>
        <v>3.7770314600465101E-2</v>
      </c>
      <c r="H390">
        <f t="shared" si="13"/>
        <v>1.4265966650181072E-3</v>
      </c>
    </row>
    <row r="391" spans="1:8" x14ac:dyDescent="0.25">
      <c r="A391" t="s">
        <v>32</v>
      </c>
      <c r="B391">
        <v>2014</v>
      </c>
      <c r="C391" t="s">
        <v>26</v>
      </c>
      <c r="D391">
        <v>0.63380000000000003</v>
      </c>
      <c r="E391">
        <v>0.60357031460046495</v>
      </c>
      <c r="F391">
        <v>3.0229685399534901E-2</v>
      </c>
      <c r="G391">
        <f t="shared" si="12"/>
        <v>3.0229685399534901E-2</v>
      </c>
      <c r="H391">
        <f t="shared" si="13"/>
        <v>9.1383387935485354E-4</v>
      </c>
    </row>
    <row r="392" spans="1:8" x14ac:dyDescent="0.25">
      <c r="A392" t="s">
        <v>33</v>
      </c>
      <c r="B392">
        <v>2014</v>
      </c>
      <c r="C392" t="s">
        <v>26</v>
      </c>
      <c r="D392">
        <v>0.54169999999999996</v>
      </c>
      <c r="E392">
        <v>0.49607031460046502</v>
      </c>
      <c r="F392">
        <v>4.5629685399534797E-2</v>
      </c>
      <c r="G392">
        <f t="shared" si="12"/>
        <v>4.5629685399534797E-2</v>
      </c>
      <c r="H392">
        <f t="shared" si="13"/>
        <v>2.0820681896605189E-3</v>
      </c>
    </row>
    <row r="393" spans="1:8" x14ac:dyDescent="0.25">
      <c r="A393" t="s">
        <v>34</v>
      </c>
      <c r="B393">
        <v>2014</v>
      </c>
      <c r="C393" t="s">
        <v>26</v>
      </c>
      <c r="D393">
        <v>0.3226</v>
      </c>
      <c r="E393">
        <v>0.29857031460046501</v>
      </c>
      <c r="F393">
        <v>2.40296853995349E-2</v>
      </c>
      <c r="G393">
        <f t="shared" si="12"/>
        <v>2.40296853995349E-2</v>
      </c>
      <c r="H393">
        <f t="shared" si="13"/>
        <v>5.7742578040062076E-4</v>
      </c>
    </row>
    <row r="394" spans="1:8" x14ac:dyDescent="0.25">
      <c r="A394" t="s">
        <v>35</v>
      </c>
      <c r="B394">
        <v>2014</v>
      </c>
      <c r="C394" t="s">
        <v>26</v>
      </c>
      <c r="D394">
        <v>0.3987</v>
      </c>
      <c r="E394">
        <v>0.37647031460046498</v>
      </c>
      <c r="F394">
        <v>2.2229685399534901E-2</v>
      </c>
      <c r="G394">
        <f t="shared" si="12"/>
        <v>2.2229685399534901E-2</v>
      </c>
      <c r="H394">
        <f t="shared" si="13"/>
        <v>4.9415891296229514E-4</v>
      </c>
    </row>
    <row r="395" spans="1:8" x14ac:dyDescent="0.25">
      <c r="A395" t="s">
        <v>36</v>
      </c>
      <c r="B395">
        <v>2014</v>
      </c>
      <c r="C395" t="s">
        <v>26</v>
      </c>
      <c r="D395">
        <v>0.48620000000000002</v>
      </c>
      <c r="E395">
        <v>0.47237031460046502</v>
      </c>
      <c r="F395">
        <v>1.38296853995349E-2</v>
      </c>
      <c r="G395">
        <f t="shared" si="12"/>
        <v>1.38296853995349E-2</v>
      </c>
      <c r="H395">
        <f t="shared" si="13"/>
        <v>1.9126019825010878E-4</v>
      </c>
    </row>
    <row r="396" spans="1:8" x14ac:dyDescent="0.25">
      <c r="A396" t="s">
        <v>37</v>
      </c>
      <c r="B396">
        <v>2014</v>
      </c>
      <c r="C396" t="s">
        <v>26</v>
      </c>
      <c r="D396">
        <v>0.63380000000000003</v>
      </c>
      <c r="E396">
        <v>0.60327031460046499</v>
      </c>
      <c r="F396">
        <v>3.0529685399534798E-2</v>
      </c>
      <c r="G396">
        <f t="shared" si="12"/>
        <v>3.0529685399534798E-2</v>
      </c>
      <c r="H396">
        <f t="shared" si="13"/>
        <v>9.3206169059456827E-4</v>
      </c>
    </row>
    <row r="397" spans="1:8" x14ac:dyDescent="0.25">
      <c r="A397" t="s">
        <v>38</v>
      </c>
      <c r="B397">
        <v>2014</v>
      </c>
      <c r="C397" t="s">
        <v>26</v>
      </c>
      <c r="D397">
        <v>0.63600000000000001</v>
      </c>
      <c r="E397">
        <v>0.61987031460046504</v>
      </c>
      <c r="F397">
        <v>1.6129685399534899E-2</v>
      </c>
      <c r="G397">
        <f t="shared" si="12"/>
        <v>1.6129685399534899E-2</v>
      </c>
      <c r="H397">
        <f t="shared" si="13"/>
        <v>2.6016675108796931E-4</v>
      </c>
    </row>
    <row r="398" spans="1:8" x14ac:dyDescent="0.25">
      <c r="A398" t="s">
        <v>39</v>
      </c>
      <c r="B398">
        <v>2014</v>
      </c>
      <c r="C398" t="s">
        <v>26</v>
      </c>
      <c r="D398">
        <v>0.50029999999999997</v>
      </c>
      <c r="E398">
        <v>0.48857031460046502</v>
      </c>
      <c r="F398">
        <v>1.1729685399534799E-2</v>
      </c>
      <c r="G398">
        <f t="shared" si="12"/>
        <v>1.1729685399534799E-2</v>
      </c>
      <c r="H398">
        <f t="shared" si="13"/>
        <v>1.3758551957205985E-4</v>
      </c>
    </row>
    <row r="399" spans="1:8" x14ac:dyDescent="0.25">
      <c r="A399" t="s">
        <v>40</v>
      </c>
      <c r="B399">
        <v>2014</v>
      </c>
      <c r="C399" t="s">
        <v>26</v>
      </c>
      <c r="D399">
        <v>0.4773</v>
      </c>
      <c r="E399">
        <v>0.45207031460046498</v>
      </c>
      <c r="F399">
        <v>2.52296853995349E-2</v>
      </c>
      <c r="G399">
        <f t="shared" si="12"/>
        <v>2.52296853995349E-2</v>
      </c>
      <c r="H399">
        <f t="shared" si="13"/>
        <v>6.3653702535950449E-4</v>
      </c>
    </row>
    <row r="400" spans="1:8" x14ac:dyDescent="0.25">
      <c r="A400" t="s">
        <v>41</v>
      </c>
      <c r="B400">
        <v>2014</v>
      </c>
      <c r="C400" t="s">
        <v>26</v>
      </c>
      <c r="D400">
        <v>0.58509999999999995</v>
      </c>
      <c r="E400">
        <v>0.63257031460046498</v>
      </c>
      <c r="F400">
        <v>-4.7470314600465198E-2</v>
      </c>
      <c r="G400">
        <f t="shared" si="12"/>
        <v>4.7470314600465198E-2</v>
      </c>
      <c r="H400">
        <f t="shared" si="13"/>
        <v>2.2534307682671394E-3</v>
      </c>
    </row>
    <row r="401" spans="1:8" x14ac:dyDescent="0.25">
      <c r="A401" t="s">
        <v>42</v>
      </c>
      <c r="B401">
        <v>2014</v>
      </c>
      <c r="C401" t="s">
        <v>26</v>
      </c>
      <c r="D401">
        <v>0.6391</v>
      </c>
      <c r="E401">
        <v>0.60047031460046496</v>
      </c>
      <c r="F401">
        <v>3.8629685399534798E-2</v>
      </c>
      <c r="G401">
        <f t="shared" si="12"/>
        <v>3.8629685399534798E-2</v>
      </c>
      <c r="H401">
        <f t="shared" si="13"/>
        <v>1.492252594067032E-3</v>
      </c>
    </row>
    <row r="402" spans="1:8" x14ac:dyDescent="0.25">
      <c r="A402" t="s">
        <v>43</v>
      </c>
      <c r="B402">
        <v>2014</v>
      </c>
      <c r="C402" t="s">
        <v>26</v>
      </c>
      <c r="D402">
        <v>0.45300000000000001</v>
      </c>
      <c r="E402">
        <v>0.38517031460046502</v>
      </c>
      <c r="F402">
        <v>6.7829685399534906E-2</v>
      </c>
      <c r="G402">
        <f t="shared" si="12"/>
        <v>6.7829685399534906E-2</v>
      </c>
      <c r="H402">
        <f t="shared" si="13"/>
        <v>4.6008662213998788E-3</v>
      </c>
    </row>
    <row r="403" spans="1:8" x14ac:dyDescent="0.25">
      <c r="A403" t="s">
        <v>44</v>
      </c>
      <c r="B403">
        <v>2014</v>
      </c>
      <c r="C403" t="s">
        <v>26</v>
      </c>
      <c r="D403">
        <v>0.57720000000000005</v>
      </c>
      <c r="E403">
        <v>0.55807031460046497</v>
      </c>
      <c r="F403">
        <v>1.9129685399534899E-2</v>
      </c>
      <c r="G403">
        <f t="shared" si="12"/>
        <v>1.9129685399534899E-2</v>
      </c>
      <c r="H403">
        <f t="shared" si="13"/>
        <v>3.659448634851787E-4</v>
      </c>
    </row>
    <row r="404" spans="1:8" x14ac:dyDescent="0.25">
      <c r="A404" t="s">
        <v>45</v>
      </c>
      <c r="B404">
        <v>2014</v>
      </c>
      <c r="C404" t="s">
        <v>26</v>
      </c>
      <c r="D404">
        <v>0.49480000000000002</v>
      </c>
      <c r="E404">
        <v>0.47347031460046501</v>
      </c>
      <c r="F404">
        <v>2.1329685399534799E-2</v>
      </c>
      <c r="G404">
        <f t="shared" si="12"/>
        <v>2.1329685399534799E-2</v>
      </c>
      <c r="H404">
        <f t="shared" si="13"/>
        <v>4.5495547924312798E-4</v>
      </c>
    </row>
    <row r="405" spans="1:8" x14ac:dyDescent="0.25">
      <c r="A405" t="s">
        <v>46</v>
      </c>
      <c r="B405">
        <v>2014</v>
      </c>
      <c r="C405" t="s">
        <v>26</v>
      </c>
      <c r="D405">
        <v>0.56640000000000001</v>
      </c>
      <c r="E405">
        <v>0.52877031460046497</v>
      </c>
      <c r="F405">
        <v>3.7629685399534797E-2</v>
      </c>
      <c r="G405">
        <f t="shared" si="12"/>
        <v>3.7629685399534797E-2</v>
      </c>
      <c r="H405">
        <f t="shared" si="13"/>
        <v>1.4159932232679622E-3</v>
      </c>
    </row>
    <row r="406" spans="1:8" x14ac:dyDescent="0.25">
      <c r="A406" t="s">
        <v>47</v>
      </c>
      <c r="B406">
        <v>2014</v>
      </c>
      <c r="C406" t="s">
        <v>26</v>
      </c>
      <c r="D406">
        <v>0.32319999999999999</v>
      </c>
      <c r="E406">
        <v>0.32818748860046498</v>
      </c>
      <c r="F406">
        <v>-4.9874886004651099E-3</v>
      </c>
      <c r="G406">
        <f t="shared" si="12"/>
        <v>4.9874886004651099E-3</v>
      </c>
      <c r="H406">
        <f t="shared" si="13"/>
        <v>2.4875042539769421E-5</v>
      </c>
    </row>
    <row r="407" spans="1:8" x14ac:dyDescent="0.25">
      <c r="A407" t="s">
        <v>1</v>
      </c>
      <c r="B407">
        <v>2014</v>
      </c>
      <c r="C407" t="s">
        <v>26</v>
      </c>
      <c r="D407">
        <v>0.40529999999999999</v>
      </c>
      <c r="E407">
        <v>0.37417031460046501</v>
      </c>
      <c r="F407">
        <v>3.1129685399534899E-2</v>
      </c>
      <c r="G407">
        <f t="shared" si="12"/>
        <v>3.1129685399534899E-2</v>
      </c>
      <c r="H407">
        <f t="shared" si="13"/>
        <v>9.6905731307401631E-4</v>
      </c>
    </row>
    <row r="408" spans="1:8" x14ac:dyDescent="0.25">
      <c r="A408" t="s">
        <v>48</v>
      </c>
      <c r="B408">
        <v>2014</v>
      </c>
      <c r="C408" t="s">
        <v>26</v>
      </c>
      <c r="D408">
        <v>0.15659999999999999</v>
      </c>
      <c r="E408">
        <v>0.13223330367695901</v>
      </c>
      <c r="F408">
        <v>2.4366696323041299E-2</v>
      </c>
      <c r="G408">
        <f t="shared" si="12"/>
        <v>2.4366696323041299E-2</v>
      </c>
      <c r="H408">
        <f t="shared" si="13"/>
        <v>5.937358896993143E-4</v>
      </c>
    </row>
    <row r="409" spans="1:8" x14ac:dyDescent="0.25">
      <c r="A409" t="s">
        <v>49</v>
      </c>
      <c r="B409">
        <v>2014</v>
      </c>
      <c r="C409" t="s">
        <v>26</v>
      </c>
      <c r="D409">
        <v>0.2029</v>
      </c>
      <c r="E409">
        <v>0.180577652166098</v>
      </c>
      <c r="F409">
        <v>2.2322347833902498E-2</v>
      </c>
      <c r="G409">
        <f t="shared" si="12"/>
        <v>2.2322347833902498E-2</v>
      </c>
      <c r="H409">
        <f t="shared" si="13"/>
        <v>4.9828721281773157E-4</v>
      </c>
    </row>
    <row r="410" spans="1:8" x14ac:dyDescent="0.25">
      <c r="A410" t="s">
        <v>50</v>
      </c>
      <c r="B410">
        <v>2014</v>
      </c>
      <c r="C410" t="s">
        <v>26</v>
      </c>
      <c r="D410">
        <v>0.27689999999999998</v>
      </c>
      <c r="E410">
        <v>0.24061672876594201</v>
      </c>
      <c r="F410">
        <v>3.6283271234057703E-2</v>
      </c>
      <c r="G410">
        <f t="shared" si="12"/>
        <v>3.6283271234057703E-2</v>
      </c>
      <c r="H410">
        <f t="shared" si="13"/>
        <v>1.3164757714441992E-3</v>
      </c>
    </row>
    <row r="411" spans="1:8" x14ac:dyDescent="0.25">
      <c r="A411" t="s">
        <v>51</v>
      </c>
      <c r="B411">
        <v>2014</v>
      </c>
      <c r="C411" t="s">
        <v>26</v>
      </c>
      <c r="D411">
        <v>0.41649999999999998</v>
      </c>
      <c r="E411">
        <v>0.410570314600465</v>
      </c>
      <c r="F411">
        <v>5.9296853995348701E-3</v>
      </c>
      <c r="G411">
        <f t="shared" si="12"/>
        <v>5.9296853995348701E-3</v>
      </c>
      <c r="H411">
        <f t="shared" si="13"/>
        <v>3.5161168937457012E-5</v>
      </c>
    </row>
    <row r="412" spans="1:8" x14ac:dyDescent="0.25">
      <c r="A412" t="s">
        <v>52</v>
      </c>
      <c r="B412">
        <v>2014</v>
      </c>
      <c r="C412" t="s">
        <v>26</v>
      </c>
      <c r="D412">
        <v>0.39079999999999998</v>
      </c>
      <c r="E412">
        <v>0.34137031460046502</v>
      </c>
      <c r="F412">
        <v>4.9429685399534802E-2</v>
      </c>
      <c r="G412">
        <f t="shared" si="12"/>
        <v>4.9429685399534802E-2</v>
      </c>
      <c r="H412">
        <f t="shared" si="13"/>
        <v>2.443293798696984E-3</v>
      </c>
    </row>
    <row r="413" spans="1:8" x14ac:dyDescent="0.25">
      <c r="A413" t="s">
        <v>53</v>
      </c>
      <c r="B413">
        <v>2014</v>
      </c>
      <c r="C413" t="s">
        <v>26</v>
      </c>
      <c r="D413">
        <v>0.42080000000000001</v>
      </c>
      <c r="E413">
        <v>0.36997031460046498</v>
      </c>
      <c r="F413">
        <v>5.0829685399534898E-2</v>
      </c>
      <c r="G413">
        <f t="shared" si="12"/>
        <v>5.0829685399534898E-2</v>
      </c>
      <c r="H413">
        <f t="shared" si="13"/>
        <v>2.5836569178156912E-3</v>
      </c>
    </row>
    <row r="414" spans="1:8" x14ac:dyDescent="0.25">
      <c r="A414" t="s">
        <v>54</v>
      </c>
      <c r="B414">
        <v>2014</v>
      </c>
      <c r="C414" t="s">
        <v>26</v>
      </c>
      <c r="D414">
        <v>0.49380000000000002</v>
      </c>
      <c r="E414">
        <v>0.46237031460046502</v>
      </c>
      <c r="F414">
        <v>3.14296853995348E-2</v>
      </c>
      <c r="G414">
        <f t="shared" si="12"/>
        <v>3.14296853995348E-2</v>
      </c>
      <c r="H414">
        <f t="shared" si="13"/>
        <v>9.8782512431373109E-4</v>
      </c>
    </row>
    <row r="415" spans="1:8" x14ac:dyDescent="0.25">
      <c r="A415" t="s">
        <v>55</v>
      </c>
      <c r="B415">
        <v>2014</v>
      </c>
      <c r="C415" t="s">
        <v>26</v>
      </c>
      <c r="D415">
        <v>0.44429999999999997</v>
      </c>
      <c r="E415">
        <v>0.428770314600465</v>
      </c>
      <c r="F415">
        <v>1.55296853995349E-2</v>
      </c>
      <c r="G415">
        <f t="shared" si="12"/>
        <v>1.55296853995349E-2</v>
      </c>
      <c r="H415">
        <f t="shared" si="13"/>
        <v>2.4117112860852743E-4</v>
      </c>
    </row>
    <row r="416" spans="1:8" x14ac:dyDescent="0.25">
      <c r="A416" t="s">
        <v>56</v>
      </c>
      <c r="B416">
        <v>2014</v>
      </c>
      <c r="C416" t="s">
        <v>26</v>
      </c>
      <c r="D416">
        <v>0.39229999999999998</v>
      </c>
      <c r="E416">
        <v>0.36687031460046499</v>
      </c>
      <c r="F416">
        <v>2.5429685399534802E-2</v>
      </c>
      <c r="G416">
        <f t="shared" si="12"/>
        <v>2.5429685399534802E-2</v>
      </c>
      <c r="H416">
        <f t="shared" si="13"/>
        <v>6.4666889951931351E-4</v>
      </c>
    </row>
    <row r="417" spans="1:8" x14ac:dyDescent="0.25">
      <c r="A417" t="s">
        <v>57</v>
      </c>
      <c r="B417">
        <v>2014</v>
      </c>
      <c r="C417" t="s">
        <v>26</v>
      </c>
      <c r="D417">
        <v>0.55840000000000001</v>
      </c>
      <c r="E417">
        <v>0.50727031460046501</v>
      </c>
      <c r="F417">
        <v>5.1129685399534899E-2</v>
      </c>
      <c r="G417">
        <f t="shared" si="12"/>
        <v>5.1129685399534899E-2</v>
      </c>
      <c r="H417">
        <f t="shared" si="13"/>
        <v>2.6142447290554123E-3</v>
      </c>
    </row>
    <row r="418" spans="1:8" x14ac:dyDescent="0.25">
      <c r="A418" t="s">
        <v>58</v>
      </c>
      <c r="B418">
        <v>2014</v>
      </c>
      <c r="C418" t="s">
        <v>26</v>
      </c>
      <c r="D418">
        <v>0.61709999999999998</v>
      </c>
      <c r="E418">
        <v>0.59627031460046498</v>
      </c>
      <c r="F418">
        <v>2.0829685399534802E-2</v>
      </c>
      <c r="G418">
        <f t="shared" si="12"/>
        <v>2.0829685399534802E-2</v>
      </c>
      <c r="H418">
        <f t="shared" si="13"/>
        <v>4.3387579384359331E-4</v>
      </c>
    </row>
    <row r="419" spans="1:8" x14ac:dyDescent="0.25">
      <c r="A419" t="s">
        <v>59</v>
      </c>
      <c r="B419">
        <v>2014</v>
      </c>
      <c r="C419" t="s">
        <v>26</v>
      </c>
      <c r="D419">
        <v>0.5071</v>
      </c>
      <c r="E419">
        <v>0.497270314600465</v>
      </c>
      <c r="F419">
        <v>9.8296853995348803E-3</v>
      </c>
      <c r="G419">
        <f t="shared" si="12"/>
        <v>9.8296853995348803E-3</v>
      </c>
      <c r="H419">
        <f t="shared" si="13"/>
        <v>9.6622715053829201E-5</v>
      </c>
    </row>
    <row r="420" spans="1:8" x14ac:dyDescent="0.25">
      <c r="A420" t="s">
        <v>60</v>
      </c>
      <c r="B420">
        <v>2014</v>
      </c>
      <c r="C420" t="s">
        <v>26</v>
      </c>
      <c r="D420">
        <v>0.48970000000000002</v>
      </c>
      <c r="E420">
        <v>0.47617031460046499</v>
      </c>
      <c r="F420">
        <v>1.35296853995349E-2</v>
      </c>
      <c r="G420">
        <f t="shared" si="12"/>
        <v>1.35296853995349E-2</v>
      </c>
      <c r="H420">
        <f t="shared" si="13"/>
        <v>1.8305238701038783E-4</v>
      </c>
    </row>
    <row r="421" spans="1:8" x14ac:dyDescent="0.25">
      <c r="A421" t="s">
        <v>61</v>
      </c>
      <c r="B421">
        <v>2014</v>
      </c>
      <c r="C421" t="s">
        <v>26</v>
      </c>
      <c r="D421">
        <v>0.504</v>
      </c>
      <c r="E421">
        <v>0.47067031460046499</v>
      </c>
      <c r="F421">
        <v>3.3329685399534799E-2</v>
      </c>
      <c r="G421">
        <f t="shared" si="12"/>
        <v>3.3329685399534799E-2</v>
      </c>
      <c r="H421">
        <f t="shared" si="13"/>
        <v>1.1108679288319631E-3</v>
      </c>
    </row>
    <row r="422" spans="1:8" x14ac:dyDescent="0.25">
      <c r="A422" t="s">
        <v>62</v>
      </c>
      <c r="B422">
        <v>2014</v>
      </c>
      <c r="C422" t="s">
        <v>26</v>
      </c>
      <c r="D422">
        <v>0.49080000000000001</v>
      </c>
      <c r="E422">
        <v>0.44257031460046498</v>
      </c>
      <c r="F422">
        <v>4.82296853995349E-2</v>
      </c>
      <c r="G422">
        <f t="shared" si="12"/>
        <v>4.82296853995349E-2</v>
      </c>
      <c r="H422">
        <f t="shared" si="13"/>
        <v>2.3261025537381096E-3</v>
      </c>
    </row>
    <row r="423" spans="1:8" x14ac:dyDescent="0.25">
      <c r="A423" t="s">
        <v>63</v>
      </c>
      <c r="B423">
        <v>2014</v>
      </c>
      <c r="C423" t="s">
        <v>26</v>
      </c>
      <c r="D423">
        <v>0.60409999999999997</v>
      </c>
      <c r="E423">
        <v>0.60267031460046505</v>
      </c>
      <c r="F423">
        <v>1.42968539953481E-3</v>
      </c>
      <c r="G423">
        <f t="shared" si="12"/>
        <v>1.42968539953481E-3</v>
      </c>
      <c r="H423">
        <f t="shared" si="13"/>
        <v>2.0440003416430091E-6</v>
      </c>
    </row>
    <row r="424" spans="1:8" x14ac:dyDescent="0.25">
      <c r="A424" t="s">
        <v>64</v>
      </c>
      <c r="B424">
        <v>2014</v>
      </c>
      <c r="C424" t="s">
        <v>26</v>
      </c>
      <c r="D424">
        <v>0.43209999999999998</v>
      </c>
      <c r="E424">
        <v>0.41587031460046497</v>
      </c>
      <c r="F424">
        <v>1.6229685399534899E-2</v>
      </c>
      <c r="G424">
        <f t="shared" si="12"/>
        <v>1.6229685399534899E-2</v>
      </c>
      <c r="H424">
        <f t="shared" si="13"/>
        <v>2.6340268816787629E-4</v>
      </c>
    </row>
    <row r="425" spans="1:8" x14ac:dyDescent="0.25">
      <c r="A425" t="s">
        <v>65</v>
      </c>
      <c r="B425">
        <v>2014</v>
      </c>
      <c r="C425" t="s">
        <v>26</v>
      </c>
      <c r="D425">
        <v>0.51280000000000003</v>
      </c>
      <c r="E425">
        <v>0.50087031460046505</v>
      </c>
      <c r="F425">
        <v>1.1929685399534901E-2</v>
      </c>
      <c r="G425">
        <f t="shared" si="12"/>
        <v>1.1929685399534901E-2</v>
      </c>
      <c r="H425">
        <f t="shared" si="13"/>
        <v>1.4231739373187619E-4</v>
      </c>
    </row>
    <row r="426" spans="1:8" x14ac:dyDescent="0.25">
      <c r="A426" t="s">
        <v>66</v>
      </c>
      <c r="B426">
        <v>2014</v>
      </c>
      <c r="C426" t="s">
        <v>26</v>
      </c>
      <c r="D426">
        <v>0.46960000000000002</v>
      </c>
      <c r="E426">
        <v>0.41127031460046498</v>
      </c>
      <c r="F426">
        <v>5.8329685399534897E-2</v>
      </c>
      <c r="G426">
        <f t="shared" si="12"/>
        <v>5.8329685399534897E-2</v>
      </c>
      <c r="H426">
        <f t="shared" si="13"/>
        <v>3.4023521988087147E-3</v>
      </c>
    </row>
    <row r="427" spans="1:8" x14ac:dyDescent="0.25">
      <c r="A427" t="s">
        <v>67</v>
      </c>
      <c r="B427">
        <v>2014</v>
      </c>
      <c r="C427" t="s">
        <v>26</v>
      </c>
      <c r="D427">
        <v>0.55549999999999999</v>
      </c>
      <c r="E427">
        <v>0.51127031460046501</v>
      </c>
      <c r="F427">
        <v>4.4229685399534903E-2</v>
      </c>
      <c r="G427">
        <f t="shared" si="12"/>
        <v>4.4229685399534903E-2</v>
      </c>
      <c r="H427">
        <f t="shared" si="13"/>
        <v>1.9562650705418311E-3</v>
      </c>
    </row>
    <row r="428" spans="1:8" x14ac:dyDescent="0.25">
      <c r="A428" t="s">
        <v>68</v>
      </c>
      <c r="B428">
        <v>2014</v>
      </c>
      <c r="C428" t="s">
        <v>26</v>
      </c>
      <c r="D428">
        <v>0.53639999999999999</v>
      </c>
      <c r="E428">
        <v>0.51407031460046504</v>
      </c>
      <c r="F428">
        <v>2.23296853995348E-2</v>
      </c>
      <c r="G428">
        <f t="shared" si="12"/>
        <v>2.23296853995348E-2</v>
      </c>
      <c r="H428">
        <f t="shared" si="13"/>
        <v>4.9861485004219764E-4</v>
      </c>
    </row>
    <row r="429" spans="1:8" x14ac:dyDescent="0.25">
      <c r="A429" t="s">
        <v>69</v>
      </c>
      <c r="B429">
        <v>2014</v>
      </c>
      <c r="C429" t="s">
        <v>26</v>
      </c>
      <c r="D429">
        <v>0.41449999999999998</v>
      </c>
      <c r="E429">
        <v>0.422170314600465</v>
      </c>
      <c r="F429">
        <v>-7.6703146004651898E-3</v>
      </c>
      <c r="G429">
        <f t="shared" si="12"/>
        <v>7.6703146004651898E-3</v>
      </c>
      <c r="H429">
        <f t="shared" si="13"/>
        <v>5.8833726070109462E-5</v>
      </c>
    </row>
    <row r="430" spans="1:8" x14ac:dyDescent="0.25">
      <c r="A430" t="s">
        <v>70</v>
      </c>
      <c r="B430">
        <v>2014</v>
      </c>
      <c r="C430" t="s">
        <v>26</v>
      </c>
      <c r="D430">
        <v>0.61160000000000003</v>
      </c>
      <c r="E430">
        <v>0.59617031460046499</v>
      </c>
      <c r="F430">
        <v>1.54296853995348E-2</v>
      </c>
      <c r="G430">
        <f t="shared" si="12"/>
        <v>1.54296853995348E-2</v>
      </c>
      <c r="H430">
        <f t="shared" si="13"/>
        <v>2.3807519152861737E-4</v>
      </c>
    </row>
    <row r="431" spans="1:8" x14ac:dyDescent="0.25">
      <c r="A431" t="s">
        <v>71</v>
      </c>
      <c r="B431">
        <v>2014</v>
      </c>
      <c r="C431" t="s">
        <v>26</v>
      </c>
      <c r="D431">
        <v>0.32729999999999998</v>
      </c>
      <c r="E431">
        <v>0.30457031460046502</v>
      </c>
      <c r="F431">
        <v>2.2729685399534801E-2</v>
      </c>
      <c r="G431">
        <f t="shared" si="12"/>
        <v>2.2729685399534801E-2</v>
      </c>
      <c r="H431">
        <f t="shared" si="13"/>
        <v>5.1663859836182551E-4</v>
      </c>
    </row>
    <row r="432" spans="1:8" x14ac:dyDescent="0.25">
      <c r="A432" t="s">
        <v>72</v>
      </c>
      <c r="B432">
        <v>2014</v>
      </c>
      <c r="C432" t="s">
        <v>26</v>
      </c>
      <c r="D432">
        <v>0.52049999999999996</v>
      </c>
      <c r="E432">
        <v>0.48737031460046498</v>
      </c>
      <c r="F432">
        <v>3.31296853995348E-2</v>
      </c>
      <c r="G432">
        <f t="shared" si="12"/>
        <v>3.31296853995348E-2</v>
      </c>
      <c r="H432">
        <f t="shared" si="13"/>
        <v>1.0975760546721493E-3</v>
      </c>
    </row>
    <row r="433" spans="1:8" x14ac:dyDescent="0.25">
      <c r="A433" t="s">
        <v>73</v>
      </c>
      <c r="B433">
        <v>2014</v>
      </c>
      <c r="C433" t="s">
        <v>26</v>
      </c>
      <c r="D433">
        <v>0.63580000000000003</v>
      </c>
      <c r="E433">
        <v>0.60117031460046499</v>
      </c>
      <c r="F433">
        <v>3.4629685399534899E-2</v>
      </c>
      <c r="G433">
        <f t="shared" si="12"/>
        <v>3.4629685399534899E-2</v>
      </c>
      <c r="H433">
        <f t="shared" si="13"/>
        <v>1.1992151108707605E-3</v>
      </c>
    </row>
    <row r="434" spans="1:8" x14ac:dyDescent="0.25">
      <c r="A434" t="s">
        <v>74</v>
      </c>
      <c r="B434">
        <v>2014</v>
      </c>
      <c r="C434" t="s">
        <v>26</v>
      </c>
      <c r="D434">
        <v>0.65700000000000003</v>
      </c>
      <c r="E434">
        <v>0.61887031460046504</v>
      </c>
      <c r="F434">
        <v>3.8129685399534902E-2</v>
      </c>
      <c r="G434">
        <f t="shared" si="12"/>
        <v>3.8129685399534902E-2</v>
      </c>
      <c r="H434">
        <f t="shared" si="13"/>
        <v>1.4538729086675051E-3</v>
      </c>
    </row>
    <row r="435" spans="1:8" x14ac:dyDescent="0.25">
      <c r="A435" t="s">
        <v>75</v>
      </c>
      <c r="B435">
        <v>2014</v>
      </c>
      <c r="C435" t="s">
        <v>26</v>
      </c>
      <c r="D435">
        <v>0.61460000000000004</v>
      </c>
      <c r="E435">
        <v>0.57907031460046499</v>
      </c>
      <c r="F435">
        <v>3.5529685399534799E-2</v>
      </c>
      <c r="G435">
        <f t="shared" si="12"/>
        <v>3.5529685399534799E-2</v>
      </c>
      <c r="H435">
        <f t="shared" si="13"/>
        <v>1.2623585445899162E-3</v>
      </c>
    </row>
    <row r="436" spans="1:8" x14ac:dyDescent="0.25">
      <c r="A436" t="s">
        <v>76</v>
      </c>
      <c r="B436">
        <v>2014</v>
      </c>
      <c r="C436" t="s">
        <v>26</v>
      </c>
      <c r="D436">
        <v>0.57130000000000003</v>
      </c>
      <c r="E436">
        <v>0.53777031460046498</v>
      </c>
      <c r="F436">
        <v>3.3529685399534798E-2</v>
      </c>
      <c r="G436">
        <f t="shared" si="12"/>
        <v>3.3529685399534798E-2</v>
      </c>
      <c r="H436">
        <f t="shared" si="13"/>
        <v>1.124239802991777E-3</v>
      </c>
    </row>
    <row r="437" spans="1:8" x14ac:dyDescent="0.25">
      <c r="A437" t="s">
        <v>77</v>
      </c>
      <c r="B437">
        <v>2014</v>
      </c>
      <c r="C437" t="s">
        <v>26</v>
      </c>
      <c r="D437">
        <v>0.55810000000000004</v>
      </c>
      <c r="E437">
        <v>0.51697031460046505</v>
      </c>
      <c r="F437">
        <v>4.1129685399534897E-2</v>
      </c>
      <c r="G437">
        <f t="shared" si="12"/>
        <v>4.1129685399534897E-2</v>
      </c>
      <c r="H437">
        <f t="shared" si="13"/>
        <v>1.6916510210647142E-3</v>
      </c>
    </row>
    <row r="438" spans="1:8" x14ac:dyDescent="0.25">
      <c r="A438" t="s">
        <v>78</v>
      </c>
      <c r="B438">
        <v>2014</v>
      </c>
      <c r="C438" t="s">
        <v>26</v>
      </c>
      <c r="D438">
        <v>0.41120000000000001</v>
      </c>
      <c r="E438">
        <v>0.38657031460046498</v>
      </c>
      <c r="F438">
        <v>2.46296853995349E-2</v>
      </c>
      <c r="G438">
        <f t="shared" si="12"/>
        <v>2.46296853995349E-2</v>
      </c>
      <c r="H438">
        <f t="shared" si="13"/>
        <v>6.0662140288006265E-4</v>
      </c>
    </row>
    <row r="439" spans="1:8" x14ac:dyDescent="0.25">
      <c r="A439" t="s">
        <v>79</v>
      </c>
      <c r="B439">
        <v>2014</v>
      </c>
      <c r="C439" t="s">
        <v>26</v>
      </c>
      <c r="D439">
        <v>0.52</v>
      </c>
      <c r="E439">
        <v>0.50067031460046496</v>
      </c>
      <c r="F439">
        <v>1.93296853995348E-2</v>
      </c>
      <c r="G439">
        <f t="shared" si="12"/>
        <v>1.93296853995348E-2</v>
      </c>
      <c r="H439">
        <f t="shared" si="13"/>
        <v>3.7363673764498882E-4</v>
      </c>
    </row>
    <row r="440" spans="1:8" x14ac:dyDescent="0.25">
      <c r="A440" t="s">
        <v>80</v>
      </c>
      <c r="B440">
        <v>2014</v>
      </c>
      <c r="C440" t="s">
        <v>26</v>
      </c>
      <c r="D440">
        <v>0.54459999999999997</v>
      </c>
      <c r="E440">
        <v>0.54638881660046501</v>
      </c>
      <c r="F440">
        <v>-1.78881660046515E-3</v>
      </c>
      <c r="G440">
        <f t="shared" si="12"/>
        <v>1.78881660046515E-3</v>
      </c>
      <c r="H440">
        <f t="shared" si="13"/>
        <v>3.1998648300996959E-6</v>
      </c>
    </row>
    <row r="441" spans="1:8" x14ac:dyDescent="0.25">
      <c r="A441" t="s">
        <v>81</v>
      </c>
      <c r="B441">
        <v>2014</v>
      </c>
      <c r="C441" t="s">
        <v>26</v>
      </c>
      <c r="D441">
        <v>0.60209999999999997</v>
      </c>
      <c r="E441">
        <v>0.57447031460046505</v>
      </c>
      <c r="F441">
        <v>2.7629685399534799E-2</v>
      </c>
      <c r="G441">
        <f t="shared" si="12"/>
        <v>2.7629685399534799E-2</v>
      </c>
      <c r="H441">
        <f t="shared" si="13"/>
        <v>7.6339951527726639E-4</v>
      </c>
    </row>
    <row r="442" spans="1:8" x14ac:dyDescent="0.25">
      <c r="A442" t="s">
        <v>82</v>
      </c>
      <c r="B442">
        <v>2014</v>
      </c>
      <c r="C442" t="s">
        <v>26</v>
      </c>
      <c r="D442">
        <v>0.57509999999999994</v>
      </c>
      <c r="E442">
        <v>0.54357031460046501</v>
      </c>
      <c r="F442">
        <v>3.1529685399534803E-2</v>
      </c>
      <c r="G442">
        <f t="shared" si="12"/>
        <v>3.1529685399534803E-2</v>
      </c>
      <c r="H442">
        <f t="shared" si="13"/>
        <v>9.9412106139363816E-4</v>
      </c>
    </row>
    <row r="443" spans="1:8" x14ac:dyDescent="0.25">
      <c r="A443" t="s">
        <v>83</v>
      </c>
      <c r="B443">
        <v>2014</v>
      </c>
      <c r="C443" t="s">
        <v>26</v>
      </c>
      <c r="D443">
        <v>0.52480000000000004</v>
      </c>
      <c r="E443">
        <v>0.48997031460046497</v>
      </c>
      <c r="F443">
        <v>3.4829685399534897E-2</v>
      </c>
      <c r="G443">
        <f t="shared" si="12"/>
        <v>3.4829685399534897E-2</v>
      </c>
      <c r="H443">
        <f t="shared" si="13"/>
        <v>1.2131069850305745E-3</v>
      </c>
    </row>
    <row r="444" spans="1:8" x14ac:dyDescent="0.25">
      <c r="A444" t="s">
        <v>84</v>
      </c>
      <c r="B444">
        <v>2014</v>
      </c>
      <c r="C444" t="s">
        <v>26</v>
      </c>
      <c r="D444">
        <v>0.5716</v>
      </c>
      <c r="E444">
        <v>0.527570314600465</v>
      </c>
      <c r="F444">
        <v>4.4029685399534897E-2</v>
      </c>
      <c r="G444">
        <f t="shared" si="12"/>
        <v>4.4029685399534897E-2</v>
      </c>
      <c r="H444">
        <f t="shared" si="13"/>
        <v>1.9386131963820166E-3</v>
      </c>
    </row>
    <row r="445" spans="1:8" x14ac:dyDescent="0.25">
      <c r="A445" t="s">
        <v>85</v>
      </c>
      <c r="B445">
        <v>2014</v>
      </c>
      <c r="C445" t="s">
        <v>26</v>
      </c>
      <c r="D445">
        <v>0.37640000000000001</v>
      </c>
      <c r="E445">
        <v>0.35887031460046498</v>
      </c>
      <c r="F445">
        <v>1.7529685399534901E-2</v>
      </c>
      <c r="G445">
        <f t="shared" si="12"/>
        <v>1.7529685399534901E-2</v>
      </c>
      <c r="H445">
        <f t="shared" si="13"/>
        <v>3.0728987020666712E-4</v>
      </c>
    </row>
    <row r="446" spans="1:8" x14ac:dyDescent="0.25">
      <c r="A446" t="s">
        <v>86</v>
      </c>
      <c r="B446">
        <v>2014</v>
      </c>
      <c r="C446" t="s">
        <v>26</v>
      </c>
      <c r="D446">
        <v>0.44779999999999998</v>
      </c>
      <c r="E446">
        <v>0.43257031460046502</v>
      </c>
      <c r="F446">
        <v>1.5229685399534801E-2</v>
      </c>
      <c r="G446">
        <f t="shared" si="12"/>
        <v>1.5229685399534801E-2</v>
      </c>
      <c r="H446">
        <f t="shared" si="13"/>
        <v>2.3194331736880349E-4</v>
      </c>
    </row>
    <row r="447" spans="1:8" x14ac:dyDescent="0.25">
      <c r="A447" t="s">
        <v>87</v>
      </c>
      <c r="B447">
        <v>2014</v>
      </c>
      <c r="C447" t="s">
        <v>26</v>
      </c>
      <c r="D447">
        <v>0.4728</v>
      </c>
      <c r="E447">
        <v>0.45027031460046502</v>
      </c>
      <c r="F447">
        <v>2.2529685399534798E-2</v>
      </c>
      <c r="G447">
        <f t="shared" si="12"/>
        <v>2.2529685399534798E-2</v>
      </c>
      <c r="H447">
        <f t="shared" si="13"/>
        <v>5.0758672420201149E-4</v>
      </c>
    </row>
    <row r="448" spans="1:8" x14ac:dyDescent="0.25">
      <c r="A448" t="s">
        <v>88</v>
      </c>
      <c r="B448">
        <v>2014</v>
      </c>
      <c r="C448" t="s">
        <v>26</v>
      </c>
      <c r="D448">
        <v>0.50239999999999996</v>
      </c>
      <c r="E448">
        <v>0.48137031460046498</v>
      </c>
      <c r="F448">
        <v>2.10296853995348E-2</v>
      </c>
      <c r="G448">
        <f t="shared" si="12"/>
        <v>2.10296853995348E-2</v>
      </c>
      <c r="H448">
        <f t="shared" si="13"/>
        <v>4.4224766800340714E-4</v>
      </c>
    </row>
    <row r="449" spans="1:8" x14ac:dyDescent="0.25">
      <c r="A449" t="s">
        <v>89</v>
      </c>
      <c r="B449">
        <v>2014</v>
      </c>
      <c r="C449" t="s">
        <v>26</v>
      </c>
      <c r="D449">
        <v>0.42909999999999998</v>
      </c>
      <c r="E449">
        <v>0.420170314600465</v>
      </c>
      <c r="F449">
        <v>8.9296853995348095E-3</v>
      </c>
      <c r="G449">
        <f t="shared" si="12"/>
        <v>8.9296853995348095E-3</v>
      </c>
      <c r="H449">
        <f t="shared" si="13"/>
        <v>7.9739281334665149E-5</v>
      </c>
    </row>
    <row r="450" spans="1:8" x14ac:dyDescent="0.25">
      <c r="A450" t="s">
        <v>21</v>
      </c>
      <c r="B450">
        <v>2014</v>
      </c>
      <c r="C450" t="s">
        <v>27</v>
      </c>
      <c r="D450">
        <v>5.1799999999999999E-2</v>
      </c>
      <c r="E450">
        <v>6.0470606007855102E-2</v>
      </c>
      <c r="F450">
        <v>-8.6706060078550907E-3</v>
      </c>
      <c r="G450">
        <f t="shared" si="12"/>
        <v>8.6706060078550907E-3</v>
      </c>
      <c r="H450">
        <f t="shared" si="13"/>
        <v>7.5179408543452791E-5</v>
      </c>
    </row>
    <row r="451" spans="1:8" x14ac:dyDescent="0.25">
      <c r="A451" t="s">
        <v>28</v>
      </c>
      <c r="B451">
        <v>2014</v>
      </c>
      <c r="C451" t="s">
        <v>27</v>
      </c>
      <c r="D451">
        <v>0.1394</v>
      </c>
      <c r="E451">
        <v>0.142217712346625</v>
      </c>
      <c r="F451">
        <v>-2.8177123466252602E-3</v>
      </c>
      <c r="G451">
        <f t="shared" ref="G451:G514" si="14">ABS(F451)</f>
        <v>2.8177123466252602E-3</v>
      </c>
      <c r="H451">
        <f t="shared" ref="H451:H514" si="15">F451^2</f>
        <v>7.9395028683244295E-6</v>
      </c>
    </row>
    <row r="452" spans="1:8" x14ac:dyDescent="0.25">
      <c r="A452" t="s">
        <v>29</v>
      </c>
      <c r="B452">
        <v>2014</v>
      </c>
      <c r="C452" t="s">
        <v>27</v>
      </c>
      <c r="D452">
        <v>5.4399999999999997E-2</v>
      </c>
      <c r="E452">
        <v>6.3804216708661099E-2</v>
      </c>
      <c r="F452">
        <v>-9.4042167086611193E-3</v>
      </c>
      <c r="G452">
        <f t="shared" si="14"/>
        <v>9.4042167086611193E-3</v>
      </c>
      <c r="H452">
        <f t="shared" si="15"/>
        <v>8.8439291903460982E-5</v>
      </c>
    </row>
    <row r="453" spans="1:8" x14ac:dyDescent="0.25">
      <c r="A453" t="s">
        <v>30</v>
      </c>
      <c r="B453">
        <v>2014</v>
      </c>
      <c r="C453" t="s">
        <v>27</v>
      </c>
      <c r="D453">
        <v>7.1900000000000006E-2</v>
      </c>
      <c r="E453">
        <v>6.9156294887547903E-2</v>
      </c>
      <c r="F453">
        <v>2.7437051124521001E-3</v>
      </c>
      <c r="G453">
        <f t="shared" si="14"/>
        <v>2.7437051124521001E-3</v>
      </c>
      <c r="H453">
        <f t="shared" si="15"/>
        <v>7.5279177440957913E-6</v>
      </c>
    </row>
    <row r="454" spans="1:8" x14ac:dyDescent="0.25">
      <c r="A454" t="s">
        <v>31</v>
      </c>
      <c r="B454">
        <v>2014</v>
      </c>
      <c r="C454" t="s">
        <v>27</v>
      </c>
      <c r="D454">
        <v>9.4500000000000001E-2</v>
      </c>
      <c r="E454">
        <v>8.1720556818082393E-2</v>
      </c>
      <c r="F454">
        <v>1.27794431819176E-2</v>
      </c>
      <c r="G454">
        <f t="shared" si="14"/>
        <v>1.27794431819176E-2</v>
      </c>
      <c r="H454">
        <f t="shared" si="15"/>
        <v>1.6331416803986025E-4</v>
      </c>
    </row>
    <row r="455" spans="1:8" x14ac:dyDescent="0.25">
      <c r="A455" t="s">
        <v>32</v>
      </c>
      <c r="B455">
        <v>2014</v>
      </c>
      <c r="C455" t="s">
        <v>27</v>
      </c>
      <c r="D455">
        <v>6.2399999999999997E-2</v>
      </c>
      <c r="E455">
        <v>6.7224383365273296E-2</v>
      </c>
      <c r="F455">
        <v>-4.8243833652732897E-3</v>
      </c>
      <c r="G455">
        <f t="shared" si="14"/>
        <v>4.8243833652732897E-3</v>
      </c>
      <c r="H455">
        <f t="shared" si="15"/>
        <v>2.327467485512563E-5</v>
      </c>
    </row>
    <row r="456" spans="1:8" x14ac:dyDescent="0.25">
      <c r="A456" t="s">
        <v>33</v>
      </c>
      <c r="B456">
        <v>2014</v>
      </c>
      <c r="C456" t="s">
        <v>27</v>
      </c>
      <c r="D456">
        <v>0.125</v>
      </c>
      <c r="E456">
        <v>0.12785846306718501</v>
      </c>
      <c r="F456">
        <v>-2.8584630671845699E-3</v>
      </c>
      <c r="G456">
        <f t="shared" si="14"/>
        <v>2.8584630671845699E-3</v>
      </c>
      <c r="H456">
        <f t="shared" si="15"/>
        <v>8.1708111064582194E-6</v>
      </c>
    </row>
    <row r="457" spans="1:8" x14ac:dyDescent="0.25">
      <c r="A457" t="s">
        <v>34</v>
      </c>
      <c r="B457">
        <v>2014</v>
      </c>
      <c r="C457" t="s">
        <v>27</v>
      </c>
      <c r="D457">
        <v>6.7500000000000004E-2</v>
      </c>
      <c r="E457">
        <v>7.7334821565375494E-2</v>
      </c>
      <c r="F457">
        <v>-9.8348215653754796E-3</v>
      </c>
      <c r="G457">
        <f t="shared" si="14"/>
        <v>9.8348215653754796E-3</v>
      </c>
      <c r="H457">
        <f t="shared" si="15"/>
        <v>9.6723715222774603E-5</v>
      </c>
    </row>
    <row r="458" spans="1:8" x14ac:dyDescent="0.25">
      <c r="A458" t="s">
        <v>35</v>
      </c>
      <c r="B458">
        <v>2014</v>
      </c>
      <c r="C458" t="s">
        <v>27</v>
      </c>
      <c r="D458">
        <v>9.11E-2</v>
      </c>
      <c r="E458">
        <v>9.1497585050776806E-2</v>
      </c>
      <c r="F458">
        <v>-3.9758505077679102E-4</v>
      </c>
      <c r="G458">
        <f t="shared" si="14"/>
        <v>3.9758505077679102E-4</v>
      </c>
      <c r="H458">
        <f t="shared" si="15"/>
        <v>1.5807387260118349E-7</v>
      </c>
    </row>
    <row r="459" spans="1:8" x14ac:dyDescent="0.25">
      <c r="A459" t="s">
        <v>36</v>
      </c>
      <c r="B459">
        <v>2014</v>
      </c>
      <c r="C459" t="s">
        <v>27</v>
      </c>
      <c r="D459">
        <v>0.11840000000000001</v>
      </c>
      <c r="E459">
        <v>0.10394731700562</v>
      </c>
      <c r="F459">
        <v>1.4452682994379599E-2</v>
      </c>
      <c r="G459">
        <f t="shared" si="14"/>
        <v>1.4452682994379599E-2</v>
      </c>
      <c r="H459">
        <f t="shared" si="15"/>
        <v>2.0888004573602927E-4</v>
      </c>
    </row>
    <row r="460" spans="1:8" x14ac:dyDescent="0.25">
      <c r="A460" t="s">
        <v>37</v>
      </c>
      <c r="B460">
        <v>2014</v>
      </c>
      <c r="C460" t="s">
        <v>27</v>
      </c>
      <c r="D460">
        <v>5.96E-2</v>
      </c>
      <c r="E460">
        <v>6.7162063950718304E-2</v>
      </c>
      <c r="F460">
        <v>-7.5620639507182801E-3</v>
      </c>
      <c r="G460">
        <f t="shared" si="14"/>
        <v>7.5620639507182801E-3</v>
      </c>
      <c r="H460">
        <f t="shared" si="15"/>
        <v>5.7184811194752965E-5</v>
      </c>
    </row>
    <row r="461" spans="1:8" x14ac:dyDescent="0.25">
      <c r="A461" t="s">
        <v>38</v>
      </c>
      <c r="B461">
        <v>2014</v>
      </c>
      <c r="C461" t="s">
        <v>27</v>
      </c>
      <c r="D461">
        <v>3.4799999999999998E-2</v>
      </c>
      <c r="E461">
        <v>4.5672423307711603E-2</v>
      </c>
      <c r="F461">
        <v>-1.08724233077116E-2</v>
      </c>
      <c r="G461">
        <f t="shared" si="14"/>
        <v>1.08724233077116E-2</v>
      </c>
      <c r="H461">
        <f t="shared" si="15"/>
        <v>1.1820958858207046E-4</v>
      </c>
    </row>
    <row r="462" spans="1:8" x14ac:dyDescent="0.25">
      <c r="A462" t="s">
        <v>39</v>
      </c>
      <c r="B462">
        <v>2014</v>
      </c>
      <c r="C462" t="s">
        <v>27</v>
      </c>
      <c r="D462">
        <v>7.1400000000000005E-2</v>
      </c>
      <c r="E462">
        <v>7.2467747274753302E-2</v>
      </c>
      <c r="F462">
        <v>-1.06774727475328E-3</v>
      </c>
      <c r="G462">
        <f t="shared" si="14"/>
        <v>1.06774727475328E-3</v>
      </c>
      <c r="H462">
        <f t="shared" si="15"/>
        <v>1.1400842427430564E-6</v>
      </c>
    </row>
    <row r="463" spans="1:8" x14ac:dyDescent="0.25">
      <c r="A463" t="s">
        <v>40</v>
      </c>
      <c r="B463">
        <v>2014</v>
      </c>
      <c r="C463" t="s">
        <v>27</v>
      </c>
      <c r="D463">
        <v>0.1082</v>
      </c>
      <c r="E463">
        <v>9.6915059835373907E-2</v>
      </c>
      <c r="F463">
        <v>1.1284940164626099E-2</v>
      </c>
      <c r="G463">
        <f t="shared" si="14"/>
        <v>1.1284940164626099E-2</v>
      </c>
      <c r="H463">
        <f t="shared" si="15"/>
        <v>1.2734987451919135E-4</v>
      </c>
    </row>
    <row r="464" spans="1:8" x14ac:dyDescent="0.25">
      <c r="A464" t="s">
        <v>41</v>
      </c>
      <c r="B464">
        <v>2014</v>
      </c>
      <c r="C464" t="s">
        <v>27</v>
      </c>
      <c r="D464">
        <v>7.3800000000000004E-2</v>
      </c>
      <c r="E464">
        <v>6.2503352499713102E-2</v>
      </c>
      <c r="F464">
        <v>1.12966475002869E-2</v>
      </c>
      <c r="G464">
        <f t="shared" si="14"/>
        <v>1.12966475002869E-2</v>
      </c>
      <c r="H464">
        <f t="shared" si="15"/>
        <v>1.2761424474573829E-4</v>
      </c>
    </row>
    <row r="465" spans="1:8" x14ac:dyDescent="0.25">
      <c r="A465" t="s">
        <v>42</v>
      </c>
      <c r="B465">
        <v>2014</v>
      </c>
      <c r="C465" t="s">
        <v>27</v>
      </c>
      <c r="D465">
        <v>9.5799999999999996E-2</v>
      </c>
      <c r="E465">
        <v>9.1346039717379396E-2</v>
      </c>
      <c r="F465">
        <v>4.4539602826205596E-3</v>
      </c>
      <c r="G465">
        <f t="shared" si="14"/>
        <v>4.4539602826205596E-3</v>
      </c>
      <c r="H465">
        <f t="shared" si="15"/>
        <v>1.9837762199161415E-5</v>
      </c>
    </row>
    <row r="466" spans="1:8" x14ac:dyDescent="0.25">
      <c r="A466" t="s">
        <v>43</v>
      </c>
      <c r="B466">
        <v>2014</v>
      </c>
      <c r="C466" t="s">
        <v>27</v>
      </c>
      <c r="D466">
        <v>7.4800000000000005E-2</v>
      </c>
      <c r="E466">
        <v>8.0322497821271502E-2</v>
      </c>
      <c r="F466">
        <v>-5.5224978212714999E-3</v>
      </c>
      <c r="G466">
        <f t="shared" si="14"/>
        <v>5.5224978212714999E-3</v>
      </c>
      <c r="H466">
        <f t="shared" si="15"/>
        <v>3.0497982185948464E-5</v>
      </c>
    </row>
    <row r="467" spans="1:8" x14ac:dyDescent="0.25">
      <c r="A467" t="s">
        <v>44</v>
      </c>
      <c r="B467">
        <v>2014</v>
      </c>
      <c r="C467" t="s">
        <v>27</v>
      </c>
      <c r="D467">
        <v>5.1200000000000002E-2</v>
      </c>
      <c r="E467">
        <v>5.7045832080989199E-2</v>
      </c>
      <c r="F467">
        <v>-5.8458320809891898E-3</v>
      </c>
      <c r="G467">
        <f t="shared" si="14"/>
        <v>5.8458320809891898E-3</v>
      </c>
      <c r="H467">
        <f t="shared" si="15"/>
        <v>3.4173752719122404E-5</v>
      </c>
    </row>
    <row r="468" spans="1:8" x14ac:dyDescent="0.25">
      <c r="A468" t="s">
        <v>45</v>
      </c>
      <c r="B468">
        <v>2014</v>
      </c>
      <c r="C468" t="s">
        <v>27</v>
      </c>
      <c r="D468">
        <v>0.1116</v>
      </c>
      <c r="E468">
        <v>8.90371209108234E-2</v>
      </c>
      <c r="F468">
        <v>2.2562879089176601E-2</v>
      </c>
      <c r="G468">
        <f t="shared" si="14"/>
        <v>2.2562879089176601E-2</v>
      </c>
      <c r="H468">
        <f t="shared" si="15"/>
        <v>5.090835127928027E-4</v>
      </c>
    </row>
    <row r="469" spans="1:8" x14ac:dyDescent="0.25">
      <c r="A469" t="s">
        <v>46</v>
      </c>
      <c r="B469">
        <v>2014</v>
      </c>
      <c r="C469" t="s">
        <v>27</v>
      </c>
      <c r="D469">
        <v>9.8500000000000004E-2</v>
      </c>
      <c r="E469">
        <v>8.3233576576020596E-2</v>
      </c>
      <c r="F469">
        <v>1.52664234239794E-2</v>
      </c>
      <c r="G469">
        <f t="shared" si="14"/>
        <v>1.52664234239794E-2</v>
      </c>
      <c r="H469">
        <f t="shared" si="15"/>
        <v>2.3306368416022689E-4</v>
      </c>
    </row>
    <row r="470" spans="1:8" x14ac:dyDescent="0.25">
      <c r="A470" t="s">
        <v>47</v>
      </c>
      <c r="B470">
        <v>2014</v>
      </c>
      <c r="C470" t="s">
        <v>27</v>
      </c>
      <c r="D470">
        <v>8.4500000000000006E-2</v>
      </c>
      <c r="E470">
        <v>8.3332042365208997E-2</v>
      </c>
      <c r="F470">
        <v>1.16795763479101E-3</v>
      </c>
      <c r="G470">
        <f t="shared" si="14"/>
        <v>1.16795763479101E-3</v>
      </c>
      <c r="H470">
        <f t="shared" si="15"/>
        <v>1.3641250366666102E-6</v>
      </c>
    </row>
    <row r="471" spans="1:8" x14ac:dyDescent="0.25">
      <c r="A471" t="s">
        <v>1</v>
      </c>
      <c r="B471">
        <v>2014</v>
      </c>
      <c r="C471" t="s">
        <v>27</v>
      </c>
      <c r="D471">
        <v>6.8000000000000005E-2</v>
      </c>
      <c r="E471">
        <v>6.7964110371074707E-2</v>
      </c>
      <c r="F471" s="5">
        <v>3.58896289252841E-5</v>
      </c>
      <c r="G471">
        <f t="shared" si="14"/>
        <v>3.58896289252841E-5</v>
      </c>
      <c r="H471">
        <f t="shared" si="15"/>
        <v>1.2880654643945892E-9</v>
      </c>
    </row>
    <row r="472" spans="1:8" x14ac:dyDescent="0.25">
      <c r="A472" t="s">
        <v>48</v>
      </c>
      <c r="B472">
        <v>2014</v>
      </c>
      <c r="C472" t="s">
        <v>27</v>
      </c>
      <c r="D472">
        <v>7.3499999999999996E-2</v>
      </c>
      <c r="E472">
        <v>7.2686685454861205E-2</v>
      </c>
      <c r="F472">
        <v>8.1331454513874901E-4</v>
      </c>
      <c r="G472">
        <f t="shared" si="14"/>
        <v>8.1331454513874901E-4</v>
      </c>
      <c r="H472">
        <f t="shared" si="15"/>
        <v>6.6148054933425021E-7</v>
      </c>
    </row>
    <row r="473" spans="1:8" x14ac:dyDescent="0.25">
      <c r="A473" t="s">
        <v>49</v>
      </c>
      <c r="B473">
        <v>2014</v>
      </c>
      <c r="C473" t="s">
        <v>27</v>
      </c>
      <c r="D473">
        <v>7.8E-2</v>
      </c>
      <c r="E473">
        <v>7.9083731871042701E-2</v>
      </c>
      <c r="F473">
        <v>-1.0837318710426899E-3</v>
      </c>
      <c r="G473">
        <f t="shared" si="14"/>
        <v>1.0837318710426899E-3</v>
      </c>
      <c r="H473">
        <f t="shared" si="15"/>
        <v>1.1744747683136894E-6</v>
      </c>
    </row>
    <row r="474" spans="1:8" x14ac:dyDescent="0.25">
      <c r="A474" t="s">
        <v>50</v>
      </c>
      <c r="B474">
        <v>2014</v>
      </c>
      <c r="C474" t="s">
        <v>27</v>
      </c>
      <c r="D474">
        <v>9.4899999999999998E-2</v>
      </c>
      <c r="E474">
        <v>9.1771363265195999E-2</v>
      </c>
      <c r="F474">
        <v>3.12863673480397E-3</v>
      </c>
      <c r="G474">
        <f t="shared" si="14"/>
        <v>3.12863673480397E-3</v>
      </c>
      <c r="H474">
        <f t="shared" si="15"/>
        <v>9.7883678183648468E-6</v>
      </c>
    </row>
    <row r="475" spans="1:8" x14ac:dyDescent="0.25">
      <c r="A475" t="s">
        <v>51</v>
      </c>
      <c r="B475">
        <v>2014</v>
      </c>
      <c r="C475" t="s">
        <v>27</v>
      </c>
      <c r="D475">
        <v>6.6100000000000006E-2</v>
      </c>
      <c r="E475">
        <v>7.2815132962635698E-2</v>
      </c>
      <c r="F475">
        <v>-6.7151329626356799E-3</v>
      </c>
      <c r="G475">
        <f t="shared" si="14"/>
        <v>6.7151329626356799E-3</v>
      </c>
      <c r="H475">
        <f t="shared" si="15"/>
        <v>4.5093010705876246E-5</v>
      </c>
    </row>
    <row r="476" spans="1:8" x14ac:dyDescent="0.25">
      <c r="A476" t="s">
        <v>52</v>
      </c>
      <c r="B476">
        <v>2014</v>
      </c>
      <c r="C476" t="s">
        <v>27</v>
      </c>
      <c r="D476">
        <v>4.1099999999999998E-2</v>
      </c>
      <c r="E476">
        <v>6.5732555815833899E-2</v>
      </c>
      <c r="F476">
        <v>-2.4632555815833901E-2</v>
      </c>
      <c r="G476">
        <f t="shared" si="14"/>
        <v>2.4632555815833901E-2</v>
      </c>
      <c r="H476">
        <f t="shared" si="15"/>
        <v>6.0676280602017254E-4</v>
      </c>
    </row>
    <row r="477" spans="1:8" x14ac:dyDescent="0.25">
      <c r="A477" t="s">
        <v>53</v>
      </c>
      <c r="B477">
        <v>2014</v>
      </c>
      <c r="C477" t="s">
        <v>27</v>
      </c>
      <c r="D477">
        <v>5.3199999999999997E-2</v>
      </c>
      <c r="E477">
        <v>6.7433081764202499E-2</v>
      </c>
      <c r="F477">
        <v>-1.42330817642025E-2</v>
      </c>
      <c r="G477">
        <f t="shared" si="14"/>
        <v>1.42330817642025E-2</v>
      </c>
      <c r="H477">
        <f t="shared" si="15"/>
        <v>2.0258061650647375E-4</v>
      </c>
    </row>
    <row r="478" spans="1:8" x14ac:dyDescent="0.25">
      <c r="A478" t="s">
        <v>54</v>
      </c>
      <c r="B478">
        <v>2014</v>
      </c>
      <c r="C478" t="s">
        <v>27</v>
      </c>
      <c r="D478">
        <v>7.4300000000000005E-2</v>
      </c>
      <c r="E478">
        <v>7.6089624022767796E-2</v>
      </c>
      <c r="F478">
        <v>-1.7896240227677799E-3</v>
      </c>
      <c r="G478">
        <f t="shared" si="14"/>
        <v>1.7896240227677799E-3</v>
      </c>
      <c r="H478">
        <f t="shared" si="15"/>
        <v>3.2027541428675311E-6</v>
      </c>
    </row>
    <row r="479" spans="1:8" x14ac:dyDescent="0.25">
      <c r="A479" t="s">
        <v>55</v>
      </c>
      <c r="B479">
        <v>2014</v>
      </c>
      <c r="C479" t="s">
        <v>27</v>
      </c>
      <c r="D479">
        <v>7.6700000000000004E-2</v>
      </c>
      <c r="E479">
        <v>7.3110300223301505E-2</v>
      </c>
      <c r="F479">
        <v>3.5896997766984998E-3</v>
      </c>
      <c r="G479">
        <f t="shared" si="14"/>
        <v>3.5896997766984998E-3</v>
      </c>
      <c r="H479">
        <f t="shared" si="15"/>
        <v>1.2885944486829259E-5</v>
      </c>
    </row>
    <row r="480" spans="1:8" x14ac:dyDescent="0.25">
      <c r="A480" t="s">
        <v>56</v>
      </c>
      <c r="B480">
        <v>2014</v>
      </c>
      <c r="C480" t="s">
        <v>27</v>
      </c>
      <c r="D480">
        <v>7.1800000000000003E-2</v>
      </c>
      <c r="E480">
        <v>8.2315572999090106E-2</v>
      </c>
      <c r="F480">
        <v>-1.05155729990901E-2</v>
      </c>
      <c r="G480">
        <f t="shared" si="14"/>
        <v>1.05155729990901E-2</v>
      </c>
      <c r="H480">
        <f t="shared" si="15"/>
        <v>1.1057727549919275E-4</v>
      </c>
    </row>
    <row r="481" spans="1:8" x14ac:dyDescent="0.25">
      <c r="A481" t="s">
        <v>57</v>
      </c>
      <c r="B481">
        <v>2014</v>
      </c>
      <c r="C481" t="s">
        <v>27</v>
      </c>
      <c r="D481">
        <v>9.0399999999999994E-2</v>
      </c>
      <c r="E481">
        <v>8.1922877096461802E-2</v>
      </c>
      <c r="F481">
        <v>8.4771229035381802E-3</v>
      </c>
      <c r="G481">
        <f t="shared" si="14"/>
        <v>8.4771229035381802E-3</v>
      </c>
      <c r="H481">
        <f t="shared" si="15"/>
        <v>7.1861612721691589E-5</v>
      </c>
    </row>
    <row r="482" spans="1:8" x14ac:dyDescent="0.25">
      <c r="A482" t="s">
        <v>58</v>
      </c>
      <c r="B482">
        <v>2014</v>
      </c>
      <c r="C482" t="s">
        <v>27</v>
      </c>
      <c r="D482">
        <v>5.8299999999999998E-2</v>
      </c>
      <c r="E482">
        <v>6.6944305165363094E-2</v>
      </c>
      <c r="F482">
        <v>-8.6443051653630996E-3</v>
      </c>
      <c r="G482">
        <f t="shared" si="14"/>
        <v>8.6443051653630996E-3</v>
      </c>
      <c r="H482">
        <f t="shared" si="15"/>
        <v>7.4724011791923162E-5</v>
      </c>
    </row>
    <row r="483" spans="1:8" x14ac:dyDescent="0.25">
      <c r="A483" t="s">
        <v>59</v>
      </c>
      <c r="B483">
        <v>2014</v>
      </c>
      <c r="C483" t="s">
        <v>27</v>
      </c>
      <c r="D483">
        <v>7.3200000000000001E-2</v>
      </c>
      <c r="E483">
        <v>7.6291240551207798E-2</v>
      </c>
      <c r="F483">
        <v>-3.0912405512077599E-3</v>
      </c>
      <c r="G483">
        <f t="shared" si="14"/>
        <v>3.0912405512077599E-3</v>
      </c>
      <c r="H483">
        <f t="shared" si="15"/>
        <v>9.5557681454312558E-6</v>
      </c>
    </row>
    <row r="484" spans="1:8" x14ac:dyDescent="0.25">
      <c r="A484" t="s">
        <v>60</v>
      </c>
      <c r="B484">
        <v>2014</v>
      </c>
      <c r="C484" t="s">
        <v>27</v>
      </c>
      <c r="D484">
        <v>0.12790000000000001</v>
      </c>
      <c r="E484">
        <v>0.12008489116004201</v>
      </c>
      <c r="F484">
        <v>7.8151088399580192E-3</v>
      </c>
      <c r="G484">
        <f t="shared" si="14"/>
        <v>7.8151088399580192E-3</v>
      </c>
      <c r="H484">
        <f t="shared" si="15"/>
        <v>6.1075926180389971E-5</v>
      </c>
    </row>
    <row r="485" spans="1:8" x14ac:dyDescent="0.25">
      <c r="A485" t="s">
        <v>61</v>
      </c>
      <c r="B485">
        <v>2014</v>
      </c>
      <c r="C485" t="s">
        <v>27</v>
      </c>
      <c r="D485">
        <v>4.7699999999999999E-2</v>
      </c>
      <c r="E485">
        <v>5.8271854383858401E-2</v>
      </c>
      <c r="F485">
        <v>-1.05718543838584E-2</v>
      </c>
      <c r="G485">
        <f t="shared" si="14"/>
        <v>1.05718543838584E-2</v>
      </c>
      <c r="H485">
        <f t="shared" si="15"/>
        <v>1.1176410511350607E-4</v>
      </c>
    </row>
    <row r="486" spans="1:8" x14ac:dyDescent="0.25">
      <c r="A486" t="s">
        <v>62</v>
      </c>
      <c r="B486">
        <v>2014</v>
      </c>
      <c r="C486" t="s">
        <v>27</v>
      </c>
      <c r="D486">
        <v>9.9599999999999994E-2</v>
      </c>
      <c r="E486">
        <v>0.100462396730993</v>
      </c>
      <c r="F486">
        <v>-8.6239673099330904E-4</v>
      </c>
      <c r="G486">
        <f t="shared" si="14"/>
        <v>8.6239673099330904E-4</v>
      </c>
      <c r="H486">
        <f t="shared" si="15"/>
        <v>7.4372812162794588E-7</v>
      </c>
    </row>
    <row r="487" spans="1:8" x14ac:dyDescent="0.25">
      <c r="A487" t="s">
        <v>63</v>
      </c>
      <c r="B487">
        <v>2014</v>
      </c>
      <c r="C487" t="s">
        <v>27</v>
      </c>
      <c r="D487">
        <v>7.1099999999999997E-2</v>
      </c>
      <c r="E487">
        <v>7.5401737668886998E-2</v>
      </c>
      <c r="F487">
        <v>-4.3017376688870004E-3</v>
      </c>
      <c r="G487">
        <f t="shared" si="14"/>
        <v>4.3017376688870004E-3</v>
      </c>
      <c r="H487">
        <f t="shared" si="15"/>
        <v>1.8504946971921364E-5</v>
      </c>
    </row>
    <row r="488" spans="1:8" x14ac:dyDescent="0.25">
      <c r="A488" t="s">
        <v>64</v>
      </c>
      <c r="B488">
        <v>2014</v>
      </c>
      <c r="C488" t="s">
        <v>27</v>
      </c>
      <c r="D488">
        <v>8.6599999999999996E-2</v>
      </c>
      <c r="E488">
        <v>7.6770954088336105E-2</v>
      </c>
      <c r="F488">
        <v>9.8290459116639299E-3</v>
      </c>
      <c r="G488">
        <f t="shared" si="14"/>
        <v>9.8290459116639299E-3</v>
      </c>
      <c r="H488">
        <f t="shared" si="15"/>
        <v>9.6610143533597414E-5</v>
      </c>
    </row>
    <row r="489" spans="1:8" x14ac:dyDescent="0.25">
      <c r="A489" t="s">
        <v>65</v>
      </c>
      <c r="B489">
        <v>2014</v>
      </c>
      <c r="C489" t="s">
        <v>27</v>
      </c>
      <c r="D489">
        <v>0.1081</v>
      </c>
      <c r="E489">
        <v>0.104147774293749</v>
      </c>
      <c r="F489">
        <v>3.9522257062512703E-3</v>
      </c>
      <c r="G489">
        <f t="shared" si="14"/>
        <v>3.9522257062512703E-3</v>
      </c>
      <c r="H489">
        <f t="shared" si="15"/>
        <v>1.5620088033153351E-5</v>
      </c>
    </row>
    <row r="490" spans="1:8" x14ac:dyDescent="0.25">
      <c r="A490" t="s">
        <v>66</v>
      </c>
      <c r="B490">
        <v>2014</v>
      </c>
      <c r="C490" t="s">
        <v>27</v>
      </c>
      <c r="D490">
        <v>6.6199999999999995E-2</v>
      </c>
      <c r="E490">
        <v>6.7126721164518205E-2</v>
      </c>
      <c r="F490">
        <v>-9.2672116451818199E-4</v>
      </c>
      <c r="G490">
        <f t="shared" si="14"/>
        <v>9.2672116451818199E-4</v>
      </c>
      <c r="H490">
        <f t="shared" si="15"/>
        <v>8.5881211676593531E-7</v>
      </c>
    </row>
    <row r="491" spans="1:8" x14ac:dyDescent="0.25">
      <c r="A491" t="s">
        <v>67</v>
      </c>
      <c r="B491">
        <v>2014</v>
      </c>
      <c r="C491" t="s">
        <v>27</v>
      </c>
      <c r="D491">
        <v>7.8700000000000006E-2</v>
      </c>
      <c r="E491">
        <v>7.7457832717955796E-2</v>
      </c>
      <c r="F491">
        <v>1.24216728204421E-3</v>
      </c>
      <c r="G491">
        <f t="shared" si="14"/>
        <v>1.24216728204421E-3</v>
      </c>
      <c r="H491">
        <f t="shared" si="15"/>
        <v>1.5429795565811E-6</v>
      </c>
    </row>
    <row r="492" spans="1:8" x14ac:dyDescent="0.25">
      <c r="A492" t="s">
        <v>68</v>
      </c>
      <c r="B492">
        <v>2014</v>
      </c>
      <c r="C492" t="s">
        <v>27</v>
      </c>
      <c r="D492">
        <v>0.1129</v>
      </c>
      <c r="E492">
        <v>9.1694187768662505E-2</v>
      </c>
      <c r="F492">
        <v>2.1205812231337499E-2</v>
      </c>
      <c r="G492">
        <f t="shared" si="14"/>
        <v>2.1205812231337499E-2</v>
      </c>
      <c r="H492">
        <f t="shared" si="15"/>
        <v>4.4968647239074309E-4</v>
      </c>
    </row>
    <row r="493" spans="1:8" x14ac:dyDescent="0.25">
      <c r="A493" t="s">
        <v>69</v>
      </c>
      <c r="B493">
        <v>2014</v>
      </c>
      <c r="C493" t="s">
        <v>27</v>
      </c>
      <c r="D493">
        <v>0.1028</v>
      </c>
      <c r="E493">
        <v>8.2798933921313794E-2</v>
      </c>
      <c r="F493">
        <v>2.0001066078686201E-2</v>
      </c>
      <c r="G493">
        <f t="shared" si="14"/>
        <v>2.0001066078686201E-2</v>
      </c>
      <c r="H493">
        <f t="shared" si="15"/>
        <v>4.000426442839718E-4</v>
      </c>
    </row>
    <row r="494" spans="1:8" x14ac:dyDescent="0.25">
      <c r="A494" t="s">
        <v>70</v>
      </c>
      <c r="B494">
        <v>2014</v>
      </c>
      <c r="C494" t="s">
        <v>27</v>
      </c>
      <c r="D494">
        <v>9.0899999999999995E-2</v>
      </c>
      <c r="E494">
        <v>8.5443125821040106E-2</v>
      </c>
      <c r="F494">
        <v>5.4568741789599402E-3</v>
      </c>
      <c r="G494">
        <f t="shared" si="14"/>
        <v>5.4568741789599402E-3</v>
      </c>
      <c r="H494">
        <f t="shared" si="15"/>
        <v>2.9777475804999722E-5</v>
      </c>
    </row>
    <row r="495" spans="1:8" x14ac:dyDescent="0.25">
      <c r="A495" t="s">
        <v>71</v>
      </c>
      <c r="B495">
        <v>2014</v>
      </c>
      <c r="C495" t="s">
        <v>27</v>
      </c>
      <c r="D495">
        <v>5.4399999999999997E-2</v>
      </c>
      <c r="E495">
        <v>6.44811936567736E-2</v>
      </c>
      <c r="F495">
        <v>-1.0081193656773599E-2</v>
      </c>
      <c r="G495">
        <f t="shared" si="14"/>
        <v>1.0081193656773599E-2</v>
      </c>
      <c r="H495">
        <f t="shared" si="15"/>
        <v>1.0163046554537226E-4</v>
      </c>
    </row>
    <row r="496" spans="1:8" x14ac:dyDescent="0.25">
      <c r="A496" t="s">
        <v>72</v>
      </c>
      <c r="B496">
        <v>2014</v>
      </c>
      <c r="C496" t="s">
        <v>27</v>
      </c>
      <c r="D496">
        <v>0.122</v>
      </c>
      <c r="E496">
        <v>0.123537290456548</v>
      </c>
      <c r="F496">
        <v>-1.53729045654814E-3</v>
      </c>
      <c r="G496">
        <f t="shared" si="14"/>
        <v>1.53729045654814E-3</v>
      </c>
      <c r="H496">
        <f t="shared" si="15"/>
        <v>2.3632619477939888E-6</v>
      </c>
    </row>
    <row r="497" spans="1:8" x14ac:dyDescent="0.25">
      <c r="A497" t="s">
        <v>73</v>
      </c>
      <c r="B497">
        <v>2014</v>
      </c>
      <c r="C497" t="s">
        <v>27</v>
      </c>
      <c r="D497">
        <v>6.9500000000000006E-2</v>
      </c>
      <c r="E497">
        <v>6.3629676551655703E-2</v>
      </c>
      <c r="F497">
        <v>5.8703234483442899E-3</v>
      </c>
      <c r="G497">
        <f t="shared" si="14"/>
        <v>5.8703234483442899E-3</v>
      </c>
      <c r="H497">
        <f t="shared" si="15"/>
        <v>3.4460697388180792E-5</v>
      </c>
    </row>
    <row r="498" spans="1:8" x14ac:dyDescent="0.25">
      <c r="A498" t="s">
        <v>74</v>
      </c>
      <c r="B498">
        <v>2014</v>
      </c>
      <c r="C498" t="s">
        <v>27</v>
      </c>
      <c r="D498">
        <v>4.4200000000000003E-2</v>
      </c>
      <c r="E498">
        <v>5.7265516773387197E-2</v>
      </c>
      <c r="F498">
        <v>-1.3065516773387201E-2</v>
      </c>
      <c r="G498">
        <f t="shared" si="14"/>
        <v>1.3065516773387201E-2</v>
      </c>
      <c r="H498">
        <f t="shared" si="15"/>
        <v>1.7070772855566228E-4</v>
      </c>
    </row>
    <row r="499" spans="1:8" x14ac:dyDescent="0.25">
      <c r="A499" t="s">
        <v>75</v>
      </c>
      <c r="B499">
        <v>2014</v>
      </c>
      <c r="C499" t="s">
        <v>27</v>
      </c>
      <c r="D499">
        <v>9.4799999999999995E-2</v>
      </c>
      <c r="E499">
        <v>9.0429131455032993E-2</v>
      </c>
      <c r="F499">
        <v>4.3708685449670298E-3</v>
      </c>
      <c r="G499">
        <f t="shared" si="14"/>
        <v>4.3708685449670298E-3</v>
      </c>
      <c r="H499">
        <f t="shared" si="15"/>
        <v>1.9104491837382201E-5</v>
      </c>
    </row>
    <row r="500" spans="1:8" x14ac:dyDescent="0.25">
      <c r="A500" t="s">
        <v>76</v>
      </c>
      <c r="B500">
        <v>2014</v>
      </c>
      <c r="C500" t="s">
        <v>27</v>
      </c>
      <c r="D500">
        <v>0.10290000000000001</v>
      </c>
      <c r="E500">
        <v>0.101948531863782</v>
      </c>
      <c r="F500">
        <v>9.5146813621817304E-4</v>
      </c>
      <c r="G500">
        <f t="shared" si="14"/>
        <v>9.5146813621817304E-4</v>
      </c>
      <c r="H500">
        <f t="shared" si="15"/>
        <v>9.0529161423848393E-7</v>
      </c>
    </row>
    <row r="501" spans="1:8" x14ac:dyDescent="0.25">
      <c r="A501" t="s">
        <v>77</v>
      </c>
      <c r="B501">
        <v>2014</v>
      </c>
      <c r="C501" t="s">
        <v>27</v>
      </c>
      <c r="D501">
        <v>0.14499999999999999</v>
      </c>
      <c r="E501">
        <v>0.16522675056903599</v>
      </c>
      <c r="F501">
        <v>-2.0226750569036001E-2</v>
      </c>
      <c r="G501">
        <f t="shared" si="14"/>
        <v>2.0226750569036001E-2</v>
      </c>
      <c r="H501">
        <f t="shared" si="15"/>
        <v>4.0912143858199817E-4</v>
      </c>
    </row>
    <row r="502" spans="1:8" x14ac:dyDescent="0.25">
      <c r="A502" t="s">
        <v>78</v>
      </c>
      <c r="B502">
        <v>2014</v>
      </c>
      <c r="C502" t="s">
        <v>27</v>
      </c>
      <c r="D502">
        <v>8.4099999999999994E-2</v>
      </c>
      <c r="E502">
        <v>8.7958489611518906E-2</v>
      </c>
      <c r="F502">
        <v>-3.8584896115189502E-3</v>
      </c>
      <c r="G502">
        <f t="shared" si="14"/>
        <v>3.8584896115189502E-3</v>
      </c>
      <c r="H502">
        <f t="shared" si="15"/>
        <v>1.4887942082199659E-5</v>
      </c>
    </row>
    <row r="503" spans="1:8" x14ac:dyDescent="0.25">
      <c r="A503" t="s">
        <v>79</v>
      </c>
      <c r="B503">
        <v>2014</v>
      </c>
      <c r="C503" t="s">
        <v>27</v>
      </c>
      <c r="D503">
        <v>7.5999999999999998E-2</v>
      </c>
      <c r="E503">
        <v>7.8235069797240403E-2</v>
      </c>
      <c r="F503">
        <v>-2.2350697972404201E-3</v>
      </c>
      <c r="G503">
        <f t="shared" si="14"/>
        <v>2.2350697972404201E-3</v>
      </c>
      <c r="H503">
        <f t="shared" si="15"/>
        <v>4.9955369985363324E-6</v>
      </c>
    </row>
    <row r="504" spans="1:8" x14ac:dyDescent="0.25">
      <c r="A504" t="s">
        <v>80</v>
      </c>
      <c r="B504">
        <v>2014</v>
      </c>
      <c r="C504" t="s">
        <v>27</v>
      </c>
      <c r="D504">
        <v>6.9500000000000006E-2</v>
      </c>
      <c r="E504">
        <v>7.2402164060509103E-2</v>
      </c>
      <c r="F504">
        <v>-2.9021640605090501E-3</v>
      </c>
      <c r="G504">
        <f t="shared" si="14"/>
        <v>2.9021640605090501E-3</v>
      </c>
      <c r="H504">
        <f t="shared" si="15"/>
        <v>8.4225562341103768E-6</v>
      </c>
    </row>
    <row r="505" spans="1:8" x14ac:dyDescent="0.25">
      <c r="A505" t="s">
        <v>81</v>
      </c>
      <c r="B505">
        <v>2014</v>
      </c>
      <c r="C505" t="s">
        <v>27</v>
      </c>
      <c r="D505">
        <v>0.1079</v>
      </c>
      <c r="E505">
        <v>9.9642272708626495E-2</v>
      </c>
      <c r="F505">
        <v>8.2577272913734994E-3</v>
      </c>
      <c r="G505">
        <f t="shared" si="14"/>
        <v>8.2577272913734994E-3</v>
      </c>
      <c r="H505">
        <f t="shared" si="15"/>
        <v>6.8190060018694708E-5</v>
      </c>
    </row>
    <row r="506" spans="1:8" x14ac:dyDescent="0.25">
      <c r="A506" t="s">
        <v>82</v>
      </c>
      <c r="B506">
        <v>2014</v>
      </c>
      <c r="C506" t="s">
        <v>27</v>
      </c>
      <c r="D506">
        <v>8.4699999999999998E-2</v>
      </c>
      <c r="E506">
        <v>7.6305448659992295E-2</v>
      </c>
      <c r="F506">
        <v>8.39455134000772E-3</v>
      </c>
      <c r="G506">
        <f t="shared" si="14"/>
        <v>8.39455134000772E-3</v>
      </c>
      <c r="H506">
        <f t="shared" si="15"/>
        <v>7.046849220002541E-5</v>
      </c>
    </row>
    <row r="507" spans="1:8" x14ac:dyDescent="0.25">
      <c r="A507" t="s">
        <v>83</v>
      </c>
      <c r="B507">
        <v>2014</v>
      </c>
      <c r="C507" t="s">
        <v>27</v>
      </c>
      <c r="D507">
        <v>0.1174</v>
      </c>
      <c r="E507">
        <v>9.7308585839454606E-2</v>
      </c>
      <c r="F507">
        <v>2.0091414160545398E-2</v>
      </c>
      <c r="G507">
        <f t="shared" si="14"/>
        <v>2.0091414160545398E-2</v>
      </c>
      <c r="H507">
        <f t="shared" si="15"/>
        <v>4.0366492297056416E-4</v>
      </c>
    </row>
    <row r="508" spans="1:8" x14ac:dyDescent="0.25">
      <c r="A508" t="s">
        <v>84</v>
      </c>
      <c r="B508">
        <v>2014</v>
      </c>
      <c r="C508" t="s">
        <v>27</v>
      </c>
      <c r="D508">
        <v>6.9699999999999998E-2</v>
      </c>
      <c r="E508">
        <v>7.0311559625769904E-2</v>
      </c>
      <c r="F508">
        <v>-6.1155962576991995E-4</v>
      </c>
      <c r="G508">
        <f t="shared" si="14"/>
        <v>6.1155962576991995E-4</v>
      </c>
      <c r="H508">
        <f t="shared" si="15"/>
        <v>3.7400517587184452E-7</v>
      </c>
    </row>
    <row r="509" spans="1:8" x14ac:dyDescent="0.25">
      <c r="A509" t="s">
        <v>85</v>
      </c>
      <c r="B509">
        <v>2014</v>
      </c>
      <c r="C509" t="s">
        <v>27</v>
      </c>
      <c r="D509">
        <v>3.5799999999999998E-2</v>
      </c>
      <c r="E509">
        <v>4.8499687050892297E-2</v>
      </c>
      <c r="F509">
        <v>-1.26996870508923E-2</v>
      </c>
      <c r="G509">
        <f t="shared" si="14"/>
        <v>1.26996870508923E-2</v>
      </c>
      <c r="H509">
        <f t="shared" si="15"/>
        <v>1.6128205119060157E-4</v>
      </c>
    </row>
    <row r="510" spans="1:8" x14ac:dyDescent="0.25">
      <c r="A510" t="s">
        <v>86</v>
      </c>
      <c r="B510">
        <v>2014</v>
      </c>
      <c r="C510" t="s">
        <v>27</v>
      </c>
      <c r="D510">
        <v>8.7099999999999997E-2</v>
      </c>
      <c r="E510">
        <v>7.6528240686032104E-2</v>
      </c>
      <c r="F510">
        <v>1.05717593139679E-2</v>
      </c>
      <c r="G510">
        <f t="shared" si="14"/>
        <v>1.05717593139679E-2</v>
      </c>
      <c r="H510">
        <f t="shared" si="15"/>
        <v>1.1176209499246705E-4</v>
      </c>
    </row>
    <row r="511" spans="1:8" x14ac:dyDescent="0.25">
      <c r="A511" t="s">
        <v>87</v>
      </c>
      <c r="B511">
        <v>2014</v>
      </c>
      <c r="C511" t="s">
        <v>27</v>
      </c>
      <c r="D511">
        <v>0.1196</v>
      </c>
      <c r="E511">
        <v>0.11498929991676</v>
      </c>
      <c r="F511">
        <v>4.6107000832396701E-3</v>
      </c>
      <c r="G511">
        <f t="shared" si="14"/>
        <v>4.6107000832396701E-3</v>
      </c>
      <c r="H511">
        <f t="shared" si="15"/>
        <v>2.1258555257586301E-5</v>
      </c>
    </row>
    <row r="512" spans="1:8" x14ac:dyDescent="0.25">
      <c r="A512" t="s">
        <v>88</v>
      </c>
      <c r="B512">
        <v>2014</v>
      </c>
      <c r="C512" t="s">
        <v>27</v>
      </c>
      <c r="D512">
        <v>0.13400000000000001</v>
      </c>
      <c r="E512">
        <v>0.11593111621447701</v>
      </c>
      <c r="F512">
        <v>1.8068883785523401E-2</v>
      </c>
      <c r="G512">
        <f t="shared" si="14"/>
        <v>1.8068883785523401E-2</v>
      </c>
      <c r="H512">
        <f t="shared" si="15"/>
        <v>3.2648456125475045E-4</v>
      </c>
    </row>
    <row r="513" spans="1:8" x14ac:dyDescent="0.25">
      <c r="A513" t="s">
        <v>89</v>
      </c>
      <c r="B513">
        <v>2014</v>
      </c>
      <c r="C513" t="s">
        <v>27</v>
      </c>
      <c r="D513">
        <v>8.5599999999999996E-2</v>
      </c>
      <c r="E513">
        <v>8.1422008006518901E-2</v>
      </c>
      <c r="F513">
        <v>4.1779919934810898E-3</v>
      </c>
      <c r="G513">
        <f t="shared" si="14"/>
        <v>4.1779919934810898E-3</v>
      </c>
      <c r="H513">
        <f t="shared" si="15"/>
        <v>1.7455617097592089E-5</v>
      </c>
    </row>
    <row r="514" spans="1:8" x14ac:dyDescent="0.25">
      <c r="A514" t="s">
        <v>21</v>
      </c>
      <c r="B514">
        <v>2014</v>
      </c>
      <c r="C514" t="s">
        <v>3</v>
      </c>
      <c r="D514">
        <v>1.9E-3</v>
      </c>
      <c r="E514">
        <v>1.8664745000000001E-3</v>
      </c>
      <c r="F514" s="5">
        <v>3.3525499999999901E-5</v>
      </c>
      <c r="G514">
        <f t="shared" si="14"/>
        <v>3.3525499999999901E-5</v>
      </c>
      <c r="H514">
        <f t="shared" si="15"/>
        <v>1.1239591502499935E-9</v>
      </c>
    </row>
    <row r="515" spans="1:8" x14ac:dyDescent="0.25">
      <c r="A515" t="s">
        <v>28</v>
      </c>
      <c r="B515">
        <v>2014</v>
      </c>
      <c r="C515" t="s">
        <v>3</v>
      </c>
      <c r="D515">
        <v>2.0999999999999999E-3</v>
      </c>
      <c r="E515">
        <v>4.8358657500000004E-3</v>
      </c>
      <c r="F515">
        <v>-2.7358657500000001E-3</v>
      </c>
      <c r="G515">
        <f t="shared" ref="G515:G577" si="16">ABS(F515)</f>
        <v>2.7358657500000001E-3</v>
      </c>
      <c r="H515">
        <f t="shared" ref="H515:H577" si="17">F515^2</f>
        <v>7.4849614020230629E-6</v>
      </c>
    </row>
    <row r="516" spans="1:8" x14ac:dyDescent="0.25">
      <c r="A516" t="s">
        <v>29</v>
      </c>
      <c r="B516">
        <v>2014</v>
      </c>
      <c r="C516" t="s">
        <v>3</v>
      </c>
      <c r="D516">
        <v>1.5E-3</v>
      </c>
      <c r="E516">
        <v>2.7148720000000001E-3</v>
      </c>
      <c r="F516">
        <v>-1.2148720000000001E-3</v>
      </c>
      <c r="G516">
        <f t="shared" si="16"/>
        <v>1.2148720000000001E-3</v>
      </c>
      <c r="H516">
        <f t="shared" si="17"/>
        <v>1.4759139763840003E-6</v>
      </c>
    </row>
    <row r="517" spans="1:8" x14ac:dyDescent="0.25">
      <c r="A517" t="s">
        <v>30</v>
      </c>
      <c r="B517">
        <v>2014</v>
      </c>
      <c r="C517" t="s">
        <v>3</v>
      </c>
      <c r="D517">
        <v>2.3E-3</v>
      </c>
      <c r="E517">
        <v>4.5813464999999998E-3</v>
      </c>
      <c r="F517">
        <v>-2.2813464999999998E-3</v>
      </c>
      <c r="G517">
        <f t="shared" si="16"/>
        <v>2.2813464999999998E-3</v>
      </c>
      <c r="H517">
        <f t="shared" si="17"/>
        <v>5.2045418530622493E-6</v>
      </c>
    </row>
    <row r="518" spans="1:8" x14ac:dyDescent="0.25">
      <c r="A518" t="s">
        <v>31</v>
      </c>
      <c r="B518">
        <v>2014</v>
      </c>
      <c r="C518" t="s">
        <v>3</v>
      </c>
      <c r="D518">
        <v>2.3E-3</v>
      </c>
      <c r="E518">
        <v>4.7510260000000002E-3</v>
      </c>
      <c r="F518">
        <v>-2.4510259999999998E-3</v>
      </c>
      <c r="G518">
        <f t="shared" si="16"/>
        <v>2.4510259999999998E-3</v>
      </c>
      <c r="H518">
        <f t="shared" si="17"/>
        <v>6.0075284526759992E-6</v>
      </c>
    </row>
    <row r="519" spans="1:8" x14ac:dyDescent="0.25">
      <c r="A519" t="s">
        <v>32</v>
      </c>
      <c r="B519">
        <v>2014</v>
      </c>
      <c r="C519" t="s">
        <v>3</v>
      </c>
      <c r="D519">
        <v>2E-3</v>
      </c>
      <c r="E519">
        <v>6.8720197499999996E-3</v>
      </c>
      <c r="F519">
        <v>-4.8720197499999996E-3</v>
      </c>
      <c r="G519">
        <f t="shared" si="16"/>
        <v>4.8720197499999996E-3</v>
      </c>
      <c r="H519">
        <f t="shared" si="17"/>
        <v>2.3736576444390059E-5</v>
      </c>
    </row>
    <row r="520" spans="1:8" x14ac:dyDescent="0.25">
      <c r="A520" t="s">
        <v>33</v>
      </c>
      <c r="B520">
        <v>2014</v>
      </c>
      <c r="C520" t="s">
        <v>3</v>
      </c>
      <c r="D520">
        <v>1.6999999999999999E-3</v>
      </c>
      <c r="E520">
        <v>5.7691030000000003E-3</v>
      </c>
      <c r="F520">
        <v>-4.0691030000000001E-3</v>
      </c>
      <c r="G520">
        <f t="shared" si="16"/>
        <v>4.0691030000000001E-3</v>
      </c>
      <c r="H520">
        <f t="shared" si="17"/>
        <v>1.6557599224609E-5</v>
      </c>
    </row>
    <row r="521" spans="1:8" x14ac:dyDescent="0.25">
      <c r="A521" t="s">
        <v>34</v>
      </c>
      <c r="B521">
        <v>2014</v>
      </c>
      <c r="C521" t="s">
        <v>3</v>
      </c>
      <c r="D521">
        <v>2.5000000000000001E-3</v>
      </c>
      <c r="E521">
        <v>5.1752247499999996E-3</v>
      </c>
      <c r="F521">
        <v>-2.67522475E-3</v>
      </c>
      <c r="G521">
        <f t="shared" si="16"/>
        <v>2.67522475E-3</v>
      </c>
      <c r="H521">
        <f t="shared" si="17"/>
        <v>7.1568274630125624E-6</v>
      </c>
    </row>
    <row r="522" spans="1:8" x14ac:dyDescent="0.25">
      <c r="A522" t="s">
        <v>35</v>
      </c>
      <c r="B522">
        <v>2014</v>
      </c>
      <c r="C522" t="s">
        <v>3</v>
      </c>
      <c r="D522">
        <v>1.6999999999999999E-3</v>
      </c>
      <c r="E522">
        <v>4.4965067500000004E-3</v>
      </c>
      <c r="F522">
        <v>-2.7965067499999999E-3</v>
      </c>
      <c r="G522">
        <f t="shared" si="16"/>
        <v>2.7965067499999999E-3</v>
      </c>
      <c r="H522">
        <f t="shared" si="17"/>
        <v>7.8204500027955617E-6</v>
      </c>
    </row>
    <row r="523" spans="1:8" x14ac:dyDescent="0.25">
      <c r="A523" t="s">
        <v>36</v>
      </c>
      <c r="B523">
        <v>2014</v>
      </c>
      <c r="C523" t="s">
        <v>3</v>
      </c>
      <c r="D523">
        <v>2.2000000000000001E-3</v>
      </c>
      <c r="E523">
        <v>7.7204172500000001E-3</v>
      </c>
      <c r="F523">
        <v>-5.5204172500000004E-3</v>
      </c>
      <c r="G523">
        <f t="shared" si="16"/>
        <v>5.5204172500000004E-3</v>
      </c>
      <c r="H523">
        <f t="shared" si="17"/>
        <v>3.0475006614097567E-5</v>
      </c>
    </row>
    <row r="524" spans="1:8" x14ac:dyDescent="0.25">
      <c r="A524" t="s">
        <v>37</v>
      </c>
      <c r="B524">
        <v>2014</v>
      </c>
      <c r="C524" t="s">
        <v>3</v>
      </c>
      <c r="D524">
        <v>2.0999999999999999E-3</v>
      </c>
      <c r="E524">
        <v>3.6481092499999999E-3</v>
      </c>
      <c r="F524">
        <v>-1.5481092500000001E-3</v>
      </c>
      <c r="G524">
        <f t="shared" si="16"/>
        <v>1.5481092500000001E-3</v>
      </c>
      <c r="H524">
        <f t="shared" si="17"/>
        <v>2.3966422499355626E-6</v>
      </c>
    </row>
    <row r="525" spans="1:8" x14ac:dyDescent="0.25">
      <c r="A525" t="s">
        <v>38</v>
      </c>
      <c r="B525">
        <v>2014</v>
      </c>
      <c r="C525" t="s">
        <v>3</v>
      </c>
      <c r="D525">
        <v>1.6000000000000001E-3</v>
      </c>
      <c r="E525">
        <v>2.7148720000000001E-3</v>
      </c>
      <c r="F525">
        <v>-1.114872E-3</v>
      </c>
      <c r="G525">
        <f t="shared" si="16"/>
        <v>1.114872E-3</v>
      </c>
      <c r="H525">
        <f t="shared" si="17"/>
        <v>1.242939576384E-6</v>
      </c>
    </row>
    <row r="526" spans="1:8" x14ac:dyDescent="0.25">
      <c r="A526" t="s">
        <v>39</v>
      </c>
      <c r="B526">
        <v>2014</v>
      </c>
      <c r="C526" t="s">
        <v>3</v>
      </c>
      <c r="D526">
        <v>3.0000000000000001E-3</v>
      </c>
      <c r="E526">
        <v>6.6175004999999999E-3</v>
      </c>
      <c r="F526">
        <v>-3.6175004999999998E-3</v>
      </c>
      <c r="G526">
        <f t="shared" si="16"/>
        <v>3.6175004999999998E-3</v>
      </c>
      <c r="H526">
        <f t="shared" si="17"/>
        <v>1.3086309867500248E-5</v>
      </c>
    </row>
    <row r="527" spans="1:8" x14ac:dyDescent="0.25">
      <c r="A527" t="s">
        <v>40</v>
      </c>
      <c r="B527">
        <v>2014</v>
      </c>
      <c r="C527" t="s">
        <v>3</v>
      </c>
      <c r="D527">
        <v>2.5999999999999999E-3</v>
      </c>
      <c r="E527">
        <v>6.02362225E-3</v>
      </c>
      <c r="F527">
        <v>-3.4236222500000002E-3</v>
      </c>
      <c r="G527">
        <f t="shared" si="16"/>
        <v>3.4236222500000002E-3</v>
      </c>
      <c r="H527">
        <f t="shared" si="17"/>
        <v>1.1721189310695063E-5</v>
      </c>
    </row>
    <row r="528" spans="1:8" x14ac:dyDescent="0.25">
      <c r="A528" t="s">
        <v>41</v>
      </c>
      <c r="B528">
        <v>2014</v>
      </c>
      <c r="C528" t="s">
        <v>3</v>
      </c>
      <c r="D528">
        <v>2.5999999999999999E-3</v>
      </c>
      <c r="E528">
        <v>3.9026285000000002E-3</v>
      </c>
      <c r="F528">
        <v>-1.3026285000000001E-3</v>
      </c>
      <c r="G528">
        <f t="shared" si="16"/>
        <v>1.3026285000000001E-3</v>
      </c>
      <c r="H528">
        <f t="shared" si="17"/>
        <v>1.6968410090122502E-6</v>
      </c>
    </row>
    <row r="529" spans="1:8" x14ac:dyDescent="0.25">
      <c r="A529" t="s">
        <v>42</v>
      </c>
      <c r="B529">
        <v>2014</v>
      </c>
      <c r="C529" t="s">
        <v>3</v>
      </c>
      <c r="D529">
        <v>2.3E-3</v>
      </c>
      <c r="E529">
        <v>4.0723080000000002E-3</v>
      </c>
      <c r="F529">
        <v>-1.772308E-3</v>
      </c>
      <c r="G529">
        <f t="shared" si="16"/>
        <v>1.772308E-3</v>
      </c>
      <c r="H529">
        <f t="shared" si="17"/>
        <v>3.1410756468640001E-6</v>
      </c>
    </row>
    <row r="530" spans="1:8" x14ac:dyDescent="0.25">
      <c r="A530" t="s">
        <v>43</v>
      </c>
      <c r="B530">
        <v>2014</v>
      </c>
      <c r="C530" t="s">
        <v>3</v>
      </c>
      <c r="D530">
        <v>3.5000000000000001E-3</v>
      </c>
      <c r="E530">
        <v>7.5507377499999997E-3</v>
      </c>
      <c r="F530">
        <v>-4.05073775E-3</v>
      </c>
      <c r="G530">
        <f t="shared" si="16"/>
        <v>4.05073775E-3</v>
      </c>
      <c r="H530">
        <f t="shared" si="17"/>
        <v>1.6408476319275064E-5</v>
      </c>
    </row>
    <row r="531" spans="1:8" x14ac:dyDescent="0.25">
      <c r="A531" t="s">
        <v>44</v>
      </c>
      <c r="B531">
        <v>2014</v>
      </c>
      <c r="C531" t="s">
        <v>3</v>
      </c>
      <c r="D531">
        <v>2.5999999999999999E-3</v>
      </c>
      <c r="E531">
        <v>6.1084620000000003E-3</v>
      </c>
      <c r="F531">
        <v>-3.508462E-3</v>
      </c>
      <c r="G531">
        <f t="shared" si="16"/>
        <v>3.508462E-3</v>
      </c>
      <c r="H531">
        <f t="shared" si="17"/>
        <v>1.2309305605444E-5</v>
      </c>
    </row>
    <row r="532" spans="1:8" x14ac:dyDescent="0.25">
      <c r="A532" t="s">
        <v>45</v>
      </c>
      <c r="B532">
        <v>2014</v>
      </c>
      <c r="C532" t="s">
        <v>3</v>
      </c>
      <c r="D532">
        <v>2E-3</v>
      </c>
      <c r="E532">
        <v>6.9568594999999999E-3</v>
      </c>
      <c r="F532">
        <v>-4.9568594999999998E-3</v>
      </c>
      <c r="G532">
        <f t="shared" si="16"/>
        <v>4.9568594999999998E-3</v>
      </c>
      <c r="H532">
        <f t="shared" si="17"/>
        <v>2.4570456102740249E-5</v>
      </c>
    </row>
    <row r="533" spans="1:8" x14ac:dyDescent="0.25">
      <c r="A533" t="s">
        <v>46</v>
      </c>
      <c r="B533">
        <v>2014</v>
      </c>
      <c r="C533" t="s">
        <v>3</v>
      </c>
      <c r="D533">
        <v>2.5999999999999999E-3</v>
      </c>
      <c r="E533">
        <v>7.6355774999999999E-3</v>
      </c>
      <c r="F533">
        <v>-5.0355775E-3</v>
      </c>
      <c r="G533">
        <f t="shared" si="16"/>
        <v>5.0355775E-3</v>
      </c>
      <c r="H533">
        <f t="shared" si="17"/>
        <v>2.5357040758506252E-5</v>
      </c>
    </row>
    <row r="534" spans="1:8" x14ac:dyDescent="0.25">
      <c r="A534" t="s">
        <v>47</v>
      </c>
      <c r="B534">
        <v>2014</v>
      </c>
      <c r="C534" t="s">
        <v>3</v>
      </c>
      <c r="D534">
        <v>1.6000000000000001E-3</v>
      </c>
      <c r="E534">
        <v>2.921573870105E-3</v>
      </c>
      <c r="F534">
        <v>-1.3215738701049999E-3</v>
      </c>
      <c r="G534">
        <f t="shared" si="16"/>
        <v>1.3215738701049999E-3</v>
      </c>
      <c r="H534">
        <f t="shared" si="17"/>
        <v>1.7465574941443072E-6</v>
      </c>
    </row>
    <row r="535" spans="1:8" x14ac:dyDescent="0.25">
      <c r="A535" t="s">
        <v>1</v>
      </c>
      <c r="B535">
        <v>2014</v>
      </c>
      <c r="C535" t="s">
        <v>3</v>
      </c>
      <c r="D535">
        <v>3.2000000000000002E-3</v>
      </c>
      <c r="E535">
        <v>5.7691030000000003E-3</v>
      </c>
      <c r="F535">
        <v>-2.5691030000000001E-3</v>
      </c>
      <c r="G535">
        <f t="shared" si="16"/>
        <v>2.5691030000000001E-3</v>
      </c>
      <c r="H535">
        <f t="shared" si="17"/>
        <v>6.6002902246090009E-6</v>
      </c>
    </row>
    <row r="536" spans="1:8" x14ac:dyDescent="0.25">
      <c r="A536" t="s">
        <v>48</v>
      </c>
      <c r="B536">
        <v>2014</v>
      </c>
      <c r="C536" t="s">
        <v>3</v>
      </c>
      <c r="D536">
        <v>1E-3</v>
      </c>
      <c r="E536">
        <v>1.6967950000000001E-3</v>
      </c>
      <c r="F536">
        <v>-6.9679500000000005E-4</v>
      </c>
      <c r="G536">
        <f t="shared" si="16"/>
        <v>6.9679500000000005E-4</v>
      </c>
      <c r="H536">
        <f t="shared" si="17"/>
        <v>4.8552327202500005E-7</v>
      </c>
    </row>
    <row r="537" spans="1:8" x14ac:dyDescent="0.25">
      <c r="A537" t="s">
        <v>49</v>
      </c>
      <c r="B537">
        <v>2014</v>
      </c>
      <c r="C537" t="s">
        <v>3</v>
      </c>
      <c r="D537" s="5">
        <v>6.9999999999999999E-4</v>
      </c>
      <c r="E537">
        <v>1.2725962500000001E-3</v>
      </c>
      <c r="F537">
        <v>-5.7259624999999995E-4</v>
      </c>
      <c r="G537">
        <f t="shared" si="16"/>
        <v>5.7259624999999995E-4</v>
      </c>
      <c r="H537">
        <f t="shared" si="17"/>
        <v>3.2786646551406247E-7</v>
      </c>
    </row>
    <row r="538" spans="1:8" x14ac:dyDescent="0.25">
      <c r="A538" t="s">
        <v>50</v>
      </c>
      <c r="B538">
        <v>2014</v>
      </c>
      <c r="C538" t="s">
        <v>3</v>
      </c>
      <c r="D538" s="5">
        <v>8.9999999999999998E-4</v>
      </c>
      <c r="E538">
        <v>1.8664745000000001E-3</v>
      </c>
      <c r="F538">
        <v>-9.664745E-4</v>
      </c>
      <c r="G538">
        <f t="shared" si="16"/>
        <v>9.664745E-4</v>
      </c>
      <c r="H538">
        <f t="shared" si="17"/>
        <v>9.3407295915025003E-7</v>
      </c>
    </row>
    <row r="539" spans="1:8" x14ac:dyDescent="0.25">
      <c r="A539" t="s">
        <v>51</v>
      </c>
      <c r="B539">
        <v>2014</v>
      </c>
      <c r="C539" t="s">
        <v>3</v>
      </c>
      <c r="D539">
        <v>2.3E-3</v>
      </c>
      <c r="E539">
        <v>3.2239105000000001E-3</v>
      </c>
      <c r="F539">
        <v>-9.2391049999999996E-4</v>
      </c>
      <c r="G539">
        <f t="shared" si="16"/>
        <v>9.2391049999999996E-4</v>
      </c>
      <c r="H539">
        <f t="shared" si="17"/>
        <v>8.5361061201024997E-7</v>
      </c>
    </row>
    <row r="540" spans="1:8" x14ac:dyDescent="0.25">
      <c r="A540" t="s">
        <v>52</v>
      </c>
      <c r="B540">
        <v>2014</v>
      </c>
      <c r="C540" t="s">
        <v>3</v>
      </c>
      <c r="D540">
        <v>1.6000000000000001E-3</v>
      </c>
      <c r="E540">
        <v>2.9693912499999999E-3</v>
      </c>
      <c r="F540">
        <v>-1.3693912500000001E-3</v>
      </c>
      <c r="G540">
        <f t="shared" si="16"/>
        <v>1.3693912500000001E-3</v>
      </c>
      <c r="H540">
        <f t="shared" si="17"/>
        <v>1.8752323955765626E-6</v>
      </c>
    </row>
    <row r="541" spans="1:8" x14ac:dyDescent="0.25">
      <c r="A541" t="s">
        <v>53</v>
      </c>
      <c r="B541">
        <v>2014</v>
      </c>
      <c r="C541" t="s">
        <v>3</v>
      </c>
      <c r="D541">
        <v>2E-3</v>
      </c>
      <c r="E541">
        <v>3.3087502499999999E-3</v>
      </c>
      <c r="F541">
        <v>-1.3087502500000001E-3</v>
      </c>
      <c r="G541">
        <f t="shared" si="16"/>
        <v>1.3087502500000001E-3</v>
      </c>
      <c r="H541">
        <f t="shared" si="17"/>
        <v>1.7128272168750627E-6</v>
      </c>
    </row>
    <row r="542" spans="1:8" x14ac:dyDescent="0.25">
      <c r="A542" t="s">
        <v>54</v>
      </c>
      <c r="B542">
        <v>2014</v>
      </c>
      <c r="C542" t="s">
        <v>3</v>
      </c>
      <c r="D542">
        <v>1.6999999999999999E-3</v>
      </c>
      <c r="E542">
        <v>5.0903850000000002E-3</v>
      </c>
      <c r="F542">
        <v>-3.3903850000000001E-3</v>
      </c>
      <c r="G542">
        <f t="shared" si="16"/>
        <v>3.3903850000000001E-3</v>
      </c>
      <c r="H542">
        <f t="shared" si="17"/>
        <v>1.1494710448225E-5</v>
      </c>
    </row>
    <row r="543" spans="1:8" x14ac:dyDescent="0.25">
      <c r="A543" t="s">
        <v>55</v>
      </c>
      <c r="B543">
        <v>2014</v>
      </c>
      <c r="C543" t="s">
        <v>3</v>
      </c>
      <c r="D543">
        <v>2.5000000000000001E-3</v>
      </c>
      <c r="E543">
        <v>8.3991352500000001E-3</v>
      </c>
      <c r="F543">
        <v>-5.8991352499999997E-3</v>
      </c>
      <c r="G543">
        <f t="shared" si="16"/>
        <v>5.8991352499999997E-3</v>
      </c>
      <c r="H543">
        <f t="shared" si="17"/>
        <v>3.479979669779256E-5</v>
      </c>
    </row>
    <row r="544" spans="1:8" x14ac:dyDescent="0.25">
      <c r="A544" t="s">
        <v>56</v>
      </c>
      <c r="B544">
        <v>2014</v>
      </c>
      <c r="C544" t="s">
        <v>3</v>
      </c>
      <c r="D544">
        <v>1.6999999999999999E-3</v>
      </c>
      <c r="E544">
        <v>3.2239105000000001E-3</v>
      </c>
      <c r="F544">
        <v>-1.5239105E-3</v>
      </c>
      <c r="G544">
        <f t="shared" si="16"/>
        <v>1.5239105E-3</v>
      </c>
      <c r="H544">
        <f t="shared" si="17"/>
        <v>2.3223032120102499E-6</v>
      </c>
    </row>
    <row r="545" spans="1:8" x14ac:dyDescent="0.25">
      <c r="A545" t="s">
        <v>57</v>
      </c>
      <c r="B545">
        <v>2014</v>
      </c>
      <c r="C545" t="s">
        <v>3</v>
      </c>
      <c r="D545">
        <v>1.8E-3</v>
      </c>
      <c r="E545">
        <v>3.8177887499999999E-3</v>
      </c>
      <c r="F545">
        <v>-2.01778875E-3</v>
      </c>
      <c r="G545">
        <f t="shared" si="16"/>
        <v>2.01778875E-3</v>
      </c>
      <c r="H545">
        <f t="shared" si="17"/>
        <v>4.0714714396265623E-6</v>
      </c>
    </row>
    <row r="546" spans="1:8" x14ac:dyDescent="0.25">
      <c r="A546" t="s">
        <v>58</v>
      </c>
      <c r="B546">
        <v>2014</v>
      </c>
      <c r="C546" t="s">
        <v>3</v>
      </c>
      <c r="D546">
        <v>2.5000000000000001E-3</v>
      </c>
      <c r="E546">
        <v>4.0723080000000002E-3</v>
      </c>
      <c r="F546">
        <v>-1.5723079999999999E-3</v>
      </c>
      <c r="G546">
        <f t="shared" si="16"/>
        <v>1.5723079999999999E-3</v>
      </c>
      <c r="H546">
        <f t="shared" si="17"/>
        <v>2.4721524468639998E-6</v>
      </c>
    </row>
    <row r="547" spans="1:8" x14ac:dyDescent="0.25">
      <c r="A547" t="s">
        <v>59</v>
      </c>
      <c r="B547">
        <v>2014</v>
      </c>
      <c r="C547" t="s">
        <v>3</v>
      </c>
      <c r="D547">
        <v>3.3999999999999998E-3</v>
      </c>
      <c r="E547">
        <v>4.9207054999999998E-3</v>
      </c>
      <c r="F547">
        <v>-1.5207055E-3</v>
      </c>
      <c r="G547">
        <f t="shared" si="16"/>
        <v>1.5207055E-3</v>
      </c>
      <c r="H547">
        <f t="shared" si="17"/>
        <v>2.3125452177302499E-6</v>
      </c>
    </row>
    <row r="548" spans="1:8" x14ac:dyDescent="0.25">
      <c r="A548" t="s">
        <v>60</v>
      </c>
      <c r="B548">
        <v>2014</v>
      </c>
      <c r="C548" t="s">
        <v>3</v>
      </c>
      <c r="D548">
        <v>2E-3</v>
      </c>
      <c r="E548">
        <v>3.9026285000000002E-3</v>
      </c>
      <c r="F548">
        <v>-1.9026284999999999E-3</v>
      </c>
      <c r="G548">
        <f t="shared" si="16"/>
        <v>1.9026284999999999E-3</v>
      </c>
      <c r="H548">
        <f t="shared" si="17"/>
        <v>3.6199952090122497E-6</v>
      </c>
    </row>
    <row r="549" spans="1:8" x14ac:dyDescent="0.25">
      <c r="A549" t="s">
        <v>61</v>
      </c>
      <c r="B549">
        <v>2014</v>
      </c>
      <c r="C549" t="s">
        <v>3</v>
      </c>
      <c r="D549">
        <v>7.3000000000000001E-3</v>
      </c>
      <c r="E549">
        <v>1.5101475499999999E-2</v>
      </c>
      <c r="F549">
        <v>-7.8014755000000002E-3</v>
      </c>
      <c r="G549">
        <f t="shared" si="16"/>
        <v>7.8014755000000002E-3</v>
      </c>
      <c r="H549">
        <f t="shared" si="17"/>
        <v>6.0863019977100252E-5</v>
      </c>
    </row>
    <row r="550" spans="1:8" x14ac:dyDescent="0.25">
      <c r="A550" t="s">
        <v>62</v>
      </c>
      <c r="B550">
        <v>2014</v>
      </c>
      <c r="C550" t="s">
        <v>3</v>
      </c>
      <c r="D550">
        <v>1.9E-3</v>
      </c>
      <c r="E550">
        <v>6.02362225E-3</v>
      </c>
      <c r="F550">
        <v>-4.1236222500000003E-3</v>
      </c>
      <c r="G550">
        <f t="shared" si="16"/>
        <v>4.1236222500000003E-3</v>
      </c>
      <c r="H550">
        <f t="shared" si="17"/>
        <v>1.7004260460695063E-5</v>
      </c>
    </row>
    <row r="551" spans="1:8" x14ac:dyDescent="0.25">
      <c r="A551" t="s">
        <v>63</v>
      </c>
      <c r="B551">
        <v>2014</v>
      </c>
      <c r="C551" t="s">
        <v>3</v>
      </c>
      <c r="D551">
        <v>2.3E-3</v>
      </c>
      <c r="E551">
        <v>3.9026285000000002E-3</v>
      </c>
      <c r="F551">
        <v>-1.6026285E-3</v>
      </c>
      <c r="G551">
        <f t="shared" si="16"/>
        <v>1.6026285E-3</v>
      </c>
      <c r="H551">
        <f t="shared" si="17"/>
        <v>2.56841810901225E-6</v>
      </c>
    </row>
    <row r="552" spans="1:8" x14ac:dyDescent="0.25">
      <c r="A552" t="s">
        <v>64</v>
      </c>
      <c r="B552">
        <v>2014</v>
      </c>
      <c r="C552" t="s">
        <v>3</v>
      </c>
      <c r="D552">
        <v>2.3E-3</v>
      </c>
      <c r="E552">
        <v>5.4297440000000002E-3</v>
      </c>
      <c r="F552">
        <v>-3.1297439999999998E-3</v>
      </c>
      <c r="G552">
        <f t="shared" si="16"/>
        <v>3.1297439999999998E-3</v>
      </c>
      <c r="H552">
        <f t="shared" si="17"/>
        <v>9.7952975055359997E-6</v>
      </c>
    </row>
    <row r="553" spans="1:8" x14ac:dyDescent="0.25">
      <c r="A553" t="s">
        <v>65</v>
      </c>
      <c r="B553">
        <v>2014</v>
      </c>
      <c r="C553" t="s">
        <v>3</v>
      </c>
      <c r="D553">
        <v>1.6999999999999999E-3</v>
      </c>
      <c r="E553">
        <v>3.5632695000000002E-3</v>
      </c>
      <c r="F553">
        <v>-1.8632695E-3</v>
      </c>
      <c r="G553">
        <f t="shared" si="16"/>
        <v>1.8632695E-3</v>
      </c>
      <c r="H553">
        <f t="shared" si="17"/>
        <v>3.4717732296302502E-6</v>
      </c>
    </row>
    <row r="554" spans="1:8" x14ac:dyDescent="0.25">
      <c r="A554" t="s">
        <v>66</v>
      </c>
      <c r="B554">
        <v>2014</v>
      </c>
      <c r="C554" t="s">
        <v>3</v>
      </c>
      <c r="D554">
        <v>2E-3</v>
      </c>
      <c r="E554">
        <v>3.98746825E-3</v>
      </c>
      <c r="F554">
        <v>-1.9874682499999999E-3</v>
      </c>
      <c r="G554">
        <f t="shared" si="16"/>
        <v>1.9874682499999999E-3</v>
      </c>
      <c r="H554">
        <f t="shared" si="17"/>
        <v>3.9500300447580619E-6</v>
      </c>
    </row>
    <row r="555" spans="1:8" x14ac:dyDescent="0.25">
      <c r="A555" t="s">
        <v>67</v>
      </c>
      <c r="B555">
        <v>2014</v>
      </c>
      <c r="C555" t="s">
        <v>3</v>
      </c>
      <c r="D555">
        <v>3.0999999999999999E-3</v>
      </c>
      <c r="E555">
        <v>7.2113787499999997E-3</v>
      </c>
      <c r="F555">
        <v>-4.1113787500000002E-3</v>
      </c>
      <c r="G555">
        <f t="shared" si="16"/>
        <v>4.1113787500000002E-3</v>
      </c>
      <c r="H555">
        <f t="shared" si="17"/>
        <v>1.6903435225951565E-5</v>
      </c>
    </row>
    <row r="556" spans="1:8" x14ac:dyDescent="0.25">
      <c r="A556" t="s">
        <v>68</v>
      </c>
      <c r="B556">
        <v>2014</v>
      </c>
      <c r="C556" t="s">
        <v>3</v>
      </c>
      <c r="D556">
        <v>2.2000000000000001E-3</v>
      </c>
      <c r="E556">
        <v>6.9568594999999999E-3</v>
      </c>
      <c r="F556">
        <v>-4.7568595000000002E-3</v>
      </c>
      <c r="G556">
        <f t="shared" si="16"/>
        <v>4.7568595000000002E-3</v>
      </c>
      <c r="H556">
        <f t="shared" si="17"/>
        <v>2.2627712302740251E-5</v>
      </c>
    </row>
    <row r="557" spans="1:8" x14ac:dyDescent="0.25">
      <c r="A557" t="s">
        <v>69</v>
      </c>
      <c r="B557">
        <v>2014</v>
      </c>
      <c r="C557" t="s">
        <v>3</v>
      </c>
      <c r="D557">
        <v>3.3E-3</v>
      </c>
      <c r="E557">
        <v>8.3991352500000001E-3</v>
      </c>
      <c r="F557">
        <v>-5.0991352500000002E-3</v>
      </c>
      <c r="G557">
        <f t="shared" si="16"/>
        <v>5.0991352500000002E-3</v>
      </c>
      <c r="H557">
        <f t="shared" si="17"/>
        <v>2.6001180297792566E-5</v>
      </c>
    </row>
    <row r="558" spans="1:8" x14ac:dyDescent="0.25">
      <c r="A558" t="s">
        <v>70</v>
      </c>
      <c r="B558">
        <v>2014</v>
      </c>
      <c r="C558" t="s">
        <v>3</v>
      </c>
      <c r="D558">
        <v>2.0999999999999999E-3</v>
      </c>
      <c r="E558">
        <v>3.3935900000000001E-3</v>
      </c>
      <c r="F558">
        <v>-1.2935900000000001E-3</v>
      </c>
      <c r="G558">
        <f t="shared" si="16"/>
        <v>1.2935900000000001E-3</v>
      </c>
      <c r="H558">
        <f t="shared" si="17"/>
        <v>1.6733750881000001E-6</v>
      </c>
    </row>
    <row r="559" spans="1:8" x14ac:dyDescent="0.25">
      <c r="A559" t="s">
        <v>71</v>
      </c>
      <c r="B559">
        <v>2014</v>
      </c>
      <c r="C559" t="s">
        <v>3</v>
      </c>
      <c r="D559">
        <v>3.7000000000000002E-3</v>
      </c>
      <c r="E559">
        <v>5.00554525E-3</v>
      </c>
      <c r="F559">
        <v>-1.3055452500000001E-3</v>
      </c>
      <c r="G559">
        <f t="shared" si="16"/>
        <v>1.3055452500000001E-3</v>
      </c>
      <c r="H559">
        <f t="shared" si="17"/>
        <v>1.7044483997975627E-6</v>
      </c>
    </row>
    <row r="560" spans="1:8" x14ac:dyDescent="0.25">
      <c r="A560" t="s">
        <v>72</v>
      </c>
      <c r="B560">
        <v>2014</v>
      </c>
      <c r="C560" t="s">
        <v>3</v>
      </c>
      <c r="D560">
        <v>2.0999999999999999E-3</v>
      </c>
      <c r="E560">
        <v>6.9568594999999999E-3</v>
      </c>
      <c r="F560">
        <v>-4.8568595000000004E-3</v>
      </c>
      <c r="G560">
        <f t="shared" si="16"/>
        <v>4.8568595000000004E-3</v>
      </c>
      <c r="H560">
        <f t="shared" si="17"/>
        <v>2.3589084202740254E-5</v>
      </c>
    </row>
    <row r="561" spans="1:8" x14ac:dyDescent="0.25">
      <c r="A561" t="s">
        <v>73</v>
      </c>
      <c r="B561">
        <v>2014</v>
      </c>
      <c r="C561" t="s">
        <v>3</v>
      </c>
      <c r="D561">
        <v>2.3999999999999998E-3</v>
      </c>
      <c r="E561">
        <v>5.8539427499999996E-3</v>
      </c>
      <c r="F561">
        <v>-3.4539427499999998E-3</v>
      </c>
      <c r="G561">
        <f t="shared" si="16"/>
        <v>3.4539427499999998E-3</v>
      </c>
      <c r="H561">
        <f t="shared" si="17"/>
        <v>1.1929720520277562E-5</v>
      </c>
    </row>
    <row r="562" spans="1:8" x14ac:dyDescent="0.25">
      <c r="A562" t="s">
        <v>74</v>
      </c>
      <c r="B562">
        <v>2014</v>
      </c>
      <c r="C562" t="s">
        <v>3</v>
      </c>
      <c r="D562">
        <v>1.9E-3</v>
      </c>
      <c r="E562">
        <v>3.4784297499999999E-3</v>
      </c>
      <c r="F562">
        <v>-1.5784297499999999E-3</v>
      </c>
      <c r="G562">
        <f t="shared" si="16"/>
        <v>1.5784297499999999E-3</v>
      </c>
      <c r="H562">
        <f t="shared" si="17"/>
        <v>2.4914404756850624E-6</v>
      </c>
    </row>
    <row r="563" spans="1:8" x14ac:dyDescent="0.25">
      <c r="A563" t="s">
        <v>75</v>
      </c>
      <c r="B563">
        <v>2014</v>
      </c>
      <c r="C563" t="s">
        <v>3</v>
      </c>
      <c r="D563">
        <v>2.5000000000000001E-3</v>
      </c>
      <c r="E563">
        <v>9.3323725E-3</v>
      </c>
      <c r="F563">
        <v>-6.8323725000000004E-3</v>
      </c>
      <c r="G563">
        <f t="shared" si="16"/>
        <v>6.8323725000000004E-3</v>
      </c>
      <c r="H563">
        <f t="shared" si="17"/>
        <v>4.6681313978756252E-5</v>
      </c>
    </row>
    <row r="564" spans="1:8" x14ac:dyDescent="0.25">
      <c r="A564" t="s">
        <v>76</v>
      </c>
      <c r="B564">
        <v>2014</v>
      </c>
      <c r="C564" t="s">
        <v>3</v>
      </c>
      <c r="D564">
        <v>2.5999999999999999E-3</v>
      </c>
      <c r="E564">
        <v>7.8052570000000003E-3</v>
      </c>
      <c r="F564">
        <v>-5.2052569999999996E-3</v>
      </c>
      <c r="G564">
        <f t="shared" si="16"/>
        <v>5.2052569999999996E-3</v>
      </c>
      <c r="H564">
        <f t="shared" si="17"/>
        <v>2.7094700436048997E-5</v>
      </c>
    </row>
    <row r="565" spans="1:8" x14ac:dyDescent="0.25">
      <c r="A565" t="s">
        <v>77</v>
      </c>
      <c r="B565">
        <v>2014</v>
      </c>
      <c r="C565" t="s">
        <v>3</v>
      </c>
      <c r="D565">
        <v>2.5000000000000001E-3</v>
      </c>
      <c r="E565">
        <v>4.7510260000000002E-3</v>
      </c>
      <c r="F565">
        <v>-2.2510260000000002E-3</v>
      </c>
      <c r="G565">
        <f t="shared" si="16"/>
        <v>2.2510260000000002E-3</v>
      </c>
      <c r="H565">
        <f t="shared" si="17"/>
        <v>5.0671180526760009E-6</v>
      </c>
    </row>
    <row r="566" spans="1:8" x14ac:dyDescent="0.25">
      <c r="A566" t="s">
        <v>78</v>
      </c>
      <c r="B566">
        <v>2014</v>
      </c>
      <c r="C566" t="s">
        <v>3</v>
      </c>
      <c r="D566">
        <v>1.6000000000000001E-3</v>
      </c>
      <c r="E566">
        <v>3.3087502499999999E-3</v>
      </c>
      <c r="F566">
        <v>-1.7087502500000001E-3</v>
      </c>
      <c r="G566">
        <f t="shared" si="16"/>
        <v>1.7087502500000001E-3</v>
      </c>
      <c r="H566">
        <f t="shared" si="17"/>
        <v>2.9198274168750629E-6</v>
      </c>
    </row>
    <row r="567" spans="1:8" x14ac:dyDescent="0.25">
      <c r="A567" t="s">
        <v>79</v>
      </c>
      <c r="B567">
        <v>2014</v>
      </c>
      <c r="C567" t="s">
        <v>3</v>
      </c>
      <c r="D567">
        <v>1.6000000000000001E-3</v>
      </c>
      <c r="E567">
        <v>5.5145837499999996E-3</v>
      </c>
      <c r="F567">
        <v>-3.9145837499999997E-3</v>
      </c>
      <c r="G567">
        <f t="shared" si="16"/>
        <v>3.9145837499999997E-3</v>
      </c>
      <c r="H567">
        <f t="shared" si="17"/>
        <v>1.5323965935764062E-5</v>
      </c>
    </row>
    <row r="568" spans="1:8" x14ac:dyDescent="0.25">
      <c r="A568" t="s">
        <v>80</v>
      </c>
      <c r="B568">
        <v>2014</v>
      </c>
      <c r="C568" t="s">
        <v>3</v>
      </c>
      <c r="D568">
        <v>2.0999999999999999E-3</v>
      </c>
      <c r="E568">
        <v>3.5655991995350001E-3</v>
      </c>
      <c r="F568">
        <v>-1.465599199535E-3</v>
      </c>
      <c r="G568">
        <f t="shared" si="16"/>
        <v>1.465599199535E-3</v>
      </c>
      <c r="H568">
        <f t="shared" si="17"/>
        <v>2.1479810136776328E-6</v>
      </c>
    </row>
    <row r="569" spans="1:8" x14ac:dyDescent="0.25">
      <c r="A569" t="s">
        <v>81</v>
      </c>
      <c r="B569">
        <v>2014</v>
      </c>
      <c r="C569" t="s">
        <v>3</v>
      </c>
      <c r="D569">
        <v>2.2000000000000001E-3</v>
      </c>
      <c r="E569">
        <v>6.5326607499999996E-3</v>
      </c>
      <c r="F569">
        <v>-4.3326607499999999E-3</v>
      </c>
      <c r="G569">
        <f t="shared" si="16"/>
        <v>4.3326607499999999E-3</v>
      </c>
      <c r="H569">
        <f t="shared" si="17"/>
        <v>1.8771949174590563E-5</v>
      </c>
    </row>
    <row r="570" spans="1:8" x14ac:dyDescent="0.25">
      <c r="A570" t="s">
        <v>82</v>
      </c>
      <c r="B570">
        <v>2014</v>
      </c>
      <c r="C570" t="s">
        <v>3</v>
      </c>
      <c r="D570">
        <v>1.8E-3</v>
      </c>
      <c r="E570">
        <v>4.9207054999999998E-3</v>
      </c>
      <c r="F570">
        <v>-3.1207054999999998E-3</v>
      </c>
      <c r="G570">
        <f t="shared" si="16"/>
        <v>3.1207054999999998E-3</v>
      </c>
      <c r="H570">
        <f t="shared" si="17"/>
        <v>9.7388028177302485E-6</v>
      </c>
    </row>
    <row r="571" spans="1:8" x14ac:dyDescent="0.25">
      <c r="A571" t="s">
        <v>83</v>
      </c>
      <c r="B571">
        <v>2014</v>
      </c>
      <c r="C571" t="s">
        <v>3</v>
      </c>
      <c r="D571">
        <v>1.6000000000000001E-3</v>
      </c>
      <c r="E571">
        <v>5.7691030000000003E-3</v>
      </c>
      <c r="F571">
        <v>-4.1691030000000004E-3</v>
      </c>
      <c r="G571">
        <f t="shared" si="16"/>
        <v>4.1691030000000004E-3</v>
      </c>
      <c r="H571">
        <f t="shared" si="17"/>
        <v>1.7381419824609005E-5</v>
      </c>
    </row>
    <row r="572" spans="1:8" x14ac:dyDescent="0.25">
      <c r="A572" t="s">
        <v>84</v>
      </c>
      <c r="B572">
        <v>2014</v>
      </c>
      <c r="C572" t="s">
        <v>3</v>
      </c>
      <c r="D572">
        <v>2.3999999999999998E-3</v>
      </c>
      <c r="E572">
        <v>6.9568594999999999E-3</v>
      </c>
      <c r="F572">
        <v>-4.5568594999999996E-3</v>
      </c>
      <c r="G572">
        <f t="shared" si="16"/>
        <v>4.5568594999999996E-3</v>
      </c>
      <c r="H572">
        <f t="shared" si="17"/>
        <v>2.0764968502740246E-5</v>
      </c>
    </row>
    <row r="573" spans="1:8" x14ac:dyDescent="0.25">
      <c r="A573" t="s">
        <v>85</v>
      </c>
      <c r="B573">
        <v>2014</v>
      </c>
      <c r="C573" t="s">
        <v>3</v>
      </c>
      <c r="D573">
        <v>3.0000000000000001E-3</v>
      </c>
      <c r="E573">
        <v>5.5145837499999996E-3</v>
      </c>
      <c r="F573">
        <v>-2.51458375E-3</v>
      </c>
      <c r="G573">
        <f t="shared" si="16"/>
        <v>2.51458375E-3</v>
      </c>
      <c r="H573">
        <f t="shared" si="17"/>
        <v>6.3231314357640621E-6</v>
      </c>
    </row>
    <row r="574" spans="1:8" x14ac:dyDescent="0.25">
      <c r="A574" t="s">
        <v>86</v>
      </c>
      <c r="B574">
        <v>2014</v>
      </c>
      <c r="C574" t="s">
        <v>3</v>
      </c>
      <c r="D574">
        <v>2E-3</v>
      </c>
      <c r="E574">
        <v>1.179272525E-2</v>
      </c>
      <c r="F574">
        <v>-9.7927252500000003E-3</v>
      </c>
      <c r="G574">
        <f t="shared" si="16"/>
        <v>9.7927252500000003E-3</v>
      </c>
      <c r="H574">
        <f t="shared" si="17"/>
        <v>9.5897467821987563E-5</v>
      </c>
    </row>
    <row r="575" spans="1:8" x14ac:dyDescent="0.25">
      <c r="A575" t="s">
        <v>87</v>
      </c>
      <c r="B575">
        <v>2014</v>
      </c>
      <c r="C575" t="s">
        <v>3</v>
      </c>
      <c r="D575">
        <v>2.0999999999999999E-3</v>
      </c>
      <c r="E575">
        <v>3.8177887499999999E-3</v>
      </c>
      <c r="F575">
        <v>-1.7177887500000001E-3</v>
      </c>
      <c r="G575">
        <f t="shared" si="16"/>
        <v>1.7177887500000001E-3</v>
      </c>
      <c r="H575">
        <f t="shared" si="17"/>
        <v>2.9507981896265628E-6</v>
      </c>
    </row>
    <row r="576" spans="1:8" x14ac:dyDescent="0.25">
      <c r="A576" t="s">
        <v>88</v>
      </c>
      <c r="B576">
        <v>2014</v>
      </c>
      <c r="C576" t="s">
        <v>3</v>
      </c>
      <c r="D576">
        <v>2.5000000000000001E-3</v>
      </c>
      <c r="E576">
        <v>4.4116670000000002E-3</v>
      </c>
      <c r="F576">
        <v>-1.9116669999999999E-3</v>
      </c>
      <c r="G576">
        <f t="shared" si="16"/>
        <v>1.9116669999999999E-3</v>
      </c>
      <c r="H576">
        <f t="shared" si="17"/>
        <v>3.6544707188889998E-6</v>
      </c>
    </row>
    <row r="577" spans="1:8" x14ac:dyDescent="0.25">
      <c r="A577" t="s">
        <v>89</v>
      </c>
      <c r="B577">
        <v>2014</v>
      </c>
      <c r="C577" t="s">
        <v>3</v>
      </c>
      <c r="D577">
        <v>2.8E-3</v>
      </c>
      <c r="E577">
        <v>6.6175004999999999E-3</v>
      </c>
      <c r="F577">
        <v>-3.8175004999999999E-3</v>
      </c>
      <c r="G577">
        <f t="shared" si="16"/>
        <v>3.8175004999999999E-3</v>
      </c>
      <c r="H577">
        <f t="shared" si="17"/>
        <v>1.4573310067500249E-5</v>
      </c>
    </row>
  </sheetData>
  <sortState ref="A2:F641">
    <sortCondition ref="C2:C6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0"/>
  <sheetViews>
    <sheetView workbookViewId="0">
      <selection activeCell="M4" sqref="M4"/>
    </sheetView>
  </sheetViews>
  <sheetFormatPr defaultRowHeight="15" x14ac:dyDescent="0.25"/>
  <sheetData>
    <row r="1" spans="1:13" x14ac:dyDescent="0.25">
      <c r="A1" t="s">
        <v>13</v>
      </c>
      <c r="B1" t="s">
        <v>5</v>
      </c>
      <c r="C1" t="s">
        <v>18</v>
      </c>
      <c r="D1" t="s">
        <v>12</v>
      </c>
      <c r="E1" t="s">
        <v>93</v>
      </c>
      <c r="F1" t="s">
        <v>20</v>
      </c>
      <c r="G1" t="s">
        <v>4</v>
      </c>
      <c r="H1" t="s">
        <v>10</v>
      </c>
      <c r="I1" t="s">
        <v>16</v>
      </c>
      <c r="J1" t="s">
        <v>15</v>
      </c>
      <c r="K1" t="s">
        <v>463</v>
      </c>
      <c r="L1" t="s">
        <v>464</v>
      </c>
      <c r="M1" t="s">
        <v>465</v>
      </c>
    </row>
    <row r="2" spans="1:13" x14ac:dyDescent="0.25">
      <c r="A2" t="s">
        <v>111</v>
      </c>
      <c r="B2" t="s">
        <v>26</v>
      </c>
      <c r="C2">
        <v>2014</v>
      </c>
      <c r="D2" t="s">
        <v>31</v>
      </c>
      <c r="E2">
        <v>0.35212864700000002</v>
      </c>
      <c r="F2">
        <v>0.42089905896868202</v>
      </c>
      <c r="G2">
        <f>IF(SUMIF(D$2:D$370,D2,F$2:F$370)&gt;1,F2*1/SUMIF(D$2:D$370,D2,F$2:F$370),F2)</f>
        <v>0.42089905896868202</v>
      </c>
      <c r="H2">
        <f>G2-E2</f>
        <v>6.8770411968681999E-2</v>
      </c>
      <c r="I2">
        <f>ABS(H2)</f>
        <v>6.8770411968681999E-2</v>
      </c>
      <c r="J2">
        <f>H2^2</f>
        <v>4.7293695623422402E-3</v>
      </c>
      <c r="K2" t="b">
        <f t="array" ref="K2">IF(MAX(IF(D$2:D$370=D2,G$2:G$370))=G2,TRUE,FALSE)</f>
        <v>1</v>
      </c>
      <c r="L2" t="b">
        <f t="array" ref="L2">IF(MAX(IF(D$2:D$370=D2,E$2:E$370))=E2,TRUE,FALSE)</f>
        <v>0</v>
      </c>
      <c r="M2" t="b">
        <f>K2&lt;&gt;L2</f>
        <v>1</v>
      </c>
    </row>
    <row r="3" spans="1:13" x14ac:dyDescent="0.25">
      <c r="A3" t="s">
        <v>112</v>
      </c>
      <c r="B3" t="s">
        <v>24</v>
      </c>
      <c r="C3">
        <v>2014</v>
      </c>
      <c r="D3" t="s">
        <v>31</v>
      </c>
      <c r="E3">
        <v>0.48087826</v>
      </c>
      <c r="F3">
        <v>0.37815112586509397</v>
      </c>
      <c r="G3">
        <f>IF(SUMIF(D$2:D$370,D3,F$2:F$370)&gt;1,F3*1/SUMIF(D$2:D$370,D3,F$2:F$370),F3)</f>
        <v>0.37815112586509397</v>
      </c>
      <c r="H3">
        <f>G3-E3</f>
        <v>-0.10272713413490603</v>
      </c>
      <c r="I3">
        <f>ABS(H3)</f>
        <v>0.10272713413490603</v>
      </c>
      <c r="J3">
        <f>H3^2</f>
        <v>1.0552864087570975E-2</v>
      </c>
      <c r="K3" t="b">
        <f t="array" ref="K3">IF(MAX(IF(D$2:D$370=D3,G$2:G$370))=G3,TRUE,FALSE)</f>
        <v>0</v>
      </c>
      <c r="L3" t="b">
        <f t="array" ref="L3">IF(MAX(IF(D$2:D$370=D3,E$2:E$370))=E3,TRUE,FALSE)</f>
        <v>1</v>
      </c>
      <c r="M3" t="b">
        <f t="shared" ref="M3:M66" si="0">K3&lt;&gt;L3</f>
        <v>1</v>
      </c>
    </row>
    <row r="4" spans="1:13" x14ac:dyDescent="0.25">
      <c r="A4" t="s">
        <v>398</v>
      </c>
      <c r="B4" t="s">
        <v>0</v>
      </c>
      <c r="C4">
        <v>2014</v>
      </c>
      <c r="D4" t="s">
        <v>38</v>
      </c>
      <c r="E4">
        <v>0.43413235</v>
      </c>
      <c r="F4">
        <v>0.37852639999999999</v>
      </c>
      <c r="G4">
        <f>IF(SUMIF(D$2:D$370,D4,F$2:F$370)&gt;1,F4*1/SUMIF(D$2:D$370,D4,F$2:F$370),F4)</f>
        <v>0.37852639999999999</v>
      </c>
      <c r="H4">
        <f>G4-E4</f>
        <v>-5.5605950000000015E-2</v>
      </c>
      <c r="I4">
        <f>ABS(H4)</f>
        <v>5.5605950000000015E-2</v>
      </c>
      <c r="J4">
        <f>H4^2</f>
        <v>3.0920216754025016E-3</v>
      </c>
      <c r="K4" t="b">
        <f t="array" ref="K4">IF(MAX(IF(D$2:D$370=D4,G$2:G$370))=G4,TRUE,FALSE)</f>
        <v>1</v>
      </c>
      <c r="L4" t="b">
        <f t="array" ref="L4">IF(MAX(IF(D$2:D$370=D4,E$2:E$370))=E4,TRUE,FALSE)</f>
        <v>1</v>
      </c>
      <c r="M4" t="b">
        <f t="shared" si="0"/>
        <v>0</v>
      </c>
    </row>
    <row r="5" spans="1:13" x14ac:dyDescent="0.25">
      <c r="A5" t="s">
        <v>400</v>
      </c>
      <c r="B5" t="s">
        <v>26</v>
      </c>
      <c r="C5">
        <v>2014</v>
      </c>
      <c r="D5" t="s">
        <v>38</v>
      </c>
      <c r="E5">
        <v>0.31858225800000001</v>
      </c>
      <c r="F5">
        <v>0.24533271000000001</v>
      </c>
      <c r="G5">
        <f>IF(SUMIF(D$2:D$370,D5,F$2:F$370)&gt;1,F5*1/SUMIF(D$2:D$370,D5,F$2:F$370),F5)</f>
        <v>0.24533271000000001</v>
      </c>
      <c r="H5">
        <f>G5-E5</f>
        <v>-7.3249547999999998E-2</v>
      </c>
      <c r="I5">
        <f>ABS(H5)</f>
        <v>7.3249547999999998E-2</v>
      </c>
      <c r="J5">
        <f>H5^2</f>
        <v>5.3654962822043033E-3</v>
      </c>
      <c r="K5" t="b">
        <f t="array" ref="K5">IF(MAX(IF(D$2:D$370=D5,G$2:G$370))=G5,TRUE,FALSE)</f>
        <v>0</v>
      </c>
      <c r="L5" t="b">
        <f t="array" ref="L5">IF(MAX(IF(D$2:D$370=D5,E$2:E$370))=E5,TRUE,FALSE)</f>
        <v>0</v>
      </c>
      <c r="M5" t="b">
        <f t="shared" si="0"/>
        <v>0</v>
      </c>
    </row>
    <row r="6" spans="1:13" x14ac:dyDescent="0.25">
      <c r="A6" t="s">
        <v>208</v>
      </c>
      <c r="B6" t="s">
        <v>24</v>
      </c>
      <c r="C6">
        <v>2014</v>
      </c>
      <c r="D6" t="s">
        <v>54</v>
      </c>
      <c r="E6">
        <v>0.427275507</v>
      </c>
      <c r="F6">
        <v>0.32704432049900001</v>
      </c>
      <c r="G6">
        <f>IF(SUMIF(D$2:D$370,D6,F$2:F$370)&gt;1,F6*1/SUMIF(D$2:D$370,D6,F$2:F$370),F6)</f>
        <v>0.32704432049900001</v>
      </c>
      <c r="H6">
        <f>G6-E6</f>
        <v>-0.10023118650099999</v>
      </c>
      <c r="I6">
        <f>ABS(H6)</f>
        <v>0.10023118650099999</v>
      </c>
      <c r="J6">
        <f>H6^2</f>
        <v>1.0046290747398243E-2</v>
      </c>
      <c r="K6" t="b">
        <f t="array" ref="K6">IF(MAX(IF(D$2:D$370=D6,G$2:G$370))=G6,TRUE,FALSE)</f>
        <v>0</v>
      </c>
      <c r="L6" t="b">
        <f t="array" ref="L6">IF(MAX(IF(D$2:D$370=D6,E$2:E$370))=E6,TRUE,FALSE)</f>
        <v>1</v>
      </c>
      <c r="M6" t="b">
        <f t="shared" si="0"/>
        <v>1</v>
      </c>
    </row>
    <row r="7" spans="1:13" x14ac:dyDescent="0.25">
      <c r="A7" t="s">
        <v>209</v>
      </c>
      <c r="B7" t="s">
        <v>26</v>
      </c>
      <c r="C7">
        <v>2014</v>
      </c>
      <c r="D7" t="s">
        <v>54</v>
      </c>
      <c r="E7">
        <v>0.32004892499999998</v>
      </c>
      <c r="F7">
        <v>0.48856685758923202</v>
      </c>
      <c r="G7">
        <f>IF(SUMIF(D$2:D$370,D7,F$2:F$370)&gt;1,F7*1/SUMIF(D$2:D$370,D7,F$2:F$370),F7)</f>
        <v>0.48856685758923202</v>
      </c>
      <c r="H7">
        <f>G7-E7</f>
        <v>0.16851793258923203</v>
      </c>
      <c r="I7">
        <f>ABS(H7)</f>
        <v>0.16851793258923203</v>
      </c>
      <c r="J7">
        <f>H7^2</f>
        <v>2.8398293604148951E-2</v>
      </c>
      <c r="K7" t="b">
        <f t="array" ref="K7">IF(MAX(IF(D$2:D$370=D7,G$2:G$370))=G7,TRUE,FALSE)</f>
        <v>1</v>
      </c>
      <c r="L7" t="b">
        <f t="array" ref="L7">IF(MAX(IF(D$2:D$370=D7,E$2:E$370))=E7,TRUE,FALSE)</f>
        <v>0</v>
      </c>
      <c r="M7" t="b">
        <f t="shared" si="0"/>
        <v>1</v>
      </c>
    </row>
    <row r="8" spans="1:13" x14ac:dyDescent="0.25">
      <c r="A8" t="s">
        <v>251</v>
      </c>
      <c r="B8" t="s">
        <v>24</v>
      </c>
      <c r="C8">
        <v>2014</v>
      </c>
      <c r="D8" t="s">
        <v>66</v>
      </c>
      <c r="E8">
        <v>0.46443172500000002</v>
      </c>
      <c r="F8">
        <v>0.380684656621258</v>
      </c>
      <c r="G8">
        <f>IF(SUMIF(D$2:D$370,D8,F$2:F$370)&gt;1,F8*1/SUMIF(D$2:D$370,D8,F$2:F$370),F8)</f>
        <v>0.37999945955792214</v>
      </c>
      <c r="H8">
        <f>G8-E8</f>
        <v>-8.4432265442077881E-2</v>
      </c>
      <c r="I8">
        <f>ABS(H8)</f>
        <v>8.4432265442077881E-2</v>
      </c>
      <c r="J8">
        <f>H8^2</f>
        <v>7.1288074476814987E-3</v>
      </c>
      <c r="K8" t="b">
        <f t="array" ref="K8">IF(MAX(IF(D$2:D$370=D8,G$2:G$370))=G8,TRUE,FALSE)</f>
        <v>0</v>
      </c>
      <c r="L8" t="b">
        <f t="array" ref="L8">IF(MAX(IF(D$2:D$370=D8,E$2:E$370))=E8,TRUE,FALSE)</f>
        <v>1</v>
      </c>
      <c r="M8" t="b">
        <f t="shared" si="0"/>
        <v>1</v>
      </c>
    </row>
    <row r="9" spans="1:13" x14ac:dyDescent="0.25">
      <c r="A9" t="s">
        <v>252</v>
      </c>
      <c r="B9" t="s">
        <v>26</v>
      </c>
      <c r="C9">
        <v>2014</v>
      </c>
      <c r="D9" t="s">
        <v>66</v>
      </c>
      <c r="E9">
        <v>0.40739983600000002</v>
      </c>
      <c r="F9">
        <v>0.41698641775598</v>
      </c>
      <c r="G9">
        <f>IF(SUMIF(D$2:D$370,D9,F$2:F$370)&gt;1,F9*1/SUMIF(D$2:D$370,D9,F$2:F$370),F9)</f>
        <v>0.41623588089055125</v>
      </c>
      <c r="H9">
        <f>G9-E9</f>
        <v>8.8360448905512312E-3</v>
      </c>
      <c r="I9">
        <f>ABS(H9)</f>
        <v>8.8360448905512312E-3</v>
      </c>
      <c r="J9">
        <f>H9^2</f>
        <v>7.8075689307836518E-5</v>
      </c>
      <c r="K9" t="b">
        <f t="array" ref="K9">IF(MAX(IF(D$2:D$370=D9,G$2:G$370))=G9,TRUE,FALSE)</f>
        <v>1</v>
      </c>
      <c r="L9" t="b">
        <f t="array" ref="L9">IF(MAX(IF(D$2:D$370=D9,E$2:E$370))=E9,TRUE,FALSE)</f>
        <v>0</v>
      </c>
      <c r="M9" t="b">
        <f t="shared" si="0"/>
        <v>1</v>
      </c>
    </row>
    <row r="10" spans="1:13" x14ac:dyDescent="0.25">
      <c r="A10" t="s">
        <v>260</v>
      </c>
      <c r="B10" t="s">
        <v>24</v>
      </c>
      <c r="C10">
        <v>2014</v>
      </c>
      <c r="D10" t="s">
        <v>69</v>
      </c>
      <c r="E10">
        <v>0.52989269299999997</v>
      </c>
      <c r="F10">
        <v>0.43175493586153202</v>
      </c>
      <c r="G10">
        <f>IF(SUMIF(D$2:D$370,D10,F$2:F$370)&gt;1,F10*1/SUMIF(D$2:D$370,D10,F$2:F$370),F10)</f>
        <v>0.40008718499915658</v>
      </c>
      <c r="H10">
        <f>G10-E10</f>
        <v>-0.12980550800084339</v>
      </c>
      <c r="I10">
        <f>ABS(H10)</f>
        <v>0.12980550800084339</v>
      </c>
      <c r="J10">
        <f>H10^2</f>
        <v>1.6849469907357018E-2</v>
      </c>
      <c r="K10" t="b">
        <f t="array" ref="K10">IF(MAX(IF(D$2:D$370=D10,G$2:G$370))=G10,TRUE,FALSE)</f>
        <v>0</v>
      </c>
      <c r="L10" t="b">
        <f t="array" ref="L10">IF(MAX(IF(D$2:D$370=D10,E$2:E$370))=E10,TRUE,FALSE)</f>
        <v>1</v>
      </c>
      <c r="M10" t="b">
        <f t="shared" si="0"/>
        <v>1</v>
      </c>
    </row>
    <row r="11" spans="1:13" x14ac:dyDescent="0.25">
      <c r="A11" t="s">
        <v>262</v>
      </c>
      <c r="B11" t="s">
        <v>26</v>
      </c>
      <c r="C11">
        <v>2014</v>
      </c>
      <c r="D11" t="s">
        <v>69</v>
      </c>
      <c r="E11">
        <v>0.34685743499999999</v>
      </c>
      <c r="F11">
        <v>0.43265961760765498</v>
      </c>
      <c r="G11">
        <f>IF(SUMIF(D$2:D$370,D11,F$2:F$370)&gt;1,F11*1/SUMIF(D$2:D$370,D11,F$2:F$370),F11)</f>
        <v>0.40092551142709704</v>
      </c>
      <c r="H11">
        <f>G11-E11</f>
        <v>5.4068076427097045E-2</v>
      </c>
      <c r="I11">
        <f>ABS(H11)</f>
        <v>5.4068076427097045E-2</v>
      </c>
      <c r="J11">
        <f>H11^2</f>
        <v>2.9233568885264072E-3</v>
      </c>
      <c r="K11" t="b">
        <f t="array" ref="K11">IF(MAX(IF(D$2:D$370=D11,G$2:G$370))=G11,TRUE,FALSE)</f>
        <v>1</v>
      </c>
      <c r="L11" t="b">
        <f t="array" ref="L11">IF(MAX(IF(D$2:D$370=D11,E$2:E$370))=E11,TRUE,FALSE)</f>
        <v>0</v>
      </c>
      <c r="M11" t="b">
        <f t="shared" si="0"/>
        <v>1</v>
      </c>
    </row>
    <row r="12" spans="1:13" x14ac:dyDescent="0.25">
      <c r="A12" t="s">
        <v>337</v>
      </c>
      <c r="B12" t="s">
        <v>24</v>
      </c>
      <c r="C12">
        <v>2014</v>
      </c>
      <c r="D12" t="s">
        <v>86</v>
      </c>
      <c r="E12">
        <v>0.47286979499999998</v>
      </c>
      <c r="F12">
        <v>0.37527890478487202</v>
      </c>
      <c r="G12">
        <f>IF(SUMIF(D$2:D$370,D12,F$2:F$370)&gt;1,F12*1/SUMIF(D$2:D$370,D12,F$2:F$370),F12)</f>
        <v>0.37527890478487202</v>
      </c>
      <c r="H12">
        <f>G12-E12</f>
        <v>-9.7590890215127957E-2</v>
      </c>
      <c r="I12">
        <f>ABS(H12)</f>
        <v>9.7590890215127957E-2</v>
      </c>
      <c r="J12">
        <f>H12^2</f>
        <v>9.523981852981157E-3</v>
      </c>
      <c r="K12" t="b">
        <f t="array" ref="K12">IF(MAX(IF(D$2:D$370=D12,G$2:G$370))=G12,TRUE,FALSE)</f>
        <v>0</v>
      </c>
      <c r="L12" t="b">
        <f t="array" ref="L12">IF(MAX(IF(D$2:D$370=D12,E$2:E$370))=E12,TRUE,FALSE)</f>
        <v>1</v>
      </c>
      <c r="M12" t="b">
        <f t="shared" si="0"/>
        <v>1</v>
      </c>
    </row>
    <row r="13" spans="1:13" x14ac:dyDescent="0.25">
      <c r="A13" t="s">
        <v>338</v>
      </c>
      <c r="B13" t="s">
        <v>26</v>
      </c>
      <c r="C13">
        <v>2014</v>
      </c>
      <c r="D13" t="s">
        <v>86</v>
      </c>
      <c r="E13">
        <v>0.35732464600000002</v>
      </c>
      <c r="F13">
        <v>0.43169772746298202</v>
      </c>
      <c r="G13">
        <f>IF(SUMIF(D$2:D$370,D13,F$2:F$370)&gt;1,F13*1/SUMIF(D$2:D$370,D13,F$2:F$370),F13)</f>
        <v>0.43169772746298202</v>
      </c>
      <c r="H13">
        <f>G13-E13</f>
        <v>7.4373081462981994E-2</v>
      </c>
      <c r="I13">
        <f>ABS(H13)</f>
        <v>7.4373081462981994E-2</v>
      </c>
      <c r="J13">
        <f>H13^2</f>
        <v>5.5313552462993559E-3</v>
      </c>
      <c r="K13" t="b">
        <f t="array" ref="K13">IF(MAX(IF(D$2:D$370=D13,G$2:G$370))=G13,TRUE,FALSE)</f>
        <v>1</v>
      </c>
      <c r="L13" t="b">
        <f t="array" ref="L13">IF(MAX(IF(D$2:D$370=D13,E$2:E$370))=E13,TRUE,FALSE)</f>
        <v>0</v>
      </c>
      <c r="M13" t="b">
        <f t="shared" si="0"/>
        <v>1</v>
      </c>
    </row>
    <row r="14" spans="1:13" x14ac:dyDescent="0.25">
      <c r="A14" t="s">
        <v>350</v>
      </c>
      <c r="B14" t="s">
        <v>24</v>
      </c>
      <c r="C14">
        <v>2014</v>
      </c>
      <c r="D14" t="s">
        <v>89</v>
      </c>
      <c r="E14">
        <v>0.48944317900000001</v>
      </c>
      <c r="F14">
        <v>0.39414828410300201</v>
      </c>
      <c r="G14">
        <f>IF(SUMIF(D$2:D$370,D14,F$2:F$370)&gt;1,F14*1/SUMIF(D$2:D$370,D14,F$2:F$370),F14)</f>
        <v>0.39414828410300201</v>
      </c>
      <c r="H14">
        <f>G14-E14</f>
        <v>-9.5294894896997995E-2</v>
      </c>
      <c r="I14">
        <f>ABS(H14)</f>
        <v>9.5294894896997995E-2</v>
      </c>
      <c r="J14">
        <f>H14^2</f>
        <v>9.0811169934298941E-3</v>
      </c>
      <c r="K14" t="b">
        <f t="array" ref="K14">IF(MAX(IF(D$2:D$370=D14,G$2:G$370))=G14,TRUE,FALSE)</f>
        <v>0</v>
      </c>
      <c r="L14" t="b">
        <f t="array" ref="L14">IF(MAX(IF(D$2:D$370=D14,E$2:E$370))=E14,TRUE,FALSE)</f>
        <v>1</v>
      </c>
      <c r="M14" t="b">
        <f t="shared" si="0"/>
        <v>1</v>
      </c>
    </row>
    <row r="15" spans="1:13" x14ac:dyDescent="0.25">
      <c r="A15" t="s">
        <v>352</v>
      </c>
      <c r="B15" t="s">
        <v>26</v>
      </c>
      <c r="C15">
        <v>2014</v>
      </c>
      <c r="D15" t="s">
        <v>89</v>
      </c>
      <c r="E15">
        <v>0.37714758799999998</v>
      </c>
      <c r="F15">
        <v>0.42672963371400302</v>
      </c>
      <c r="G15">
        <f>IF(SUMIF(D$2:D$370,D15,F$2:F$370)&gt;1,F15*1/SUMIF(D$2:D$370,D15,F$2:F$370),F15)</f>
        <v>0.42672963371400302</v>
      </c>
      <c r="H15">
        <f>G15-E15</f>
        <v>4.9582045714003042E-2</v>
      </c>
      <c r="I15">
        <f>ABS(H15)</f>
        <v>4.9582045714003042E-2</v>
      </c>
      <c r="J15">
        <f>H15^2</f>
        <v>2.4583792571854874E-3</v>
      </c>
      <c r="K15" t="b">
        <f t="array" ref="K15">IF(MAX(IF(D$2:D$370=D15,G$2:G$370))=G15,TRUE,FALSE)</f>
        <v>1</v>
      </c>
      <c r="L15" t="b">
        <f t="array" ref="L15">IF(MAX(IF(D$2:D$370=D15,E$2:E$370))=E15,TRUE,FALSE)</f>
        <v>0</v>
      </c>
      <c r="M15" t="b">
        <f t="shared" si="0"/>
        <v>1</v>
      </c>
    </row>
    <row r="16" spans="1:13" x14ac:dyDescent="0.25">
      <c r="A16" t="s">
        <v>94</v>
      </c>
      <c r="B16" t="s">
        <v>23</v>
      </c>
      <c r="C16">
        <v>2014</v>
      </c>
      <c r="D16" t="s">
        <v>21</v>
      </c>
      <c r="E16">
        <v>7.6293148000000005E-2</v>
      </c>
      <c r="F16">
        <v>0.13823102267918899</v>
      </c>
      <c r="G16">
        <f>IF(SUMIF(D$2:D$370,D16,F$2:F$370)&gt;1,F16*1/SUMIF(D$2:D$370,D16,F$2:F$370),F16)</f>
        <v>0.13823102267918899</v>
      </c>
      <c r="H16">
        <f>G16-E16</f>
        <v>6.1937874679188987E-2</v>
      </c>
      <c r="I16">
        <f>ABS(H16)</f>
        <v>6.1937874679188987E-2</v>
      </c>
      <c r="J16">
        <f>H16^2</f>
        <v>3.83630031977492E-3</v>
      </c>
      <c r="K16" t="b">
        <f t="array" ref="K16">IF(MAX(IF(D$2:D$370=D16,G$2:G$370))=G16,TRUE,FALSE)</f>
        <v>0</v>
      </c>
      <c r="L16" t="b">
        <f t="array" ref="L16">IF(MAX(IF(D$2:D$370=D16,E$2:E$370))=E16,TRUE,FALSE)</f>
        <v>0</v>
      </c>
      <c r="M16" t="b">
        <f t="shared" si="0"/>
        <v>0</v>
      </c>
    </row>
    <row r="17" spans="1:13" x14ac:dyDescent="0.25">
      <c r="A17" t="s">
        <v>95</v>
      </c>
      <c r="B17" t="s">
        <v>24</v>
      </c>
      <c r="C17">
        <v>2014</v>
      </c>
      <c r="D17" t="s">
        <v>21</v>
      </c>
      <c r="E17">
        <v>0.43630144100000001</v>
      </c>
      <c r="F17">
        <v>0.30506461099075599</v>
      </c>
      <c r="G17">
        <f>IF(SUMIF(D$2:D$370,D17,F$2:F$370)&gt;1,F17*1/SUMIF(D$2:D$370,D17,F$2:F$370),F17)</f>
        <v>0.30506461099075599</v>
      </c>
      <c r="H17">
        <f>G17-E17</f>
        <v>-0.13123683000924402</v>
      </c>
      <c r="I17">
        <f>ABS(H17)</f>
        <v>0.13123683000924402</v>
      </c>
      <c r="J17">
        <f>H17^2</f>
        <v>1.7223105550875212E-2</v>
      </c>
      <c r="K17" t="b">
        <f t="array" ref="K17">IF(MAX(IF(D$2:D$370=D17,G$2:G$370))=G17,TRUE,FALSE)</f>
        <v>0</v>
      </c>
      <c r="L17" t="b">
        <f t="array" ref="L17">IF(MAX(IF(D$2:D$370=D17,E$2:E$370))=E17,TRUE,FALSE)</f>
        <v>0</v>
      </c>
      <c r="M17" t="b">
        <f t="shared" si="0"/>
        <v>0</v>
      </c>
    </row>
    <row r="18" spans="1:13" x14ac:dyDescent="0.25">
      <c r="A18" t="s">
        <v>96</v>
      </c>
      <c r="B18" t="s">
        <v>26</v>
      </c>
      <c r="C18">
        <v>2014</v>
      </c>
      <c r="D18" t="s">
        <v>21</v>
      </c>
      <c r="E18">
        <v>0.45838084400000001</v>
      </c>
      <c r="F18">
        <v>0.49026783387288703</v>
      </c>
      <c r="G18">
        <f>IF(SUMIF(D$2:D$370,D18,F$2:F$370)&gt;1,F18*1/SUMIF(D$2:D$370,D18,F$2:F$370),F18)</f>
        <v>0.49026783387288703</v>
      </c>
      <c r="H18">
        <f>G18-E18</f>
        <v>3.1886989872887017E-2</v>
      </c>
      <c r="I18">
        <f>ABS(H18)</f>
        <v>3.1886989872887017E-2</v>
      </c>
      <c r="J18">
        <f>H18^2</f>
        <v>1.0167801231535992E-3</v>
      </c>
      <c r="K18" t="b">
        <f t="array" ref="K18">IF(MAX(IF(D$2:D$370=D18,G$2:G$370))=G18,TRUE,FALSE)</f>
        <v>1</v>
      </c>
      <c r="L18" t="b">
        <f t="array" ref="L18">IF(MAX(IF(D$2:D$370=D18,E$2:E$370))=E18,TRUE,FALSE)</f>
        <v>1</v>
      </c>
      <c r="M18" t="b">
        <f t="shared" si="0"/>
        <v>0</v>
      </c>
    </row>
    <row r="19" spans="1:13" x14ac:dyDescent="0.25">
      <c r="A19" t="s">
        <v>97</v>
      </c>
      <c r="B19" t="s">
        <v>0</v>
      </c>
      <c r="C19">
        <v>2014</v>
      </c>
      <c r="D19" t="s">
        <v>21</v>
      </c>
      <c r="E19">
        <v>7.0488230000000001E-3</v>
      </c>
      <c r="F19">
        <v>9.9125161544881199E-4</v>
      </c>
      <c r="G19">
        <f>IF(SUMIF(D$2:D$370,D19,F$2:F$370)&gt;1,F19*1/SUMIF(D$2:D$370,D19,F$2:F$370),F19)</f>
        <v>9.9125161544881199E-4</v>
      </c>
      <c r="H19">
        <f>G19-E19</f>
        <v>-6.0575713845511881E-3</v>
      </c>
      <c r="I19">
        <f>ABS(H19)</f>
        <v>6.0575713845511881E-3</v>
      </c>
      <c r="J19">
        <f>H19^2</f>
        <v>3.66941710789334E-5</v>
      </c>
      <c r="K19" t="b">
        <f t="array" ref="K19">IF(MAX(IF(D$2:D$370=D19,G$2:G$370))=G19,TRUE,FALSE)</f>
        <v>0</v>
      </c>
      <c r="L19" t="b">
        <f t="array" ref="L19">IF(MAX(IF(D$2:D$370=D19,E$2:E$370))=E19,TRUE,FALSE)</f>
        <v>0</v>
      </c>
      <c r="M19" t="b">
        <f t="shared" si="0"/>
        <v>0</v>
      </c>
    </row>
    <row r="20" spans="1:13" x14ac:dyDescent="0.25">
      <c r="A20" t="s">
        <v>353</v>
      </c>
      <c r="B20" t="s">
        <v>1</v>
      </c>
      <c r="C20">
        <v>2014</v>
      </c>
      <c r="D20" t="s">
        <v>21</v>
      </c>
      <c r="E20">
        <v>9.9512799999999998E-3</v>
      </c>
      <c r="F20">
        <v>1.30895446226917E-2</v>
      </c>
      <c r="G20">
        <f>IF(SUMIF(D$2:D$370,D20,F$2:F$370)&gt;1,F20*1/SUMIF(D$2:D$370,D20,F$2:F$370),F20)</f>
        <v>1.30895446226917E-2</v>
      </c>
      <c r="H20">
        <f>G20-E20</f>
        <v>3.1382646226917003E-3</v>
      </c>
      <c r="I20">
        <f>ABS(H20)</f>
        <v>3.1382646226917003E-3</v>
      </c>
      <c r="J20">
        <f>H20^2</f>
        <v>9.8487048420382806E-6</v>
      </c>
      <c r="K20" t="b">
        <f t="array" ref="K20">IF(MAX(IF(D$2:D$370=D20,G$2:G$370))=G20,TRUE,FALSE)</f>
        <v>0</v>
      </c>
      <c r="L20" t="b">
        <f t="array" ref="L20">IF(MAX(IF(D$2:D$370=D20,E$2:E$370))=E20,TRUE,FALSE)</f>
        <v>0</v>
      </c>
      <c r="M20" t="b">
        <f t="shared" si="0"/>
        <v>0</v>
      </c>
    </row>
    <row r="21" spans="1:13" x14ac:dyDescent="0.25">
      <c r="A21" t="s">
        <v>410</v>
      </c>
      <c r="B21" t="s">
        <v>22</v>
      </c>
      <c r="C21">
        <v>2014</v>
      </c>
      <c r="D21" t="s">
        <v>21</v>
      </c>
      <c r="E21">
        <v>9.4329840000000002E-3</v>
      </c>
      <c r="F21">
        <v>1.5736987350968599E-2</v>
      </c>
      <c r="G21">
        <f>IF(SUMIF(D$2:D$370,D21,F$2:F$370)&gt;1,F21*1/SUMIF(D$2:D$370,D21,F$2:F$370),F21)</f>
        <v>1.5736987350968599E-2</v>
      </c>
      <c r="H21">
        <f>G21-E21</f>
        <v>6.3040033509685987E-3</v>
      </c>
      <c r="I21">
        <f>ABS(H21)</f>
        <v>6.3040033509685987E-3</v>
      </c>
      <c r="J21">
        <f>H21^2</f>
        <v>3.9740458249023318E-5</v>
      </c>
      <c r="K21" t="b">
        <f t="array" ref="K21">IF(MAX(IF(D$2:D$370=D21,G$2:G$370))=G21,TRUE,FALSE)</f>
        <v>0</v>
      </c>
      <c r="L21" t="b">
        <f t="array" ref="L21">IF(MAX(IF(D$2:D$370=D21,E$2:E$370))=E21,TRUE,FALSE)</f>
        <v>0</v>
      </c>
      <c r="M21" t="b">
        <f t="shared" si="0"/>
        <v>0</v>
      </c>
    </row>
    <row r="22" spans="1:13" x14ac:dyDescent="0.25">
      <c r="A22" t="s">
        <v>98</v>
      </c>
      <c r="B22" t="s">
        <v>27</v>
      </c>
      <c r="C22">
        <v>2014</v>
      </c>
      <c r="D22" t="s">
        <v>28</v>
      </c>
      <c r="E22">
        <v>0.126792298</v>
      </c>
      <c r="F22">
        <v>0.155924570067831</v>
      </c>
      <c r="G22">
        <f>IF(SUMIF(D$2:D$370,D22,F$2:F$370)&gt;1,F22*1/SUMIF(D$2:D$370,D22,F$2:F$370),F22)</f>
        <v>0.155924570067831</v>
      </c>
      <c r="H22">
        <f>G22-E22</f>
        <v>2.9132272067831005E-2</v>
      </c>
      <c r="I22">
        <f>ABS(H22)</f>
        <v>2.9132272067831005E-2</v>
      </c>
      <c r="J22">
        <f>H22^2</f>
        <v>8.4868927583412661E-4</v>
      </c>
      <c r="K22" t="b">
        <f t="array" ref="K22">IF(MAX(IF(D$2:D$370=D22,G$2:G$370))=G22,TRUE,FALSE)</f>
        <v>0</v>
      </c>
      <c r="L22" t="b">
        <f t="array" ref="L22">IF(MAX(IF(D$2:D$370=D22,E$2:E$370))=E22,TRUE,FALSE)</f>
        <v>0</v>
      </c>
      <c r="M22" t="b">
        <f t="shared" si="0"/>
        <v>0</v>
      </c>
    </row>
    <row r="23" spans="1:13" x14ac:dyDescent="0.25">
      <c r="A23" t="s">
        <v>99</v>
      </c>
      <c r="B23" t="s">
        <v>24</v>
      </c>
      <c r="C23">
        <v>2014</v>
      </c>
      <c r="D23" t="s">
        <v>28</v>
      </c>
      <c r="E23">
        <v>0.18537484600000001</v>
      </c>
      <c r="F23">
        <v>0.15852880347245801</v>
      </c>
      <c r="G23">
        <f>IF(SUMIF(D$2:D$370,D23,F$2:F$370)&gt;1,F23*1/SUMIF(D$2:D$370,D23,F$2:F$370),F23)</f>
        <v>0.15852880347245801</v>
      </c>
      <c r="H23">
        <f>G23-E23</f>
        <v>-2.6846042527541997E-2</v>
      </c>
      <c r="I23">
        <f>ABS(H23)</f>
        <v>2.6846042527541997E-2</v>
      </c>
      <c r="J23">
        <f>H23^2</f>
        <v>7.2070999939059343E-4</v>
      </c>
      <c r="K23" t="b">
        <f t="array" ref="K23">IF(MAX(IF(D$2:D$370=D23,G$2:G$370))=G23,TRUE,FALSE)</f>
        <v>0</v>
      </c>
      <c r="L23" t="b">
        <f t="array" ref="L23">IF(MAX(IF(D$2:D$370=D23,E$2:E$370))=E23,TRUE,FALSE)</f>
        <v>0</v>
      </c>
      <c r="M23" t="b">
        <f t="shared" si="0"/>
        <v>0</v>
      </c>
    </row>
    <row r="24" spans="1:13" x14ac:dyDescent="0.25">
      <c r="A24" t="s">
        <v>100</v>
      </c>
      <c r="B24" t="s">
        <v>26</v>
      </c>
      <c r="C24">
        <v>2014</v>
      </c>
      <c r="D24" t="s">
        <v>28</v>
      </c>
      <c r="E24">
        <v>0.60692339200000001</v>
      </c>
      <c r="F24">
        <v>0.58362658711547599</v>
      </c>
      <c r="G24">
        <f>IF(SUMIF(D$2:D$370,D24,F$2:F$370)&gt;1,F24*1/SUMIF(D$2:D$370,D24,F$2:F$370),F24)</f>
        <v>0.58362658711547599</v>
      </c>
      <c r="H24">
        <f>G24-E24</f>
        <v>-2.3296804884524014E-2</v>
      </c>
      <c r="I24">
        <f>ABS(H24)</f>
        <v>2.3296804884524014E-2</v>
      </c>
      <c r="J24">
        <f>H24^2</f>
        <v>5.4274111782758191E-4</v>
      </c>
      <c r="K24" t="b">
        <f t="array" ref="K24">IF(MAX(IF(D$2:D$370=D24,G$2:G$370))=G24,TRUE,FALSE)</f>
        <v>1</v>
      </c>
      <c r="L24" t="b">
        <f t="array" ref="L24">IF(MAX(IF(D$2:D$370=D24,E$2:E$370))=E24,TRUE,FALSE)</f>
        <v>1</v>
      </c>
      <c r="M24" t="b">
        <f t="shared" si="0"/>
        <v>0</v>
      </c>
    </row>
    <row r="25" spans="1:13" x14ac:dyDescent="0.25">
      <c r="A25" t="s">
        <v>101</v>
      </c>
      <c r="B25" t="s">
        <v>3</v>
      </c>
      <c r="C25">
        <v>2014</v>
      </c>
      <c r="D25" t="s">
        <v>28</v>
      </c>
      <c r="E25">
        <v>3.7894309999999998E-3</v>
      </c>
      <c r="F25">
        <v>2.4978633762458898E-3</v>
      </c>
      <c r="G25">
        <f>IF(SUMIF(D$2:D$370,D25,F$2:F$370)&gt;1,F25*1/SUMIF(D$2:D$370,D25,F$2:F$370),F25)</f>
        <v>2.4978633762458898E-3</v>
      </c>
      <c r="H25">
        <f>G25-E25</f>
        <v>-1.29156762375411E-3</v>
      </c>
      <c r="I25">
        <f>ABS(H25)</f>
        <v>1.29156762375411E-3</v>
      </c>
      <c r="J25">
        <f>H25^2</f>
        <v>1.6681469267298382E-6</v>
      </c>
      <c r="K25" t="b">
        <f t="array" ref="K25">IF(MAX(IF(D$2:D$370=D25,G$2:G$370))=G25,TRUE,FALSE)</f>
        <v>0</v>
      </c>
      <c r="L25" t="b">
        <f t="array" ref="L25">IF(MAX(IF(D$2:D$370=D25,E$2:E$370))=E25,TRUE,FALSE)</f>
        <v>0</v>
      </c>
      <c r="M25" t="b">
        <f t="shared" si="0"/>
        <v>0</v>
      </c>
    </row>
    <row r="26" spans="1:13" x14ac:dyDescent="0.25">
      <c r="A26" t="s">
        <v>411</v>
      </c>
      <c r="B26" t="s">
        <v>22</v>
      </c>
      <c r="C26">
        <v>2014</v>
      </c>
      <c r="D26" t="s">
        <v>28</v>
      </c>
      <c r="E26">
        <v>3.6870134999999998E-2</v>
      </c>
      <c r="F26">
        <v>3.7766600241327997E-2</v>
      </c>
      <c r="G26">
        <f>IF(SUMIF(D$2:D$370,D26,F$2:F$370)&gt;1,F26*1/SUMIF(D$2:D$370,D26,F$2:F$370),F26)</f>
        <v>3.7766600241327997E-2</v>
      </c>
      <c r="H26">
        <f>G26-E26</f>
        <v>8.9646524132799832E-4</v>
      </c>
      <c r="I26">
        <f>ABS(H26)</f>
        <v>8.9646524132799832E-4</v>
      </c>
      <c r="J26">
        <f>H26^2</f>
        <v>8.0364992890926623E-7</v>
      </c>
      <c r="K26" t="b">
        <f t="array" ref="K26">IF(MAX(IF(D$2:D$370=D26,G$2:G$370))=G26,TRUE,FALSE)</f>
        <v>0</v>
      </c>
      <c r="L26" t="b">
        <f t="array" ref="L26">IF(MAX(IF(D$2:D$370=D26,E$2:E$370))=E26,TRUE,FALSE)</f>
        <v>0</v>
      </c>
      <c r="M26" t="b">
        <f t="shared" si="0"/>
        <v>0</v>
      </c>
    </row>
    <row r="27" spans="1:13" x14ac:dyDescent="0.25">
      <c r="A27" t="s">
        <v>102</v>
      </c>
      <c r="B27" t="s">
        <v>26</v>
      </c>
      <c r="C27">
        <v>2014</v>
      </c>
      <c r="D27" t="s">
        <v>29</v>
      </c>
      <c r="E27">
        <v>0.65127189299999999</v>
      </c>
      <c r="F27">
        <v>0.59236873162467296</v>
      </c>
      <c r="G27">
        <f>IF(SUMIF(D$2:D$370,D27,F$2:F$370)&gt;1,F27*1/SUMIF(D$2:D$370,D27,F$2:F$370),F27)</f>
        <v>0.59236873162467296</v>
      </c>
      <c r="H27">
        <f>G27-E27</f>
        <v>-5.8903161375327029E-2</v>
      </c>
      <c r="I27">
        <f>ABS(H27)</f>
        <v>5.8903161375327029E-2</v>
      </c>
      <c r="J27">
        <f>H27^2</f>
        <v>3.4695824200078182E-3</v>
      </c>
      <c r="K27" t="b">
        <f t="array" ref="K27">IF(MAX(IF(D$2:D$370=D27,G$2:G$370))=G27,TRUE,FALSE)</f>
        <v>1</v>
      </c>
      <c r="L27" t="b">
        <f t="array" ref="L27">IF(MAX(IF(D$2:D$370=D27,E$2:E$370))=E27,TRUE,FALSE)</f>
        <v>1</v>
      </c>
      <c r="M27" t="b">
        <f t="shared" si="0"/>
        <v>0</v>
      </c>
    </row>
    <row r="28" spans="1:13" x14ac:dyDescent="0.25">
      <c r="A28" t="s">
        <v>103</v>
      </c>
      <c r="B28" t="s">
        <v>24</v>
      </c>
      <c r="C28">
        <v>2014</v>
      </c>
      <c r="D28" t="s">
        <v>29</v>
      </c>
      <c r="E28">
        <v>0.23363219299999999</v>
      </c>
      <c r="F28">
        <v>0.25206348842436699</v>
      </c>
      <c r="G28">
        <f>IF(SUMIF(D$2:D$370,D28,F$2:F$370)&gt;1,F28*1/SUMIF(D$2:D$370,D28,F$2:F$370),F28)</f>
        <v>0.25206348842436699</v>
      </c>
      <c r="H28">
        <f>G28-E28</f>
        <v>1.8431295424367E-2</v>
      </c>
      <c r="I28">
        <f>ABS(H28)</f>
        <v>1.8431295424367E-2</v>
      </c>
      <c r="J28">
        <f>H28^2</f>
        <v>3.3971265102029192E-4</v>
      </c>
      <c r="K28" t="b">
        <f t="array" ref="K28">IF(MAX(IF(D$2:D$370=D28,G$2:G$370))=G28,TRUE,FALSE)</f>
        <v>0</v>
      </c>
      <c r="L28" t="b">
        <f t="array" ref="L28">IF(MAX(IF(D$2:D$370=D28,E$2:E$370))=E28,TRUE,FALSE)</f>
        <v>0</v>
      </c>
      <c r="M28" t="b">
        <f t="shared" si="0"/>
        <v>0</v>
      </c>
    </row>
    <row r="29" spans="1:13" x14ac:dyDescent="0.25">
      <c r="A29" t="s">
        <v>412</v>
      </c>
      <c r="B29" t="s">
        <v>22</v>
      </c>
      <c r="C29">
        <v>2014</v>
      </c>
      <c r="D29" t="s">
        <v>29</v>
      </c>
      <c r="E29">
        <v>9.4453710999999996E-2</v>
      </c>
      <c r="F29">
        <v>4.0005997915391001E-2</v>
      </c>
      <c r="G29">
        <f>IF(SUMIF(D$2:D$370,D29,F$2:F$370)&gt;1,F29*1/SUMIF(D$2:D$370,D29,F$2:F$370),F29)</f>
        <v>4.0005997915391001E-2</v>
      </c>
      <c r="H29">
        <f>G29-E29</f>
        <v>-5.4447713084608995E-2</v>
      </c>
      <c r="I29">
        <f>ABS(H29)</f>
        <v>5.4447713084608995E-2</v>
      </c>
      <c r="J29">
        <f>H29^2</f>
        <v>2.9645534601439017E-3</v>
      </c>
      <c r="K29" t="b">
        <f t="array" ref="K29">IF(MAX(IF(D$2:D$370=D29,G$2:G$370))=G29,TRUE,FALSE)</f>
        <v>0</v>
      </c>
      <c r="L29" t="b">
        <f t="array" ref="L29">IF(MAX(IF(D$2:D$370=D29,E$2:E$370))=E29,TRUE,FALSE)</f>
        <v>0</v>
      </c>
      <c r="M29" t="b">
        <f t="shared" si="0"/>
        <v>0</v>
      </c>
    </row>
    <row r="30" spans="1:13" x14ac:dyDescent="0.25">
      <c r="A30" t="s">
        <v>104</v>
      </c>
      <c r="B30" t="s">
        <v>0</v>
      </c>
      <c r="C30">
        <v>2014</v>
      </c>
      <c r="D30" t="s">
        <v>30</v>
      </c>
      <c r="E30">
        <v>3.6228129999999999E-3</v>
      </c>
      <c r="F30">
        <v>6.3473382811893905E-4</v>
      </c>
      <c r="G30">
        <f>IF(SUMIF(D$2:D$370,D30,F$2:F$370)&gt;1,F30*1/SUMIF(D$2:D$370,D30,F$2:F$370),F30)</f>
        <v>6.2015858610306213E-4</v>
      </c>
      <c r="H30">
        <f>G30-E30</f>
        <v>-3.002654413896938E-3</v>
      </c>
      <c r="I30">
        <f>ABS(H30)</f>
        <v>3.002654413896938E-3</v>
      </c>
      <c r="J30">
        <f>H30^2</f>
        <v>9.0159335292947644E-6</v>
      </c>
      <c r="K30" t="b">
        <f t="array" ref="K30">IF(MAX(IF(D$2:D$370=D30,G$2:G$370))=G30,TRUE,FALSE)</f>
        <v>0</v>
      </c>
      <c r="L30" t="b">
        <f t="array" ref="L30">IF(MAX(IF(D$2:D$370=D30,E$2:E$370))=E30,TRUE,FALSE)</f>
        <v>0</v>
      </c>
      <c r="M30" t="b">
        <f t="shared" si="0"/>
        <v>0</v>
      </c>
    </row>
    <row r="31" spans="1:13" x14ac:dyDescent="0.25">
      <c r="A31" t="s">
        <v>105</v>
      </c>
      <c r="B31" t="s">
        <v>23</v>
      </c>
      <c r="C31">
        <v>2014</v>
      </c>
      <c r="D31" t="s">
        <v>30</v>
      </c>
      <c r="E31">
        <v>8.4359797E-2</v>
      </c>
      <c r="F31">
        <v>0.117449613600337</v>
      </c>
      <c r="G31">
        <f>IF(SUMIF(D$2:D$370,D31,F$2:F$370)&gt;1,F31*1/SUMIF(D$2:D$370,D31,F$2:F$370),F31)</f>
        <v>0.11475264604155838</v>
      </c>
      <c r="H31">
        <f>G31-E31</f>
        <v>3.0392849041558381E-2</v>
      </c>
      <c r="I31">
        <f>ABS(H31)</f>
        <v>3.0392849041558381E-2</v>
      </c>
      <c r="J31">
        <f>H31^2</f>
        <v>9.2372527286295621E-4</v>
      </c>
      <c r="K31" t="b">
        <f t="array" ref="K31">IF(MAX(IF(D$2:D$370=D31,G$2:G$370))=G31,TRUE,FALSE)</f>
        <v>0</v>
      </c>
      <c r="L31" t="b">
        <f t="array" ref="L31">IF(MAX(IF(D$2:D$370=D31,E$2:E$370))=E31,TRUE,FALSE)</f>
        <v>0</v>
      </c>
      <c r="M31" t="b">
        <f t="shared" si="0"/>
        <v>0</v>
      </c>
    </row>
    <row r="32" spans="1:13" x14ac:dyDescent="0.25">
      <c r="A32" t="s">
        <v>106</v>
      </c>
      <c r="B32" t="s">
        <v>26</v>
      </c>
      <c r="C32">
        <v>2014</v>
      </c>
      <c r="D32" t="s">
        <v>30</v>
      </c>
      <c r="E32">
        <v>0.46216747699999999</v>
      </c>
      <c r="F32">
        <v>0.50241478313820997</v>
      </c>
      <c r="G32">
        <f>IF(SUMIF(D$2:D$370,D32,F$2:F$370)&gt;1,F32*1/SUMIF(D$2:D$370,D32,F$2:F$370),F32)</f>
        <v>0.49087795189936584</v>
      </c>
      <c r="H32">
        <f>G32-E32</f>
        <v>2.8710474899365845E-2</v>
      </c>
      <c r="I32">
        <f>ABS(H32)</f>
        <v>2.8710474899365845E-2</v>
      </c>
      <c r="J32">
        <f>H32^2</f>
        <v>8.2429136894711624E-4</v>
      </c>
      <c r="K32" t="b">
        <f t="array" ref="K32">IF(MAX(IF(D$2:D$370=D32,G$2:G$370))=G32,TRUE,FALSE)</f>
        <v>1</v>
      </c>
      <c r="L32" t="b">
        <f t="array" ref="L32">IF(MAX(IF(D$2:D$370=D32,E$2:E$370))=E32,TRUE,FALSE)</f>
        <v>1</v>
      </c>
      <c r="M32" t="b">
        <f t="shared" si="0"/>
        <v>0</v>
      </c>
    </row>
    <row r="33" spans="1:13" x14ac:dyDescent="0.25">
      <c r="A33" t="s">
        <v>107</v>
      </c>
      <c r="B33" t="s">
        <v>24</v>
      </c>
      <c r="C33">
        <v>2014</v>
      </c>
      <c r="D33" t="s">
        <v>30</v>
      </c>
      <c r="E33">
        <v>0.38929717400000002</v>
      </c>
      <c r="F33">
        <v>0.33661809368130602</v>
      </c>
      <c r="G33">
        <f>IF(SUMIF(D$2:D$370,D33,F$2:F$370)&gt;1,F33*1/SUMIF(D$2:D$370,D33,F$2:F$370),F33)</f>
        <v>0.32888841241180733</v>
      </c>
      <c r="H33">
        <f>G33-E33</f>
        <v>-6.0408761588192694E-2</v>
      </c>
      <c r="I33">
        <f>ABS(H33)</f>
        <v>6.0408761588192694E-2</v>
      </c>
      <c r="J33">
        <f>H33^2</f>
        <v>3.6492184766191049E-3</v>
      </c>
      <c r="K33" t="b">
        <f t="array" ref="K33">IF(MAX(IF(D$2:D$370=D33,G$2:G$370))=G33,TRUE,FALSE)</f>
        <v>0</v>
      </c>
      <c r="L33" t="b">
        <f t="array" ref="L33">IF(MAX(IF(D$2:D$370=D33,E$2:E$370))=E33,TRUE,FALSE)</f>
        <v>0</v>
      </c>
      <c r="M33" t="b">
        <f t="shared" si="0"/>
        <v>0</v>
      </c>
    </row>
    <row r="34" spans="1:13" x14ac:dyDescent="0.25">
      <c r="A34" t="s">
        <v>108</v>
      </c>
      <c r="B34" t="s">
        <v>25</v>
      </c>
      <c r="C34">
        <v>2014</v>
      </c>
      <c r="D34" t="s">
        <v>30</v>
      </c>
      <c r="E34">
        <v>3.3122870000000001E-3</v>
      </c>
      <c r="F34">
        <v>5.6164568522851601E-4</v>
      </c>
      <c r="G34">
        <f>IF(SUMIF(D$2:D$370,D34,F$2:F$370)&gt;1,F34*1/SUMIF(D$2:D$370,D34,F$2:F$370),F34)</f>
        <v>5.4874874886443633E-4</v>
      </c>
      <c r="H34">
        <f>G34-E34</f>
        <v>-2.763538251135564E-3</v>
      </c>
      <c r="I34">
        <f>ABS(H34)</f>
        <v>2.763538251135564E-3</v>
      </c>
      <c r="J34">
        <f>H34^2</f>
        <v>7.6371436654894118E-6</v>
      </c>
      <c r="K34" t="b">
        <f t="array" ref="K34">IF(MAX(IF(D$2:D$370=D34,G$2:G$370))=G34,TRUE,FALSE)</f>
        <v>0</v>
      </c>
      <c r="L34" t="b">
        <f t="array" ref="L34">IF(MAX(IF(D$2:D$370=D34,E$2:E$370))=E34,TRUE,FALSE)</f>
        <v>0</v>
      </c>
      <c r="M34" t="b">
        <f t="shared" si="0"/>
        <v>0</v>
      </c>
    </row>
    <row r="35" spans="1:13" x14ac:dyDescent="0.25">
      <c r="A35" t="s">
        <v>109</v>
      </c>
      <c r="B35" t="s">
        <v>27</v>
      </c>
      <c r="C35">
        <v>2014</v>
      </c>
      <c r="D35" t="s">
        <v>30</v>
      </c>
      <c r="E35">
        <v>3.7470241000000001E-2</v>
      </c>
      <c r="F35">
        <v>4.3373460590751103E-2</v>
      </c>
      <c r="G35">
        <f>IF(SUMIF(D$2:D$370,D35,F$2:F$370)&gt;1,F35*1/SUMIF(D$2:D$370,D35,F$2:F$370),F35)</f>
        <v>4.2377486125281402E-2</v>
      </c>
      <c r="H35">
        <f>G35-E35</f>
        <v>4.9072451252814009E-3</v>
      </c>
      <c r="I35">
        <f>ABS(H35)</f>
        <v>4.9072451252814009E-3</v>
      </c>
      <c r="J35">
        <f>H35^2</f>
        <v>2.4081054719598073E-5</v>
      </c>
      <c r="K35" t="b">
        <f t="array" ref="K35">IF(MAX(IF(D$2:D$370=D35,G$2:G$370))=G35,TRUE,FALSE)</f>
        <v>0</v>
      </c>
      <c r="L35" t="b">
        <f t="array" ref="L35">IF(MAX(IF(D$2:D$370=D35,E$2:E$370))=E35,TRUE,FALSE)</f>
        <v>0</v>
      </c>
      <c r="M35" t="b">
        <f t="shared" si="0"/>
        <v>0</v>
      </c>
    </row>
    <row r="36" spans="1:13" x14ac:dyDescent="0.25">
      <c r="A36" t="s">
        <v>413</v>
      </c>
      <c r="B36" t="s">
        <v>22</v>
      </c>
      <c r="C36">
        <v>2014</v>
      </c>
      <c r="D36" t="s">
        <v>30</v>
      </c>
      <c r="E36">
        <v>1.8010557999999999E-2</v>
      </c>
      <c r="F36">
        <v>2.2450112790531E-2</v>
      </c>
      <c r="G36">
        <f>IF(SUMIF(D$2:D$370,D36,F$2:F$370)&gt;1,F36*1/SUMIF(D$2:D$370,D36,F$2:F$370),F36)</f>
        <v>2.1934596187019508E-2</v>
      </c>
      <c r="H36">
        <f>G36-E36</f>
        <v>3.9240381870195087E-3</v>
      </c>
      <c r="I36">
        <f>ABS(H36)</f>
        <v>3.9240381870195087E-3</v>
      </c>
      <c r="J36">
        <f>H36^2</f>
        <v>1.5398075693187352E-5</v>
      </c>
      <c r="K36" t="b">
        <f t="array" ref="K36">IF(MAX(IF(D$2:D$370=D36,G$2:G$370))=G36,TRUE,FALSE)</f>
        <v>0</v>
      </c>
      <c r="L36" t="b">
        <f t="array" ref="L36">IF(MAX(IF(D$2:D$370=D36,E$2:E$370))=E36,TRUE,FALSE)</f>
        <v>0</v>
      </c>
      <c r="M36" t="b">
        <f t="shared" si="0"/>
        <v>0</v>
      </c>
    </row>
    <row r="37" spans="1:13" x14ac:dyDescent="0.25">
      <c r="A37" t="s">
        <v>110</v>
      </c>
      <c r="B37" t="s">
        <v>23</v>
      </c>
      <c r="C37">
        <v>2014</v>
      </c>
      <c r="D37" t="s">
        <v>31</v>
      </c>
      <c r="E37">
        <v>0.10132976</v>
      </c>
      <c r="F37">
        <v>8.3463362802164903E-2</v>
      </c>
      <c r="G37">
        <f>IF(SUMIF(D$2:D$370,D37,F$2:F$370)&gt;1,F37*1/SUMIF(D$2:D$370,D37,F$2:F$370),F37)</f>
        <v>8.3463362802164903E-2</v>
      </c>
      <c r="H37">
        <f>G37-E37</f>
        <v>-1.7866397197835102E-2</v>
      </c>
      <c r="I37">
        <f>ABS(H37)</f>
        <v>1.7866397197835102E-2</v>
      </c>
      <c r="J37">
        <f>H37^2</f>
        <v>3.1920814883080995E-4</v>
      </c>
      <c r="K37" t="b">
        <f t="array" ref="K37">IF(MAX(IF(D$2:D$370=D37,G$2:G$370))=G37,TRUE,FALSE)</f>
        <v>0</v>
      </c>
      <c r="L37" t="b">
        <f t="array" ref="L37">IF(MAX(IF(D$2:D$370=D37,E$2:E$370))=E37,TRUE,FALSE)</f>
        <v>0</v>
      </c>
      <c r="M37" t="b">
        <f t="shared" si="0"/>
        <v>0</v>
      </c>
    </row>
    <row r="38" spans="1:13" x14ac:dyDescent="0.25">
      <c r="A38" t="s">
        <v>113</v>
      </c>
      <c r="B38" t="s">
        <v>3</v>
      </c>
      <c r="C38">
        <v>2014</v>
      </c>
      <c r="D38" t="s">
        <v>31</v>
      </c>
      <c r="E38">
        <v>5.0510260000000001E-3</v>
      </c>
      <c r="F38">
        <v>2.1037122351122402E-3</v>
      </c>
      <c r="G38">
        <f>IF(SUMIF(D$2:D$370,D38,F$2:F$370)&gt;1,F38*1/SUMIF(D$2:D$370,D38,F$2:F$370),F38)</f>
        <v>2.1037122351122402E-3</v>
      </c>
      <c r="H38">
        <f>G38-E38</f>
        <v>-2.9473137648877599E-3</v>
      </c>
      <c r="I38">
        <f>ABS(H38)</f>
        <v>2.9473137648877599E-3</v>
      </c>
      <c r="J38">
        <f>H38^2</f>
        <v>8.6866584286968622E-6</v>
      </c>
      <c r="K38" t="b">
        <f t="array" ref="K38">IF(MAX(IF(D$2:D$370=D38,G$2:G$370))=G38,TRUE,FALSE)</f>
        <v>0</v>
      </c>
      <c r="L38" t="b">
        <f t="array" ref="L38">IF(MAX(IF(D$2:D$370=D38,E$2:E$370))=E38,TRUE,FALSE)</f>
        <v>0</v>
      </c>
      <c r="M38" t="b">
        <f t="shared" si="0"/>
        <v>0</v>
      </c>
    </row>
    <row r="39" spans="1:13" x14ac:dyDescent="0.25">
      <c r="A39" t="s">
        <v>354</v>
      </c>
      <c r="B39" t="s">
        <v>25</v>
      </c>
      <c r="C39">
        <v>2014</v>
      </c>
      <c r="D39" t="s">
        <v>31</v>
      </c>
      <c r="E39">
        <v>5.9787649999999996E-3</v>
      </c>
      <c r="F39">
        <v>3.4984632320406201E-3</v>
      </c>
      <c r="G39">
        <f>IF(SUMIF(D$2:D$370,D39,F$2:F$370)&gt;1,F39*1/SUMIF(D$2:D$370,D39,F$2:F$370),F39)</f>
        <v>3.4984632320406201E-3</v>
      </c>
      <c r="H39">
        <f>G39-E39</f>
        <v>-2.4803017679593795E-3</v>
      </c>
      <c r="I39">
        <f>ABS(H39)</f>
        <v>2.4803017679593795E-3</v>
      </c>
      <c r="J39">
        <f>H39^2</f>
        <v>6.1518968601424239E-6</v>
      </c>
      <c r="K39" t="b">
        <f t="array" ref="K39">IF(MAX(IF(D$2:D$370=D39,G$2:G$370))=G39,TRUE,FALSE)</f>
        <v>0</v>
      </c>
      <c r="L39" t="b">
        <f t="array" ref="L39">IF(MAX(IF(D$2:D$370=D39,E$2:E$370))=E39,TRUE,FALSE)</f>
        <v>0</v>
      </c>
      <c r="M39" t="b">
        <f t="shared" si="0"/>
        <v>0</v>
      </c>
    </row>
    <row r="40" spans="1:13" x14ac:dyDescent="0.25">
      <c r="A40" t="s">
        <v>414</v>
      </c>
      <c r="B40" t="s">
        <v>22</v>
      </c>
      <c r="C40">
        <v>2014</v>
      </c>
      <c r="D40" t="s">
        <v>31</v>
      </c>
      <c r="E40">
        <v>4.0202041000000001E-2</v>
      </c>
      <c r="F40">
        <v>2.47289952367881E-2</v>
      </c>
      <c r="G40">
        <f>IF(SUMIF(D$2:D$370,D40,F$2:F$370)&gt;1,F40*1/SUMIF(D$2:D$370,D40,F$2:F$370),F40)</f>
        <v>2.47289952367881E-2</v>
      </c>
      <c r="H40">
        <f>G40-E40</f>
        <v>-1.5473045763211901E-2</v>
      </c>
      <c r="I40">
        <f>ABS(H40)</f>
        <v>1.5473045763211901E-2</v>
      </c>
      <c r="J40">
        <f>H40^2</f>
        <v>2.3941514519044976E-4</v>
      </c>
      <c r="K40" t="b">
        <f t="array" ref="K40">IF(MAX(IF(D$2:D$370=D40,G$2:G$370))=G40,TRUE,FALSE)</f>
        <v>0</v>
      </c>
      <c r="L40" t="b">
        <f t="array" ref="L40">IF(MAX(IF(D$2:D$370=D40,E$2:E$370))=E40,TRUE,FALSE)</f>
        <v>0</v>
      </c>
      <c r="M40" t="b">
        <f t="shared" si="0"/>
        <v>0</v>
      </c>
    </row>
    <row r="41" spans="1:13" x14ac:dyDescent="0.25">
      <c r="A41" t="s">
        <v>114</v>
      </c>
      <c r="B41" t="s">
        <v>0</v>
      </c>
      <c r="C41">
        <v>2014</v>
      </c>
      <c r="D41" t="s">
        <v>32</v>
      </c>
      <c r="E41">
        <v>1.3263953E-2</v>
      </c>
      <c r="F41">
        <v>2.74374453500864E-3</v>
      </c>
      <c r="G41">
        <f>IF(SUMIF(D$2:D$370,D41,F$2:F$370)&gt;1,F41*1/SUMIF(D$2:D$370,D41,F$2:F$370),F41)</f>
        <v>2.74374453500864E-3</v>
      </c>
      <c r="H41">
        <f>G41-E41</f>
        <v>-1.0520208464991361E-2</v>
      </c>
      <c r="I41">
        <f>ABS(H41)</f>
        <v>1.0520208464991361E-2</v>
      </c>
      <c r="J41">
        <f>H41^2</f>
        <v>1.1067478614687589E-4</v>
      </c>
      <c r="K41" t="b">
        <f t="array" ref="K41">IF(MAX(IF(D$2:D$370=D41,G$2:G$370))=G41,TRUE,FALSE)</f>
        <v>0</v>
      </c>
      <c r="L41" t="b">
        <f t="array" ref="L41">IF(MAX(IF(D$2:D$370=D41,E$2:E$370))=E41,TRUE,FALSE)</f>
        <v>0</v>
      </c>
      <c r="M41" t="b">
        <f t="shared" si="0"/>
        <v>0</v>
      </c>
    </row>
    <row r="42" spans="1:13" x14ac:dyDescent="0.25">
      <c r="A42" t="s">
        <v>115</v>
      </c>
      <c r="B42" t="s">
        <v>23</v>
      </c>
      <c r="C42">
        <v>2014</v>
      </c>
      <c r="D42" t="s">
        <v>32</v>
      </c>
      <c r="E42">
        <v>7.1217222999999996E-2</v>
      </c>
      <c r="F42">
        <v>8.7889669486104605E-2</v>
      </c>
      <c r="G42">
        <f>IF(SUMIF(D$2:D$370,D42,F$2:F$370)&gt;1,F42*1/SUMIF(D$2:D$370,D42,F$2:F$370),F42)</f>
        <v>8.7889669486104605E-2</v>
      </c>
      <c r="H42">
        <f>G42-E42</f>
        <v>1.6672446486104608E-2</v>
      </c>
      <c r="I42">
        <f>ABS(H42)</f>
        <v>1.6672446486104608E-2</v>
      </c>
      <c r="J42">
        <f>H42^2</f>
        <v>2.7797047183202191E-4</v>
      </c>
      <c r="K42" t="b">
        <f t="array" ref="K42">IF(MAX(IF(D$2:D$370=D42,G$2:G$370))=G42,TRUE,FALSE)</f>
        <v>0</v>
      </c>
      <c r="L42" t="b">
        <f t="array" ref="L42">IF(MAX(IF(D$2:D$370=D42,E$2:E$370))=E42,TRUE,FALSE)</f>
        <v>0</v>
      </c>
      <c r="M42" t="b">
        <f t="shared" si="0"/>
        <v>0</v>
      </c>
    </row>
    <row r="43" spans="1:13" x14ac:dyDescent="0.25">
      <c r="A43" t="s">
        <v>116</v>
      </c>
      <c r="B43" t="s">
        <v>24</v>
      </c>
      <c r="C43">
        <v>2014</v>
      </c>
      <c r="D43" t="s">
        <v>32</v>
      </c>
      <c r="E43">
        <v>0.19834710699999999</v>
      </c>
      <c r="F43">
        <v>0.17376651500946599</v>
      </c>
      <c r="G43">
        <f>IF(SUMIF(D$2:D$370,D43,F$2:F$370)&gt;1,F43*1/SUMIF(D$2:D$370,D43,F$2:F$370),F43)</f>
        <v>0.17376651500946599</v>
      </c>
      <c r="H43">
        <f>G43-E43</f>
        <v>-2.4580591990534001E-2</v>
      </c>
      <c r="I43">
        <f>ABS(H43)</f>
        <v>2.4580591990534001E-2</v>
      </c>
      <c r="J43">
        <f>H43^2</f>
        <v>6.0420550260510426E-4</v>
      </c>
      <c r="K43" t="b">
        <f t="array" ref="K43">IF(MAX(IF(D$2:D$370=D43,G$2:G$370))=G43,TRUE,FALSE)</f>
        <v>0</v>
      </c>
      <c r="L43" t="b">
        <f t="array" ref="L43">IF(MAX(IF(D$2:D$370=D43,E$2:E$370))=E43,TRUE,FALSE)</f>
        <v>0</v>
      </c>
      <c r="M43" t="b">
        <f t="shared" si="0"/>
        <v>0</v>
      </c>
    </row>
    <row r="44" spans="1:13" x14ac:dyDescent="0.25">
      <c r="A44" t="s">
        <v>117</v>
      </c>
      <c r="B44" t="s">
        <v>26</v>
      </c>
      <c r="C44">
        <v>2014</v>
      </c>
      <c r="D44" t="s">
        <v>32</v>
      </c>
      <c r="E44">
        <v>0.64064891300000004</v>
      </c>
      <c r="F44">
        <v>0.61621732514057903</v>
      </c>
      <c r="G44">
        <f>IF(SUMIF(D$2:D$370,D44,F$2:F$370)&gt;1,F44*1/SUMIF(D$2:D$370,D44,F$2:F$370),F44)</f>
        <v>0.61621732514057903</v>
      </c>
      <c r="H44">
        <f>G44-E44</f>
        <v>-2.4431587859421011E-2</v>
      </c>
      <c r="I44">
        <f>ABS(H44)</f>
        <v>2.4431587859421011E-2</v>
      </c>
      <c r="J44">
        <f>H44^2</f>
        <v>5.9690248533260815E-4</v>
      </c>
      <c r="K44" t="b">
        <f t="array" ref="K44">IF(MAX(IF(D$2:D$370=D44,G$2:G$370))=G44,TRUE,FALSE)</f>
        <v>1</v>
      </c>
      <c r="L44" t="b">
        <f t="array" ref="L44">IF(MAX(IF(D$2:D$370=D44,E$2:E$370))=E44,TRUE,FALSE)</f>
        <v>1</v>
      </c>
      <c r="M44" t="b">
        <f t="shared" si="0"/>
        <v>0</v>
      </c>
    </row>
    <row r="45" spans="1:13" x14ac:dyDescent="0.25">
      <c r="A45" t="s">
        <v>415</v>
      </c>
      <c r="B45" t="s">
        <v>22</v>
      </c>
      <c r="C45">
        <v>2014</v>
      </c>
      <c r="D45" t="s">
        <v>32</v>
      </c>
      <c r="E45">
        <v>4.1730436000000003E-2</v>
      </c>
      <c r="F45">
        <v>3.0801008791781499E-2</v>
      </c>
      <c r="G45">
        <f>IF(SUMIF(D$2:D$370,D45,F$2:F$370)&gt;1,F45*1/SUMIF(D$2:D$370,D45,F$2:F$370),F45)</f>
        <v>3.0801008791781499E-2</v>
      </c>
      <c r="H45">
        <f>G45-E45</f>
        <v>-1.0929427208218503E-2</v>
      </c>
      <c r="I45">
        <f>ABS(H45)</f>
        <v>1.0929427208218503E-2</v>
      </c>
      <c r="J45">
        <f>H45^2</f>
        <v>1.1945237909974691E-4</v>
      </c>
      <c r="K45" t="b">
        <f t="array" ref="K45">IF(MAX(IF(D$2:D$370=D45,G$2:G$370))=G45,TRUE,FALSE)</f>
        <v>0</v>
      </c>
      <c r="L45" t="b">
        <f t="array" ref="L45">IF(MAX(IF(D$2:D$370=D45,E$2:E$370))=E45,TRUE,FALSE)</f>
        <v>0</v>
      </c>
      <c r="M45" t="b">
        <f t="shared" si="0"/>
        <v>0</v>
      </c>
    </row>
    <row r="46" spans="1:13" x14ac:dyDescent="0.25">
      <c r="A46" t="s">
        <v>118</v>
      </c>
      <c r="B46" t="s">
        <v>23</v>
      </c>
      <c r="C46">
        <v>2014</v>
      </c>
      <c r="D46" t="s">
        <v>33</v>
      </c>
      <c r="E46">
        <v>0.16422167900000001</v>
      </c>
      <c r="F46">
        <v>0.12438818842043201</v>
      </c>
      <c r="G46">
        <f>IF(SUMIF(D$2:D$370,D46,F$2:F$370)&gt;1,F46*1/SUMIF(D$2:D$370,D46,F$2:F$370),F46)</f>
        <v>0.11793985658390932</v>
      </c>
      <c r="H46">
        <f>G46-E46</f>
        <v>-4.628182241609069E-2</v>
      </c>
      <c r="I46">
        <f>ABS(H46)</f>
        <v>4.628182241609069E-2</v>
      </c>
      <c r="J46">
        <f>H46^2</f>
        <v>2.1420070861545549E-3</v>
      </c>
      <c r="K46" t="b">
        <f t="array" ref="K46">IF(MAX(IF(D$2:D$370=D46,G$2:G$370))=G46,TRUE,FALSE)</f>
        <v>0</v>
      </c>
      <c r="L46" t="b">
        <f t="array" ref="L46">IF(MAX(IF(D$2:D$370=D46,E$2:E$370))=E46,TRUE,FALSE)</f>
        <v>0</v>
      </c>
      <c r="M46" t="b">
        <f t="shared" si="0"/>
        <v>0</v>
      </c>
    </row>
    <row r="47" spans="1:13" x14ac:dyDescent="0.25">
      <c r="A47" t="s">
        <v>119</v>
      </c>
      <c r="B47" t="s">
        <v>26</v>
      </c>
      <c r="C47">
        <v>2014</v>
      </c>
      <c r="D47" t="s">
        <v>33</v>
      </c>
      <c r="E47">
        <v>0.58730643800000004</v>
      </c>
      <c r="F47">
        <v>0.58748368931744799</v>
      </c>
      <c r="G47">
        <f>IF(SUMIF(D$2:D$370,D47,F$2:F$370)&gt;1,F47*1/SUMIF(D$2:D$370,D47,F$2:F$370),F47)</f>
        <v>0.55702830745708132</v>
      </c>
      <c r="H47">
        <f>G47-E47</f>
        <v>-3.0278130542918724E-2</v>
      </c>
      <c r="I47">
        <f>ABS(H47)</f>
        <v>3.0278130542918724E-2</v>
      </c>
      <c r="J47">
        <f>H47^2</f>
        <v>9.1676518917402773E-4</v>
      </c>
      <c r="K47" t="b">
        <f t="array" ref="K47">IF(MAX(IF(D$2:D$370=D47,G$2:G$370))=G47,TRUE,FALSE)</f>
        <v>1</v>
      </c>
      <c r="L47" t="b">
        <f t="array" ref="L47">IF(MAX(IF(D$2:D$370=D47,E$2:E$370))=E47,TRUE,FALSE)</f>
        <v>1</v>
      </c>
      <c r="M47" t="b">
        <f t="shared" si="0"/>
        <v>0</v>
      </c>
    </row>
    <row r="48" spans="1:13" x14ac:dyDescent="0.25">
      <c r="A48" t="s">
        <v>120</v>
      </c>
      <c r="B48" t="s">
        <v>0</v>
      </c>
      <c r="C48">
        <v>2014</v>
      </c>
      <c r="D48" t="s">
        <v>33</v>
      </c>
      <c r="E48">
        <v>4.2787290000000002E-3</v>
      </c>
      <c r="F48">
        <v>1.80527358608089E-3</v>
      </c>
      <c r="G48">
        <f>IF(SUMIF(D$2:D$370,D48,F$2:F$370)&gt;1,F48*1/SUMIF(D$2:D$370,D48,F$2:F$370),F48)</f>
        <v>1.7116875045840496E-3</v>
      </c>
      <c r="H48">
        <f>G48-E48</f>
        <v>-2.5670414954159504E-3</v>
      </c>
      <c r="I48">
        <f>ABS(H48)</f>
        <v>2.5670414954159504E-3</v>
      </c>
      <c r="J48">
        <f>H48^2</f>
        <v>6.5897020391873587E-6</v>
      </c>
      <c r="K48" t="b">
        <f t="array" ref="K48">IF(MAX(IF(D$2:D$370=D48,G$2:G$370))=G48,TRUE,FALSE)</f>
        <v>0</v>
      </c>
      <c r="L48" t="b">
        <f t="array" ref="L48">IF(MAX(IF(D$2:D$370=D48,E$2:E$370))=E48,TRUE,FALSE)</f>
        <v>0</v>
      </c>
      <c r="M48" t="b">
        <f t="shared" si="0"/>
        <v>0</v>
      </c>
    </row>
    <row r="49" spans="1:13" x14ac:dyDescent="0.25">
      <c r="A49" t="s">
        <v>121</v>
      </c>
      <c r="B49" t="s">
        <v>24</v>
      </c>
      <c r="C49">
        <v>2014</v>
      </c>
      <c r="D49" t="s">
        <v>33</v>
      </c>
      <c r="E49">
        <v>0.11338630800000001</v>
      </c>
      <c r="F49">
        <v>0.18661721494620201</v>
      </c>
      <c r="G49">
        <f>IF(SUMIF(D$2:D$370,D49,F$2:F$370)&gt;1,F49*1/SUMIF(D$2:D$370,D49,F$2:F$370),F49)</f>
        <v>0.17694290628665788</v>
      </c>
      <c r="H49">
        <f>G49-E49</f>
        <v>6.355659828665787E-2</v>
      </c>
      <c r="I49">
        <f>ABS(H49)</f>
        <v>6.355659828665787E-2</v>
      </c>
      <c r="J49">
        <f>H49^2</f>
        <v>4.0394411857716025E-3</v>
      </c>
      <c r="K49" t="b">
        <f t="array" ref="K49">IF(MAX(IF(D$2:D$370=D49,G$2:G$370))=G49,TRUE,FALSE)</f>
        <v>0</v>
      </c>
      <c r="L49" t="b">
        <f t="array" ref="L49">IF(MAX(IF(D$2:D$370=D49,E$2:E$370))=E49,TRUE,FALSE)</f>
        <v>0</v>
      </c>
      <c r="M49" t="b">
        <f t="shared" si="0"/>
        <v>0</v>
      </c>
    </row>
    <row r="50" spans="1:13" x14ac:dyDescent="0.25">
      <c r="A50" t="s">
        <v>122</v>
      </c>
      <c r="B50" t="s">
        <v>27</v>
      </c>
      <c r="C50">
        <v>2014</v>
      </c>
      <c r="D50" t="s">
        <v>33</v>
      </c>
      <c r="E50">
        <v>8.4555827E-2</v>
      </c>
      <c r="F50">
        <v>0.11552795013438</v>
      </c>
      <c r="G50">
        <f>IF(SUMIF(D$2:D$370,D50,F$2:F$370)&gt;1,F50*1/SUMIF(D$2:D$370,D50,F$2:F$370),F50)</f>
        <v>0.10953893648027198</v>
      </c>
      <c r="H50">
        <f>G50-E50</f>
        <v>2.4983109480271978E-2</v>
      </c>
      <c r="I50">
        <f>ABS(H50)</f>
        <v>2.4983109480271978E-2</v>
      </c>
      <c r="J50">
        <f>H50^2</f>
        <v>6.2415575930325562E-4</v>
      </c>
      <c r="K50" t="b">
        <f t="array" ref="K50">IF(MAX(IF(D$2:D$370=D50,G$2:G$370))=G50,TRUE,FALSE)</f>
        <v>0</v>
      </c>
      <c r="L50" t="b">
        <f t="array" ref="L50">IF(MAX(IF(D$2:D$370=D50,E$2:E$370))=E50,TRUE,FALSE)</f>
        <v>0</v>
      </c>
      <c r="M50" t="b">
        <f t="shared" si="0"/>
        <v>0</v>
      </c>
    </row>
    <row r="51" spans="1:13" x14ac:dyDescent="0.25">
      <c r="A51" t="s">
        <v>355</v>
      </c>
      <c r="B51" t="s">
        <v>25</v>
      </c>
      <c r="C51">
        <v>2014</v>
      </c>
      <c r="D51" t="s">
        <v>33</v>
      </c>
      <c r="E51">
        <v>4.6862270000000003E-3</v>
      </c>
      <c r="F51">
        <v>4.8832640803634503E-3</v>
      </c>
      <c r="G51">
        <f>IF(SUMIF(D$2:D$370,D51,F$2:F$370)&gt;1,F51*1/SUMIF(D$2:D$370,D51,F$2:F$370),F51)</f>
        <v>4.6301137801989132E-3</v>
      </c>
      <c r="H51">
        <f>G51-E51</f>
        <v>-5.611321980108705E-5</v>
      </c>
      <c r="I51">
        <f>ABS(H51)</f>
        <v>5.611321980108705E-5</v>
      </c>
      <c r="J51">
        <f>H51^2</f>
        <v>3.1486934364451076E-9</v>
      </c>
      <c r="K51" t="b">
        <f t="array" ref="K51">IF(MAX(IF(D$2:D$370=D51,G$2:G$370))=G51,TRUE,FALSE)</f>
        <v>0</v>
      </c>
      <c r="L51" t="b">
        <f t="array" ref="L51">IF(MAX(IF(D$2:D$370=D51,E$2:E$370))=E51,TRUE,FALSE)</f>
        <v>0</v>
      </c>
      <c r="M51" t="b">
        <f t="shared" si="0"/>
        <v>0</v>
      </c>
    </row>
    <row r="52" spans="1:13" x14ac:dyDescent="0.25">
      <c r="A52" t="s">
        <v>416</v>
      </c>
      <c r="B52" t="s">
        <v>22</v>
      </c>
      <c r="C52">
        <v>2014</v>
      </c>
      <c r="D52" t="s">
        <v>33</v>
      </c>
      <c r="E52">
        <v>3.0358598000000001E-2</v>
      </c>
      <c r="F52">
        <v>3.39691666556836E-2</v>
      </c>
      <c r="G52">
        <f>IF(SUMIF(D$2:D$370,D52,F$2:F$370)&gt;1,F52*1/SUMIF(D$2:D$370,D52,F$2:F$370),F52)</f>
        <v>3.2208191907296561E-2</v>
      </c>
      <c r="H52">
        <f>G52-E52</f>
        <v>1.8495939072965609E-3</v>
      </c>
      <c r="I52">
        <f>ABS(H52)</f>
        <v>1.8495939072965609E-3</v>
      </c>
      <c r="J52">
        <f>H52^2</f>
        <v>3.420997621908559E-6</v>
      </c>
      <c r="K52" t="b">
        <f t="array" ref="K52">IF(MAX(IF(D$2:D$370=D52,G$2:G$370))=G52,TRUE,FALSE)</f>
        <v>0</v>
      </c>
      <c r="L52" t="b">
        <f t="array" ref="L52">IF(MAX(IF(D$2:D$370=D52,E$2:E$370))=E52,TRUE,FALSE)</f>
        <v>0</v>
      </c>
      <c r="M52" t="b">
        <f t="shared" si="0"/>
        <v>0</v>
      </c>
    </row>
    <row r="53" spans="1:13" x14ac:dyDescent="0.25">
      <c r="A53" t="s">
        <v>123</v>
      </c>
      <c r="B53" t="s">
        <v>23</v>
      </c>
      <c r="C53">
        <v>2014</v>
      </c>
      <c r="D53" t="s">
        <v>34</v>
      </c>
      <c r="E53">
        <v>0.17369119299999999</v>
      </c>
      <c r="F53">
        <v>0.18241930392858699</v>
      </c>
      <c r="G53">
        <f>IF(SUMIF(D$2:D$370,D53,F$2:F$370)&gt;1,F53*1/SUMIF(D$2:D$370,D53,F$2:F$370),F53)</f>
        <v>0.18241930392858699</v>
      </c>
      <c r="H53">
        <f>G53-E53</f>
        <v>8.7281109285869962E-3</v>
      </c>
      <c r="I53">
        <f>ABS(H53)</f>
        <v>8.7281109285869962E-3</v>
      </c>
      <c r="J53">
        <f>H53^2</f>
        <v>7.6179920381719762E-5</v>
      </c>
      <c r="K53" t="b">
        <f t="array" ref="K53">IF(MAX(IF(D$2:D$370=D53,G$2:G$370))=G53,TRUE,FALSE)</f>
        <v>0</v>
      </c>
      <c r="L53" t="b">
        <f t="array" ref="L53">IF(MAX(IF(D$2:D$370=D53,E$2:E$370))=E53,TRUE,FALSE)</f>
        <v>0</v>
      </c>
      <c r="M53" t="b">
        <f t="shared" si="0"/>
        <v>0</v>
      </c>
    </row>
    <row r="54" spans="1:13" x14ac:dyDescent="0.25">
      <c r="A54" t="s">
        <v>124</v>
      </c>
      <c r="B54" t="s">
        <v>26</v>
      </c>
      <c r="C54">
        <v>2014</v>
      </c>
      <c r="D54" t="s">
        <v>34</v>
      </c>
      <c r="E54">
        <v>0.30207163999999997</v>
      </c>
      <c r="F54">
        <v>0.33155600361971999</v>
      </c>
      <c r="G54">
        <f>IF(SUMIF(D$2:D$370,D54,F$2:F$370)&gt;1,F54*1/SUMIF(D$2:D$370,D54,F$2:F$370),F54)</f>
        <v>0.33155600361971999</v>
      </c>
      <c r="H54">
        <f>G54-E54</f>
        <v>2.9484363619720011E-2</v>
      </c>
      <c r="I54">
        <f>ABS(H54)</f>
        <v>2.9484363619720011E-2</v>
      </c>
      <c r="J54">
        <f>H54^2</f>
        <v>8.6932769805986895E-4</v>
      </c>
      <c r="K54" t="b">
        <f t="array" ref="K54">IF(MAX(IF(D$2:D$370=D54,G$2:G$370))=G54,TRUE,FALSE)</f>
        <v>0</v>
      </c>
      <c r="L54" t="b">
        <f t="array" ref="L54">IF(MAX(IF(D$2:D$370=D54,E$2:E$370))=E54,TRUE,FALSE)</f>
        <v>0</v>
      </c>
      <c r="M54" t="b">
        <f t="shared" si="0"/>
        <v>0</v>
      </c>
    </row>
    <row r="55" spans="1:13" x14ac:dyDescent="0.25">
      <c r="A55" t="s">
        <v>125</v>
      </c>
      <c r="B55" t="s">
        <v>24</v>
      </c>
      <c r="C55">
        <v>2014</v>
      </c>
      <c r="D55" t="s">
        <v>34</v>
      </c>
      <c r="E55">
        <v>0.47392591099999998</v>
      </c>
      <c r="F55">
        <v>0.41550168707040602</v>
      </c>
      <c r="G55">
        <f>IF(SUMIF(D$2:D$370,D55,F$2:F$370)&gt;1,F55*1/SUMIF(D$2:D$370,D55,F$2:F$370),F55)</f>
        <v>0.41550168707040602</v>
      </c>
      <c r="H55">
        <f>G55-E55</f>
        <v>-5.8424223929593955E-2</v>
      </c>
      <c r="I55">
        <f>ABS(H55)</f>
        <v>5.8424223929593955E-2</v>
      </c>
      <c r="J55">
        <f>H55^2</f>
        <v>3.4133899417753389E-3</v>
      </c>
      <c r="K55" t="b">
        <f t="array" ref="K55">IF(MAX(IF(D$2:D$370=D55,G$2:G$370))=G55,TRUE,FALSE)</f>
        <v>1</v>
      </c>
      <c r="L55" t="b">
        <f t="array" ref="L55">IF(MAX(IF(D$2:D$370=D55,E$2:E$370))=E55,TRUE,FALSE)</f>
        <v>1</v>
      </c>
      <c r="M55" t="b">
        <f t="shared" si="0"/>
        <v>0</v>
      </c>
    </row>
    <row r="56" spans="1:13" x14ac:dyDescent="0.25">
      <c r="A56" t="s">
        <v>356</v>
      </c>
      <c r="B56" t="s">
        <v>22</v>
      </c>
      <c r="C56">
        <v>2014</v>
      </c>
      <c r="D56" t="s">
        <v>34</v>
      </c>
      <c r="E56">
        <v>1.8063068000000002E-2</v>
      </c>
      <c r="F56">
        <v>3.10289600379982E-2</v>
      </c>
      <c r="G56">
        <f>IF(SUMIF(D$2:D$370,D56,F$2:F$370)&gt;1,F56*1/SUMIF(D$2:D$370,D56,F$2:F$370),F56)</f>
        <v>3.10289600379982E-2</v>
      </c>
      <c r="H56">
        <f>G56-E56</f>
        <v>1.2965892037998198E-2</v>
      </c>
      <c r="I56">
        <f>ABS(H56)</f>
        <v>1.2965892037998198E-2</v>
      </c>
      <c r="J56">
        <f>H56^2</f>
        <v>1.6811435634102507E-4</v>
      </c>
      <c r="K56" t="b">
        <f t="array" ref="K56">IF(MAX(IF(D$2:D$370=D56,G$2:G$370))=G56,TRUE,FALSE)</f>
        <v>0</v>
      </c>
      <c r="L56" t="b">
        <f t="array" ref="L56">IF(MAX(IF(D$2:D$370=D56,E$2:E$370))=E56,TRUE,FALSE)</f>
        <v>0</v>
      </c>
      <c r="M56" t="b">
        <f t="shared" si="0"/>
        <v>0</v>
      </c>
    </row>
    <row r="57" spans="1:13" x14ac:dyDescent="0.25">
      <c r="A57" t="s">
        <v>357</v>
      </c>
      <c r="B57" t="s">
        <v>1</v>
      </c>
      <c r="C57">
        <v>2014</v>
      </c>
      <c r="D57" t="s">
        <v>34</v>
      </c>
      <c r="E57">
        <v>7.4497399999999998E-3</v>
      </c>
      <c r="F57">
        <v>1.26064991925031E-2</v>
      </c>
      <c r="G57">
        <f>IF(SUMIF(D$2:D$370,D57,F$2:F$370)&gt;1,F57*1/SUMIF(D$2:D$370,D57,F$2:F$370),F57)</f>
        <v>1.26064991925031E-2</v>
      </c>
      <c r="H57">
        <f>G57-E57</f>
        <v>5.1567591925031006E-3</v>
      </c>
      <c r="I57">
        <f>ABS(H57)</f>
        <v>5.1567591925031006E-3</v>
      </c>
      <c r="J57">
        <f>H57^2</f>
        <v>2.6592165369465231E-5</v>
      </c>
      <c r="K57" t="b">
        <f t="array" ref="K57">IF(MAX(IF(D$2:D$370=D57,G$2:G$370))=G57,TRUE,FALSE)</f>
        <v>0</v>
      </c>
      <c r="L57" t="b">
        <f t="array" ref="L57">IF(MAX(IF(D$2:D$370=D57,E$2:E$370))=E57,TRUE,FALSE)</f>
        <v>0</v>
      </c>
      <c r="M57" t="b">
        <f t="shared" si="0"/>
        <v>0</v>
      </c>
    </row>
    <row r="58" spans="1:13" x14ac:dyDescent="0.25">
      <c r="A58" t="s">
        <v>126</v>
      </c>
      <c r="B58" t="s">
        <v>0</v>
      </c>
      <c r="C58">
        <v>2014</v>
      </c>
      <c r="D58" t="s">
        <v>35</v>
      </c>
      <c r="E58">
        <v>3.8755740000000001E-3</v>
      </c>
      <c r="F58">
        <v>5.6062400192696696E-4</v>
      </c>
      <c r="G58">
        <f>IF(SUMIF(D$2:D$370,D58,F$2:F$370)&gt;1,F58*1/SUMIF(D$2:D$370,D58,F$2:F$370),F58)</f>
        <v>5.6062400192696696E-4</v>
      </c>
      <c r="H58">
        <f>G58-E58</f>
        <v>-3.3149499980730333E-3</v>
      </c>
      <c r="I58">
        <f>ABS(H58)</f>
        <v>3.3149499980730333E-3</v>
      </c>
      <c r="J58">
        <f>H58^2</f>
        <v>1.0988893489724404E-5</v>
      </c>
      <c r="K58" t="b">
        <f t="array" ref="K58">IF(MAX(IF(D$2:D$370=D58,G$2:G$370))=G58,TRUE,FALSE)</f>
        <v>0</v>
      </c>
      <c r="L58" t="b">
        <f t="array" ref="L58">IF(MAX(IF(D$2:D$370=D58,E$2:E$370))=E58,TRUE,FALSE)</f>
        <v>0</v>
      </c>
      <c r="M58" t="b">
        <f t="shared" si="0"/>
        <v>0</v>
      </c>
    </row>
    <row r="59" spans="1:13" x14ac:dyDescent="0.25">
      <c r="A59" t="s">
        <v>127</v>
      </c>
      <c r="B59" t="s">
        <v>23</v>
      </c>
      <c r="C59">
        <v>2014</v>
      </c>
      <c r="D59" t="s">
        <v>35</v>
      </c>
      <c r="E59">
        <v>7.5879653000000005E-2</v>
      </c>
      <c r="F59">
        <v>0.11128693761132601</v>
      </c>
      <c r="G59">
        <f>IF(SUMIF(D$2:D$370,D59,F$2:F$370)&gt;1,F59*1/SUMIF(D$2:D$370,D59,F$2:F$370),F59)</f>
        <v>0.11128693761132601</v>
      </c>
      <c r="H59">
        <f>G59-E59</f>
        <v>3.5407284611326001E-2</v>
      </c>
      <c r="I59">
        <f>ABS(H59)</f>
        <v>3.5407284611326001E-2</v>
      </c>
      <c r="J59">
        <f>H59^2</f>
        <v>1.2536758035474431E-3</v>
      </c>
      <c r="K59" t="b">
        <f t="array" ref="K59">IF(MAX(IF(D$2:D$370=D59,G$2:G$370))=G59,TRUE,FALSE)</f>
        <v>0</v>
      </c>
      <c r="L59" t="b">
        <f t="array" ref="L59">IF(MAX(IF(D$2:D$370=D59,E$2:E$370))=E59,TRUE,FALSE)</f>
        <v>0</v>
      </c>
      <c r="M59" t="b">
        <f t="shared" si="0"/>
        <v>0</v>
      </c>
    </row>
    <row r="60" spans="1:13" x14ac:dyDescent="0.25">
      <c r="A60" t="s">
        <v>128</v>
      </c>
      <c r="B60" t="s">
        <v>24</v>
      </c>
      <c r="C60">
        <v>2014</v>
      </c>
      <c r="D60" t="s">
        <v>35</v>
      </c>
      <c r="E60">
        <v>0.49066802700000001</v>
      </c>
      <c r="F60">
        <v>0.43854353727023898</v>
      </c>
      <c r="G60">
        <f>IF(SUMIF(D$2:D$370,D60,F$2:F$370)&gt;1,F60*1/SUMIF(D$2:D$370,D60,F$2:F$370),F60)</f>
        <v>0.43854353727023898</v>
      </c>
      <c r="H60">
        <f>G60-E60</f>
        <v>-5.2124489729761025E-2</v>
      </c>
      <c r="I60">
        <f>ABS(H60)</f>
        <v>5.2124489729761025E-2</v>
      </c>
      <c r="J60">
        <f>H60^2</f>
        <v>2.7169624295879627E-3</v>
      </c>
      <c r="K60" t="b">
        <f t="array" ref="K60">IF(MAX(IF(D$2:D$370=D60,G$2:G$370))=G60,TRUE,FALSE)</f>
        <v>1</v>
      </c>
      <c r="L60" t="b">
        <f t="array" ref="L60">IF(MAX(IF(D$2:D$370=D60,E$2:E$370))=E60,TRUE,FALSE)</f>
        <v>1</v>
      </c>
      <c r="M60" t="b">
        <f t="shared" si="0"/>
        <v>0</v>
      </c>
    </row>
    <row r="61" spans="1:13" x14ac:dyDescent="0.25">
      <c r="A61" t="s">
        <v>129</v>
      </c>
      <c r="B61" t="s">
        <v>26</v>
      </c>
      <c r="C61">
        <v>2014</v>
      </c>
      <c r="D61" t="s">
        <v>35</v>
      </c>
      <c r="E61">
        <v>0.38663946999999999</v>
      </c>
      <c r="F61">
        <v>0.390751228039877</v>
      </c>
      <c r="G61">
        <f>IF(SUMIF(D$2:D$370,D61,F$2:F$370)&gt;1,F61*1/SUMIF(D$2:D$370,D61,F$2:F$370),F61)</f>
        <v>0.390751228039877</v>
      </c>
      <c r="H61">
        <f>G61-E61</f>
        <v>4.1117580398770115E-3</v>
      </c>
      <c r="I61">
        <f>ABS(H61)</f>
        <v>4.1117580398770115E-3</v>
      </c>
      <c r="J61">
        <f>H61^2</f>
        <v>1.6906554178493243E-5</v>
      </c>
      <c r="K61" t="b">
        <f t="array" ref="K61">IF(MAX(IF(D$2:D$370=D61,G$2:G$370))=G61,TRUE,FALSE)</f>
        <v>0</v>
      </c>
      <c r="L61" t="b">
        <f t="array" ref="L61">IF(MAX(IF(D$2:D$370=D61,E$2:E$370))=E61,TRUE,FALSE)</f>
        <v>0</v>
      </c>
      <c r="M61" t="b">
        <f t="shared" si="0"/>
        <v>0</v>
      </c>
    </row>
    <row r="62" spans="1:13" x14ac:dyDescent="0.25">
      <c r="A62" t="s">
        <v>358</v>
      </c>
      <c r="B62" t="s">
        <v>22</v>
      </c>
      <c r="C62">
        <v>2014</v>
      </c>
      <c r="D62" t="s">
        <v>35</v>
      </c>
      <c r="E62">
        <v>1.9581846E-2</v>
      </c>
      <c r="F62">
        <v>3.1527328862623799E-2</v>
      </c>
      <c r="G62">
        <f>IF(SUMIF(D$2:D$370,D62,F$2:F$370)&gt;1,F62*1/SUMIF(D$2:D$370,D62,F$2:F$370),F62)</f>
        <v>3.1527328862623799E-2</v>
      </c>
      <c r="H62">
        <f>G62-E62</f>
        <v>1.1945482862623799E-2</v>
      </c>
      <c r="I62">
        <f>ABS(H62)</f>
        <v>1.1945482862623799E-2</v>
      </c>
      <c r="J62">
        <f>H62^2</f>
        <v>1.4269456082123888E-4</v>
      </c>
      <c r="K62" t="b">
        <f t="array" ref="K62">IF(MAX(IF(D$2:D$370=D62,G$2:G$370))=G62,TRUE,FALSE)</f>
        <v>0</v>
      </c>
      <c r="L62" t="b">
        <f t="array" ref="L62">IF(MAX(IF(D$2:D$370=D62,E$2:E$370))=E62,TRUE,FALSE)</f>
        <v>0</v>
      </c>
      <c r="M62" t="b">
        <f t="shared" si="0"/>
        <v>0</v>
      </c>
    </row>
    <row r="63" spans="1:13" x14ac:dyDescent="0.25">
      <c r="A63" t="s">
        <v>359</v>
      </c>
      <c r="B63" t="s">
        <v>1</v>
      </c>
      <c r="C63">
        <v>2014</v>
      </c>
      <c r="D63" t="s">
        <v>35</v>
      </c>
      <c r="E63">
        <v>4.7934730000000004E-3</v>
      </c>
      <c r="F63">
        <v>8.9382326300035102E-3</v>
      </c>
      <c r="G63">
        <f>IF(SUMIF(D$2:D$370,D63,F$2:F$370)&gt;1,F63*1/SUMIF(D$2:D$370,D63,F$2:F$370),F63)</f>
        <v>8.9382326300035102E-3</v>
      </c>
      <c r="H63">
        <f>G63-E63</f>
        <v>4.1447596300035099E-3</v>
      </c>
      <c r="I63">
        <f>ABS(H63)</f>
        <v>4.1447596300035099E-3</v>
      </c>
      <c r="J63">
        <f>H63^2</f>
        <v>1.7179032390506831E-5</v>
      </c>
      <c r="K63" t="b">
        <f t="array" ref="K63">IF(MAX(IF(D$2:D$370=D63,G$2:G$370))=G63,TRUE,FALSE)</f>
        <v>0</v>
      </c>
      <c r="L63" t="b">
        <f t="array" ref="L63">IF(MAX(IF(D$2:D$370=D63,E$2:E$370))=E63,TRUE,FALSE)</f>
        <v>0</v>
      </c>
      <c r="M63" t="b">
        <f t="shared" si="0"/>
        <v>0</v>
      </c>
    </row>
    <row r="64" spans="1:13" x14ac:dyDescent="0.25">
      <c r="A64" t="s">
        <v>130</v>
      </c>
      <c r="B64" t="s">
        <v>24</v>
      </c>
      <c r="C64">
        <v>2014</v>
      </c>
      <c r="D64" t="s">
        <v>36</v>
      </c>
      <c r="E64">
        <v>0.29387000699999999</v>
      </c>
      <c r="F64">
        <v>0.26780173907222499</v>
      </c>
      <c r="G64">
        <f>IF(SUMIF(D$2:D$370,D64,F$2:F$370)&gt;1,F64*1/SUMIF(D$2:D$370,D64,F$2:F$370),F64)</f>
        <v>0.2576173339710886</v>
      </c>
      <c r="H64">
        <f>G64-E64</f>
        <v>-3.6252673028911386E-2</v>
      </c>
      <c r="I64">
        <f>ABS(H64)</f>
        <v>3.6252673028911386E-2</v>
      </c>
      <c r="J64">
        <f>H64^2</f>
        <v>1.3142563017411592E-3</v>
      </c>
      <c r="K64" t="b">
        <f t="array" ref="K64">IF(MAX(IF(D$2:D$370=D64,G$2:G$370))=G64,TRUE,FALSE)</f>
        <v>0</v>
      </c>
      <c r="L64" t="b">
        <f t="array" ref="L64">IF(MAX(IF(D$2:D$370=D64,E$2:E$370))=E64,TRUE,FALSE)</f>
        <v>0</v>
      </c>
      <c r="M64" t="b">
        <f t="shared" si="0"/>
        <v>0</v>
      </c>
    </row>
    <row r="65" spans="1:13" x14ac:dyDescent="0.25">
      <c r="A65" t="s">
        <v>131</v>
      </c>
      <c r="B65" t="s">
        <v>26</v>
      </c>
      <c r="C65">
        <v>2014</v>
      </c>
      <c r="D65" t="s">
        <v>36</v>
      </c>
      <c r="E65">
        <v>0.52387308799999999</v>
      </c>
      <c r="F65">
        <v>0.54818285250101795</v>
      </c>
      <c r="G65">
        <f>IF(SUMIF(D$2:D$370,D65,F$2:F$370)&gt;1,F65*1/SUMIF(D$2:D$370,D65,F$2:F$370),F65)</f>
        <v>0.52733565315605335</v>
      </c>
      <c r="H65">
        <f>G65-E65</f>
        <v>3.4625651560533655E-3</v>
      </c>
      <c r="I65">
        <f>ABS(H65)</f>
        <v>3.4625651560533655E-3</v>
      </c>
      <c r="J65">
        <f>H65^2</f>
        <v>1.1989357459914867E-5</v>
      </c>
      <c r="K65" t="b">
        <f t="array" ref="K65">IF(MAX(IF(D$2:D$370=D65,G$2:G$370))=G65,TRUE,FALSE)</f>
        <v>1</v>
      </c>
      <c r="L65" t="b">
        <f t="array" ref="L65">IF(MAX(IF(D$2:D$370=D65,E$2:E$370))=E65,TRUE,FALSE)</f>
        <v>1</v>
      </c>
      <c r="M65" t="b">
        <f t="shared" si="0"/>
        <v>0</v>
      </c>
    </row>
    <row r="66" spans="1:13" x14ac:dyDescent="0.25">
      <c r="A66" t="s">
        <v>132</v>
      </c>
      <c r="B66" t="s">
        <v>23</v>
      </c>
      <c r="C66">
        <v>2014</v>
      </c>
      <c r="D66" t="s">
        <v>36</v>
      </c>
      <c r="E66">
        <v>7.7626039999999993E-2</v>
      </c>
      <c r="F66">
        <v>9.62245470482192E-2</v>
      </c>
      <c r="G66">
        <f>IF(SUMIF(D$2:D$370,D66,F$2:F$370)&gt;1,F66*1/SUMIF(D$2:D$370,D66,F$2:F$370),F66)</f>
        <v>9.2565161671531546E-2</v>
      </c>
      <c r="H66">
        <f>G66-E66</f>
        <v>1.4939121671531552E-2</v>
      </c>
      <c r="I66">
        <f>ABS(H66)</f>
        <v>1.4939121671531552E-2</v>
      </c>
      <c r="J66">
        <f>H66^2</f>
        <v>2.2317735631682367E-4</v>
      </c>
      <c r="K66" t="b">
        <f t="array" ref="K66">IF(MAX(IF(D$2:D$370=D66,G$2:G$370))=G66,TRUE,FALSE)</f>
        <v>0</v>
      </c>
      <c r="L66" t="b">
        <f t="array" ref="L66">IF(MAX(IF(D$2:D$370=D66,E$2:E$370))=E66,TRUE,FALSE)</f>
        <v>0</v>
      </c>
      <c r="M66" t="b">
        <f t="shared" si="0"/>
        <v>0</v>
      </c>
    </row>
    <row r="67" spans="1:13" x14ac:dyDescent="0.25">
      <c r="A67" t="s">
        <v>133</v>
      </c>
      <c r="B67" t="s">
        <v>27</v>
      </c>
      <c r="C67">
        <v>2014</v>
      </c>
      <c r="D67" t="s">
        <v>36</v>
      </c>
      <c r="E67">
        <v>7.1978642999999995E-2</v>
      </c>
      <c r="F67">
        <v>7.7994938385417795E-2</v>
      </c>
      <c r="G67">
        <f>IF(SUMIF(D$2:D$370,D67,F$2:F$370)&gt;1,F67*1/SUMIF(D$2:D$370,D67,F$2:F$370),F67)</f>
        <v>7.5028818556968732E-2</v>
      </c>
      <c r="H67">
        <f>G67-E67</f>
        <v>3.0501755569687372E-3</v>
      </c>
      <c r="I67">
        <f>ABS(H67)</f>
        <v>3.0501755569687372E-3</v>
      </c>
      <c r="J67">
        <f>H67^2</f>
        <v>9.3035709283295464E-6</v>
      </c>
      <c r="K67" t="b">
        <f t="array" ref="K67">IF(MAX(IF(D$2:D$370=D67,G$2:G$370))=G67,TRUE,FALSE)</f>
        <v>0</v>
      </c>
      <c r="L67" t="b">
        <f t="array" ref="L67">IF(MAX(IF(D$2:D$370=D67,E$2:E$370))=E67,TRUE,FALSE)</f>
        <v>0</v>
      </c>
      <c r="M67" t="b">
        <f t="shared" ref="M67:M130" si="1">K67&lt;&gt;L67</f>
        <v>0</v>
      </c>
    </row>
    <row r="68" spans="1:13" x14ac:dyDescent="0.25">
      <c r="A68" t="s">
        <v>360</v>
      </c>
      <c r="B68" t="s">
        <v>1</v>
      </c>
      <c r="C68">
        <v>2014</v>
      </c>
      <c r="D68" t="s">
        <v>36</v>
      </c>
      <c r="E68">
        <v>7.495636E-3</v>
      </c>
      <c r="F68">
        <v>1.33637768444955E-2</v>
      </c>
      <c r="G68">
        <f>IF(SUMIF(D$2:D$370,D68,F$2:F$370)&gt;1,F68*1/SUMIF(D$2:D$370,D68,F$2:F$370),F68)</f>
        <v>1.2855557153551588E-2</v>
      </c>
      <c r="H68">
        <f>G68-E68</f>
        <v>5.3599211535515882E-3</v>
      </c>
      <c r="I68">
        <f>ABS(H68)</f>
        <v>5.3599211535515882E-3</v>
      </c>
      <c r="J68">
        <f>H68^2</f>
        <v>2.8728754772289787E-5</v>
      </c>
      <c r="K68" t="b">
        <f t="array" ref="K68">IF(MAX(IF(D$2:D$370=D68,G$2:G$370))=G68,TRUE,FALSE)</f>
        <v>0</v>
      </c>
      <c r="L68" t="b">
        <f t="array" ref="L68">IF(MAX(IF(D$2:D$370=D68,E$2:E$370))=E68,TRUE,FALSE)</f>
        <v>0</v>
      </c>
      <c r="M68" t="b">
        <f t="shared" si="1"/>
        <v>0</v>
      </c>
    </row>
    <row r="69" spans="1:13" x14ac:dyDescent="0.25">
      <c r="A69" t="s">
        <v>417</v>
      </c>
      <c r="B69" t="s">
        <v>22</v>
      </c>
      <c r="C69">
        <v>2014</v>
      </c>
      <c r="D69" t="s">
        <v>36</v>
      </c>
      <c r="E69">
        <v>2.2692268000000002E-2</v>
      </c>
      <c r="F69">
        <v>3.5965220046048602E-2</v>
      </c>
      <c r="G69">
        <f>IF(SUMIF(D$2:D$370,D69,F$2:F$370)&gt;1,F69*1/SUMIF(D$2:D$370,D69,F$2:F$370),F69)</f>
        <v>3.4597475490806245E-2</v>
      </c>
      <c r="H69">
        <f>G69-E69</f>
        <v>1.1905207490806244E-2</v>
      </c>
      <c r="I69">
        <f>ABS(H69)</f>
        <v>1.1905207490806244E-2</v>
      </c>
      <c r="J69">
        <f>H69^2</f>
        <v>1.4173396539914911E-4</v>
      </c>
      <c r="K69" t="b">
        <f t="array" ref="K69">IF(MAX(IF(D$2:D$370=D69,G$2:G$370))=G69,TRUE,FALSE)</f>
        <v>0</v>
      </c>
      <c r="L69" t="b">
        <f t="array" ref="L69">IF(MAX(IF(D$2:D$370=D69,E$2:E$370))=E69,TRUE,FALSE)</f>
        <v>0</v>
      </c>
      <c r="M69" t="b">
        <f t="shared" si="1"/>
        <v>0</v>
      </c>
    </row>
    <row r="70" spans="1:13" x14ac:dyDescent="0.25">
      <c r="A70" t="s">
        <v>134</v>
      </c>
      <c r="B70" t="s">
        <v>23</v>
      </c>
      <c r="C70">
        <v>2014</v>
      </c>
      <c r="D70" t="s">
        <v>37</v>
      </c>
      <c r="E70">
        <v>9.9446381E-2</v>
      </c>
      <c r="F70">
        <v>8.5925842414102296E-2</v>
      </c>
      <c r="G70">
        <f>IF(SUMIF(D$2:D$370,D70,F$2:F$370)&gt;1,F70*1/SUMIF(D$2:D$370,D70,F$2:F$370),F70)</f>
        <v>8.5572761112118409E-2</v>
      </c>
      <c r="H70">
        <f>G70-E70</f>
        <v>-1.3873619887881591E-2</v>
      </c>
      <c r="I70">
        <f>ABS(H70)</f>
        <v>1.3873619887881591E-2</v>
      </c>
      <c r="J70">
        <f>H70^2</f>
        <v>1.9247732879342362E-4</v>
      </c>
      <c r="K70" t="b">
        <f t="array" ref="K70">IF(MAX(IF(D$2:D$370=D70,G$2:G$370))=G70,TRUE,FALSE)</f>
        <v>0</v>
      </c>
      <c r="L70" t="b">
        <f t="array" ref="L70">IF(MAX(IF(D$2:D$370=D70,E$2:E$370))=E70,TRUE,FALSE)</f>
        <v>0</v>
      </c>
      <c r="M70" t="b">
        <f t="shared" si="1"/>
        <v>0</v>
      </c>
    </row>
    <row r="71" spans="1:13" x14ac:dyDescent="0.25">
      <c r="A71" t="s">
        <v>135</v>
      </c>
      <c r="B71" t="s">
        <v>26</v>
      </c>
      <c r="C71">
        <v>2014</v>
      </c>
      <c r="D71" t="s">
        <v>37</v>
      </c>
      <c r="E71">
        <v>0.61923313499999999</v>
      </c>
      <c r="F71">
        <v>0.68786775449670401</v>
      </c>
      <c r="G71">
        <f>IF(SUMIF(D$2:D$370,D71,F$2:F$370)&gt;1,F71*1/SUMIF(D$2:D$370,D71,F$2:F$370),F71)</f>
        <v>0.68504120970497595</v>
      </c>
      <c r="H71">
        <f>G71-E71</f>
        <v>6.5808074704975961E-2</v>
      </c>
      <c r="I71">
        <f>ABS(H71)</f>
        <v>6.5808074704975961E-2</v>
      </c>
      <c r="J71">
        <f>H71^2</f>
        <v>4.3307026963756972E-3</v>
      </c>
      <c r="K71" t="b">
        <f t="array" ref="K71">IF(MAX(IF(D$2:D$370=D71,G$2:G$370))=G71,TRUE,FALSE)</f>
        <v>1</v>
      </c>
      <c r="L71" t="b">
        <f t="array" ref="L71">IF(MAX(IF(D$2:D$370=D71,E$2:E$370))=E71,TRUE,FALSE)</f>
        <v>1</v>
      </c>
      <c r="M71" t="b">
        <f t="shared" si="1"/>
        <v>0</v>
      </c>
    </row>
    <row r="72" spans="1:13" x14ac:dyDescent="0.25">
      <c r="A72" t="s">
        <v>136</v>
      </c>
      <c r="B72" t="s">
        <v>24</v>
      </c>
      <c r="C72">
        <v>2014</v>
      </c>
      <c r="D72" t="s">
        <v>37</v>
      </c>
      <c r="E72">
        <v>0.12148862000000001</v>
      </c>
      <c r="F72">
        <v>0.19016261423261599</v>
      </c>
      <c r="G72">
        <f>IF(SUMIF(D$2:D$370,D72,F$2:F$370)&gt;1,F72*1/SUMIF(D$2:D$370,D72,F$2:F$370),F72)</f>
        <v>0.189381209459203</v>
      </c>
      <c r="H72">
        <f>G72-E72</f>
        <v>6.7892589459202998E-2</v>
      </c>
      <c r="I72">
        <f>ABS(H72)</f>
        <v>6.7892589459202998E-2</v>
      </c>
      <c r="J72">
        <f>H72^2</f>
        <v>4.6094037034758823E-3</v>
      </c>
      <c r="K72" t="b">
        <f t="array" ref="K72">IF(MAX(IF(D$2:D$370=D72,G$2:G$370))=G72,TRUE,FALSE)</f>
        <v>0</v>
      </c>
      <c r="L72" t="b">
        <f t="array" ref="L72">IF(MAX(IF(D$2:D$370=D72,E$2:E$370))=E72,TRUE,FALSE)</f>
        <v>0</v>
      </c>
      <c r="M72" t="b">
        <f t="shared" si="1"/>
        <v>0</v>
      </c>
    </row>
    <row r="73" spans="1:13" x14ac:dyDescent="0.25">
      <c r="A73" t="s">
        <v>418</v>
      </c>
      <c r="B73" t="s">
        <v>22</v>
      </c>
      <c r="C73">
        <v>2014</v>
      </c>
      <c r="D73" t="s">
        <v>37</v>
      </c>
      <c r="E73">
        <v>0.152757843</v>
      </c>
      <c r="F73">
        <v>4.0169883391744897E-2</v>
      </c>
      <c r="G73">
        <f>IF(SUMIF(D$2:D$370,D73,F$2:F$370)&gt;1,F73*1/SUMIF(D$2:D$370,D73,F$2:F$370),F73)</f>
        <v>4.0004819723702574E-2</v>
      </c>
      <c r="H73">
        <f>G73-E73</f>
        <v>-0.11275302327629744</v>
      </c>
      <c r="I73">
        <f>ABS(H73)</f>
        <v>0.11275302327629744</v>
      </c>
      <c r="J73">
        <f>H73^2</f>
        <v>1.2713244257945271E-2</v>
      </c>
      <c r="K73" t="b">
        <f t="array" ref="K73">IF(MAX(IF(D$2:D$370=D73,G$2:G$370))=G73,TRUE,FALSE)</f>
        <v>0</v>
      </c>
      <c r="L73" t="b">
        <f t="array" ref="L73">IF(MAX(IF(D$2:D$370=D73,E$2:E$370))=E73,TRUE,FALSE)</f>
        <v>0</v>
      </c>
      <c r="M73" t="b">
        <f t="shared" si="1"/>
        <v>0</v>
      </c>
    </row>
    <row r="74" spans="1:13" x14ac:dyDescent="0.25">
      <c r="A74" t="s">
        <v>397</v>
      </c>
      <c r="B74" t="s">
        <v>1</v>
      </c>
      <c r="C74">
        <v>2014</v>
      </c>
      <c r="D74" t="s">
        <v>38</v>
      </c>
      <c r="E74">
        <v>2.8682650000000001E-3</v>
      </c>
      <c r="F74">
        <v>1.3366569999999999E-2</v>
      </c>
      <c r="G74">
        <f>IF(SUMIF(D$2:D$370,D74,F$2:F$370)&gt;1,F74*1/SUMIF(D$2:D$370,D74,F$2:F$370),F74)</f>
        <v>1.3366569999999999E-2</v>
      </c>
      <c r="H74">
        <f>G74-E74</f>
        <v>1.0498304999999999E-2</v>
      </c>
      <c r="I74">
        <f>ABS(H74)</f>
        <v>1.0498304999999999E-2</v>
      </c>
      <c r="J74">
        <f>H74^2</f>
        <v>1.1021440787302499E-4</v>
      </c>
      <c r="K74" t="b">
        <f t="array" ref="K74">IF(MAX(IF(D$2:D$370=D74,G$2:G$370))=G74,TRUE,FALSE)</f>
        <v>0</v>
      </c>
      <c r="L74" t="b">
        <f t="array" ref="L74">IF(MAX(IF(D$2:D$370=D74,E$2:E$370))=E74,TRUE,FALSE)</f>
        <v>0</v>
      </c>
      <c r="M74" t="b">
        <f t="shared" si="1"/>
        <v>0</v>
      </c>
    </row>
    <row r="75" spans="1:13" x14ac:dyDescent="0.25">
      <c r="A75" t="s">
        <v>399</v>
      </c>
      <c r="B75" t="s">
        <v>23</v>
      </c>
      <c r="C75">
        <v>2014</v>
      </c>
      <c r="D75" t="s">
        <v>38</v>
      </c>
      <c r="E75">
        <v>8.2155296000000003E-2</v>
      </c>
      <c r="F75">
        <v>0.11985083000000001</v>
      </c>
      <c r="G75">
        <f>IF(SUMIF(D$2:D$370,D75,F$2:F$370)&gt;1,F75*1/SUMIF(D$2:D$370,D75,F$2:F$370),F75)</f>
        <v>0.11985083000000001</v>
      </c>
      <c r="H75">
        <f>G75-E75</f>
        <v>3.7695534000000003E-2</v>
      </c>
      <c r="I75">
        <f>ABS(H75)</f>
        <v>3.7695534000000003E-2</v>
      </c>
      <c r="J75">
        <f>H75^2</f>
        <v>1.4209532835451563E-3</v>
      </c>
      <c r="K75" t="b">
        <f t="array" ref="K75">IF(MAX(IF(D$2:D$370=D75,G$2:G$370))=G75,TRUE,FALSE)</f>
        <v>0</v>
      </c>
      <c r="L75" t="b">
        <f t="array" ref="L75">IF(MAX(IF(D$2:D$370=D75,E$2:E$370))=E75,TRUE,FALSE)</f>
        <v>0</v>
      </c>
      <c r="M75" t="b">
        <f t="shared" si="1"/>
        <v>0</v>
      </c>
    </row>
    <row r="76" spans="1:13" x14ac:dyDescent="0.25">
      <c r="A76" t="s">
        <v>401</v>
      </c>
      <c r="B76" t="s">
        <v>22</v>
      </c>
      <c r="C76">
        <v>2014</v>
      </c>
      <c r="D76" t="s">
        <v>38</v>
      </c>
      <c r="E76">
        <v>4.6916615000000002E-2</v>
      </c>
      <c r="F76">
        <v>4.0143810000000002E-2</v>
      </c>
      <c r="G76">
        <f>IF(SUMIF(D$2:D$370,D76,F$2:F$370)&gt;1,F76*1/SUMIF(D$2:D$370,D76,F$2:F$370),F76)</f>
        <v>4.0143810000000002E-2</v>
      </c>
      <c r="H76">
        <f>G76-E76</f>
        <v>-6.7728049999999998E-3</v>
      </c>
      <c r="I76">
        <f>ABS(H76)</f>
        <v>6.7728049999999998E-3</v>
      </c>
      <c r="J76">
        <f>H76^2</f>
        <v>4.5870887568024996E-5</v>
      </c>
      <c r="K76" t="b">
        <f t="array" ref="K76">IF(MAX(IF(D$2:D$370=D76,G$2:G$370))=G76,TRUE,FALSE)</f>
        <v>0</v>
      </c>
      <c r="L76" t="b">
        <f t="array" ref="L76">IF(MAX(IF(D$2:D$370=D76,E$2:E$370))=E76,TRUE,FALSE)</f>
        <v>0</v>
      </c>
      <c r="M76" t="b">
        <f t="shared" si="1"/>
        <v>0</v>
      </c>
    </row>
    <row r="77" spans="1:13" x14ac:dyDescent="0.25">
      <c r="A77" t="s">
        <v>402</v>
      </c>
      <c r="B77" t="s">
        <v>24</v>
      </c>
      <c r="C77">
        <v>2014</v>
      </c>
      <c r="D77" t="s">
        <v>38</v>
      </c>
      <c r="E77">
        <v>9.4345420999999999E-2</v>
      </c>
      <c r="F77">
        <v>0.14475366000000001</v>
      </c>
      <c r="G77">
        <f>IF(SUMIF(D$2:D$370,D77,F$2:F$370)&gt;1,F77*1/SUMIF(D$2:D$370,D77,F$2:F$370),F77)</f>
        <v>0.14475366000000001</v>
      </c>
      <c r="H77">
        <f>G77-E77</f>
        <v>5.0408239000000007E-2</v>
      </c>
      <c r="I77">
        <f>ABS(H77)</f>
        <v>5.0408239000000007E-2</v>
      </c>
      <c r="J77">
        <f>H77^2</f>
        <v>2.5409905590811216E-3</v>
      </c>
      <c r="K77" t="b">
        <f t="array" ref="K77">IF(MAX(IF(D$2:D$370=D77,G$2:G$370))=G77,TRUE,FALSE)</f>
        <v>0</v>
      </c>
      <c r="L77" t="b">
        <f t="array" ref="L77">IF(MAX(IF(D$2:D$370=D77,E$2:E$370))=E77,TRUE,FALSE)</f>
        <v>0</v>
      </c>
      <c r="M77" t="b">
        <f t="shared" si="1"/>
        <v>0</v>
      </c>
    </row>
    <row r="78" spans="1:13" x14ac:dyDescent="0.25">
      <c r="A78" t="s">
        <v>403</v>
      </c>
      <c r="B78" t="s">
        <v>27</v>
      </c>
      <c r="C78">
        <v>2014</v>
      </c>
      <c r="D78" t="s">
        <v>38</v>
      </c>
      <c r="E78">
        <v>1.6902273999999998E-2</v>
      </c>
      <c r="F78">
        <v>4.8026029999999997E-2</v>
      </c>
      <c r="G78">
        <f>IF(SUMIF(D$2:D$370,D78,F$2:F$370)&gt;1,F78*1/SUMIF(D$2:D$370,D78,F$2:F$370),F78)</f>
        <v>4.8026029999999997E-2</v>
      </c>
      <c r="H78">
        <f>G78-E78</f>
        <v>3.1123755999999999E-2</v>
      </c>
      <c r="I78">
        <f>ABS(H78)</f>
        <v>3.1123755999999999E-2</v>
      </c>
      <c r="J78">
        <f>H78^2</f>
        <v>9.6868818754753598E-4</v>
      </c>
      <c r="K78" t="b">
        <f t="array" ref="K78">IF(MAX(IF(D$2:D$370=D78,G$2:G$370))=G78,TRUE,FALSE)</f>
        <v>0</v>
      </c>
      <c r="L78" t="b">
        <f t="array" ref="L78">IF(MAX(IF(D$2:D$370=D78,E$2:E$370))=E78,TRUE,FALSE)</f>
        <v>0</v>
      </c>
      <c r="M78" t="b">
        <f t="shared" si="1"/>
        <v>0</v>
      </c>
    </row>
    <row r="79" spans="1:13" x14ac:dyDescent="0.25">
      <c r="A79" t="s">
        <v>137</v>
      </c>
      <c r="B79" t="s">
        <v>26</v>
      </c>
      <c r="C79">
        <v>2014</v>
      </c>
      <c r="D79" t="s">
        <v>39</v>
      </c>
      <c r="E79">
        <v>0.57362819099999995</v>
      </c>
      <c r="F79">
        <v>0.589903953730464</v>
      </c>
      <c r="G79">
        <f>IF(SUMIF(D$2:D$370,D79,F$2:F$370)&gt;1,F79*1/SUMIF(D$2:D$370,D79,F$2:F$370),F79)</f>
        <v>0.56897653255011704</v>
      </c>
      <c r="H79">
        <f>G79-E79</f>
        <v>-4.6516584498829117E-3</v>
      </c>
      <c r="I79">
        <f>ABS(H79)</f>
        <v>4.6516584498829117E-3</v>
      </c>
      <c r="J79">
        <f>H79^2</f>
        <v>2.1637926334367092E-5</v>
      </c>
      <c r="K79" t="b">
        <f t="array" ref="K79">IF(MAX(IF(D$2:D$370=D79,G$2:G$370))=G79,TRUE,FALSE)</f>
        <v>1</v>
      </c>
      <c r="L79" t="b">
        <f t="array" ref="L79">IF(MAX(IF(D$2:D$370=D79,E$2:E$370))=E79,TRUE,FALSE)</f>
        <v>1</v>
      </c>
      <c r="M79" t="b">
        <f t="shared" si="1"/>
        <v>0</v>
      </c>
    </row>
    <row r="80" spans="1:13" x14ac:dyDescent="0.25">
      <c r="A80" t="s">
        <v>138</v>
      </c>
      <c r="B80" t="s">
        <v>0</v>
      </c>
      <c r="C80">
        <v>2014</v>
      </c>
      <c r="D80" t="s">
        <v>39</v>
      </c>
      <c r="E80">
        <v>4.1335119999999998E-3</v>
      </c>
      <c r="F80">
        <v>1.0108245988322199E-3</v>
      </c>
      <c r="G80">
        <f>IF(SUMIF(D$2:D$370,D80,F$2:F$370)&gt;1,F80*1/SUMIF(D$2:D$370,D80,F$2:F$370),F80)</f>
        <v>9.7496460503925983E-4</v>
      </c>
      <c r="H80">
        <f>G80-E80</f>
        <v>-3.1585473949607397E-3</v>
      </c>
      <c r="I80">
        <f>ABS(H80)</f>
        <v>3.1585473949607397E-3</v>
      </c>
      <c r="J80">
        <f>H80^2</f>
        <v>9.976421646213276E-6</v>
      </c>
      <c r="K80" t="b">
        <f t="array" ref="K80">IF(MAX(IF(D$2:D$370=D80,G$2:G$370))=G80,TRUE,FALSE)</f>
        <v>0</v>
      </c>
      <c r="L80" t="b">
        <f t="array" ref="L80">IF(MAX(IF(D$2:D$370=D80,E$2:E$370))=E80,TRUE,FALSE)</f>
        <v>0</v>
      </c>
      <c r="M80" t="b">
        <f t="shared" si="1"/>
        <v>0</v>
      </c>
    </row>
    <row r="81" spans="1:13" x14ac:dyDescent="0.25">
      <c r="A81" t="s">
        <v>139</v>
      </c>
      <c r="B81" t="s">
        <v>23</v>
      </c>
      <c r="C81">
        <v>2014</v>
      </c>
      <c r="D81" t="s">
        <v>39</v>
      </c>
      <c r="E81">
        <v>7.1923116999999995E-2</v>
      </c>
      <c r="F81">
        <v>8.6487804532444895E-2</v>
      </c>
      <c r="G81">
        <f>IF(SUMIF(D$2:D$370,D81,F$2:F$370)&gt;1,F81*1/SUMIF(D$2:D$370,D81,F$2:F$370),F81)</f>
        <v>8.341956486229514E-2</v>
      </c>
      <c r="H81">
        <f>G81-E81</f>
        <v>1.1496447862295145E-2</v>
      </c>
      <c r="I81">
        <f>ABS(H81)</f>
        <v>1.1496447862295145E-2</v>
      </c>
      <c r="J81">
        <f>H81^2</f>
        <v>1.321683134504706E-4</v>
      </c>
      <c r="K81" t="b">
        <f t="array" ref="K81">IF(MAX(IF(D$2:D$370=D81,G$2:G$370))=G81,TRUE,FALSE)</f>
        <v>0</v>
      </c>
      <c r="L81" t="b">
        <f t="array" ref="L81">IF(MAX(IF(D$2:D$370=D81,E$2:E$370))=E81,TRUE,FALSE)</f>
        <v>0</v>
      </c>
      <c r="M81" t="b">
        <f t="shared" si="1"/>
        <v>0</v>
      </c>
    </row>
    <row r="82" spans="1:13" x14ac:dyDescent="0.25">
      <c r="A82" t="s">
        <v>140</v>
      </c>
      <c r="B82" t="s">
        <v>24</v>
      </c>
      <c r="C82">
        <v>2014</v>
      </c>
      <c r="D82" t="s">
        <v>39</v>
      </c>
      <c r="E82">
        <v>0.271985119</v>
      </c>
      <c r="F82">
        <v>0.27243381734730099</v>
      </c>
      <c r="G82">
        <f>IF(SUMIF(D$2:D$370,D82,F$2:F$370)&gt;1,F82*1/SUMIF(D$2:D$370,D82,F$2:F$370),F82)</f>
        <v>0.26276896054588056</v>
      </c>
      <c r="H82">
        <f>G82-E82</f>
        <v>-9.2161584541194386E-3</v>
      </c>
      <c r="I82">
        <f>ABS(H82)</f>
        <v>9.2161584541194386E-3</v>
      </c>
      <c r="J82">
        <f>H82^2</f>
        <v>8.4937576651437203E-5</v>
      </c>
      <c r="K82" t="b">
        <f t="array" ref="K82">IF(MAX(IF(D$2:D$370=D82,G$2:G$370))=G82,TRUE,FALSE)</f>
        <v>0</v>
      </c>
      <c r="L82" t="b">
        <f t="array" ref="L82">IF(MAX(IF(D$2:D$370=D82,E$2:E$370))=E82,TRUE,FALSE)</f>
        <v>0</v>
      </c>
      <c r="M82" t="b">
        <f t="shared" si="1"/>
        <v>0</v>
      </c>
    </row>
    <row r="83" spans="1:13" x14ac:dyDescent="0.25">
      <c r="A83" t="s">
        <v>141</v>
      </c>
      <c r="B83" t="s">
        <v>27</v>
      </c>
      <c r="C83">
        <v>2014</v>
      </c>
      <c r="D83" t="s">
        <v>39</v>
      </c>
      <c r="E83">
        <v>3.8338327999999998E-2</v>
      </c>
      <c r="F83">
        <v>4.2620859598147001E-2</v>
      </c>
      <c r="G83">
        <f>IF(SUMIF(D$2:D$370,D83,F$2:F$370)&gt;1,F83*1/SUMIF(D$2:D$370,D83,F$2:F$370),F83)</f>
        <v>4.1108842812637547E-2</v>
      </c>
      <c r="H83">
        <f>G83-E83</f>
        <v>2.7705148126375492E-3</v>
      </c>
      <c r="I83">
        <f>ABS(H83)</f>
        <v>2.7705148126375492E-3</v>
      </c>
      <c r="J83">
        <f>H83^2</f>
        <v>7.6757523270440752E-6</v>
      </c>
      <c r="K83" t="b">
        <f t="array" ref="K83">IF(MAX(IF(D$2:D$370=D83,G$2:G$370))=G83,TRUE,FALSE)</f>
        <v>0</v>
      </c>
      <c r="L83" t="b">
        <f t="array" ref="L83">IF(MAX(IF(D$2:D$370=D83,E$2:E$370))=E83,TRUE,FALSE)</f>
        <v>0</v>
      </c>
      <c r="M83" t="b">
        <f t="shared" si="1"/>
        <v>0</v>
      </c>
    </row>
    <row r="84" spans="1:13" x14ac:dyDescent="0.25">
      <c r="A84" t="s">
        <v>142</v>
      </c>
      <c r="B84" t="s">
        <v>3</v>
      </c>
      <c r="C84">
        <v>2014</v>
      </c>
      <c r="D84" t="s">
        <v>39</v>
      </c>
      <c r="E84">
        <v>2.170094E-3</v>
      </c>
      <c r="F84">
        <v>3.16903743295003E-3</v>
      </c>
      <c r="G84">
        <f>IF(SUMIF(D$2:D$370,D84,F$2:F$370)&gt;1,F84*1/SUMIF(D$2:D$370,D84,F$2:F$370),F84)</f>
        <v>3.0566127226624748E-3</v>
      </c>
      <c r="H84">
        <f>G84-E84</f>
        <v>8.8651872266247477E-4</v>
      </c>
      <c r="I84">
        <f>ABS(H84)</f>
        <v>8.8651872266247477E-4</v>
      </c>
      <c r="J84">
        <f>H84^2</f>
        <v>7.8591544563110581E-7</v>
      </c>
      <c r="K84" t="b">
        <f t="array" ref="K84">IF(MAX(IF(D$2:D$370=D84,G$2:G$370))=G84,TRUE,FALSE)</f>
        <v>0</v>
      </c>
      <c r="L84" t="b">
        <f t="array" ref="L84">IF(MAX(IF(D$2:D$370=D84,E$2:E$370))=E84,TRUE,FALSE)</f>
        <v>0</v>
      </c>
      <c r="M84" t="b">
        <f t="shared" si="1"/>
        <v>0</v>
      </c>
    </row>
    <row r="85" spans="1:13" x14ac:dyDescent="0.25">
      <c r="A85" t="s">
        <v>361</v>
      </c>
      <c r="B85" t="s">
        <v>1</v>
      </c>
      <c r="C85">
        <v>2014</v>
      </c>
      <c r="D85" t="s">
        <v>39</v>
      </c>
      <c r="E85">
        <v>6.4069440000000004E-3</v>
      </c>
      <c r="F85">
        <v>9.3905272524623298E-3</v>
      </c>
      <c r="G85">
        <f>IF(SUMIF(D$2:D$370,D85,F$2:F$370)&gt;1,F85*1/SUMIF(D$2:D$370,D85,F$2:F$370),F85)</f>
        <v>9.0573890904360448E-3</v>
      </c>
      <c r="H85">
        <f>G85-E85</f>
        <v>2.6504450904360445E-3</v>
      </c>
      <c r="I85">
        <f>ABS(H85)</f>
        <v>2.6504450904360445E-3</v>
      </c>
      <c r="J85">
        <f>H85^2</f>
        <v>7.0248591774165317E-6</v>
      </c>
      <c r="K85" t="b">
        <f t="array" ref="K85">IF(MAX(IF(D$2:D$370=D85,G$2:G$370))=G85,TRUE,FALSE)</f>
        <v>0</v>
      </c>
      <c r="L85" t="b">
        <f t="array" ref="L85">IF(MAX(IF(D$2:D$370=D85,E$2:E$370))=E85,TRUE,FALSE)</f>
        <v>0</v>
      </c>
      <c r="M85" t="b">
        <f t="shared" si="1"/>
        <v>0</v>
      </c>
    </row>
    <row r="86" spans="1:13" x14ac:dyDescent="0.25">
      <c r="A86" t="s">
        <v>419</v>
      </c>
      <c r="B86" t="s">
        <v>22</v>
      </c>
      <c r="C86">
        <v>2014</v>
      </c>
      <c r="D86" t="s">
        <v>39</v>
      </c>
      <c r="E86">
        <v>2.9347938E-2</v>
      </c>
      <c r="F86">
        <v>3.17639915571424E-2</v>
      </c>
      <c r="G86">
        <f>IF(SUMIF(D$2:D$370,D86,F$2:F$370)&gt;1,F86*1/SUMIF(D$2:D$370,D86,F$2:F$370),F86)</f>
        <v>3.0637132810931941E-2</v>
      </c>
      <c r="H86">
        <f>G86-E86</f>
        <v>1.2891948109319401E-3</v>
      </c>
      <c r="I86">
        <f>ABS(H86)</f>
        <v>1.2891948109319401E-3</v>
      </c>
      <c r="J86">
        <f>H86^2</f>
        <v>1.6620232605338408E-6</v>
      </c>
      <c r="K86" t="b">
        <f t="array" ref="K86">IF(MAX(IF(D$2:D$370=D86,G$2:G$370))=G86,TRUE,FALSE)</f>
        <v>0</v>
      </c>
      <c r="L86" t="b">
        <f t="array" ref="L86">IF(MAX(IF(D$2:D$370=D86,E$2:E$370))=E86,TRUE,FALSE)</f>
        <v>0</v>
      </c>
      <c r="M86" t="b">
        <f t="shared" si="1"/>
        <v>0</v>
      </c>
    </row>
    <row r="87" spans="1:13" x14ac:dyDescent="0.25">
      <c r="A87" t="s">
        <v>143</v>
      </c>
      <c r="B87" t="s">
        <v>27</v>
      </c>
      <c r="C87">
        <v>2014</v>
      </c>
      <c r="D87" t="s">
        <v>40</v>
      </c>
      <c r="E87">
        <v>6.9346837999999994E-2</v>
      </c>
      <c r="F87">
        <v>7.2074786994991105E-2</v>
      </c>
      <c r="G87">
        <f>IF(SUMIF(D$2:D$370,D87,F$2:F$370)&gt;1,F87*1/SUMIF(D$2:D$370,D87,F$2:F$370),F87)</f>
        <v>7.2074786994991105E-2</v>
      </c>
      <c r="H87">
        <f>G87-E87</f>
        <v>2.7279489949911112E-3</v>
      </c>
      <c r="I87">
        <f>ABS(H87)</f>
        <v>2.7279489949911112E-3</v>
      </c>
      <c r="J87">
        <f>H87^2</f>
        <v>7.4417057192730135E-6</v>
      </c>
      <c r="K87" t="b">
        <f t="array" ref="K87">IF(MAX(IF(D$2:D$370=D87,G$2:G$370))=G87,TRUE,FALSE)</f>
        <v>0</v>
      </c>
      <c r="L87" t="b">
        <f t="array" ref="L87">IF(MAX(IF(D$2:D$370=D87,E$2:E$370))=E87,TRUE,FALSE)</f>
        <v>0</v>
      </c>
      <c r="M87" t="b">
        <f t="shared" si="1"/>
        <v>0</v>
      </c>
    </row>
    <row r="88" spans="1:13" x14ac:dyDescent="0.25">
      <c r="A88" t="s">
        <v>144</v>
      </c>
      <c r="B88" t="s">
        <v>24</v>
      </c>
      <c r="C88">
        <v>2014</v>
      </c>
      <c r="D88" t="s">
        <v>40</v>
      </c>
      <c r="E88">
        <v>0.35427862799999998</v>
      </c>
      <c r="F88">
        <v>0.32120409355655599</v>
      </c>
      <c r="G88">
        <f>IF(SUMIF(D$2:D$370,D88,F$2:F$370)&gt;1,F88*1/SUMIF(D$2:D$370,D88,F$2:F$370),F88)</f>
        <v>0.32120409355655599</v>
      </c>
      <c r="H88">
        <f>G88-E88</f>
        <v>-3.3074534443443993E-2</v>
      </c>
      <c r="I88">
        <f>ABS(H88)</f>
        <v>3.3074534443443993E-2</v>
      </c>
      <c r="J88">
        <f>H88^2</f>
        <v>1.0939248286505629E-3</v>
      </c>
      <c r="K88" t="b">
        <f t="array" ref="K88">IF(MAX(IF(D$2:D$370=D88,G$2:G$370))=G88,TRUE,FALSE)</f>
        <v>0</v>
      </c>
      <c r="L88" t="b">
        <f t="array" ref="L88">IF(MAX(IF(D$2:D$370=D88,E$2:E$370))=E88,TRUE,FALSE)</f>
        <v>0</v>
      </c>
      <c r="M88" t="b">
        <f t="shared" si="1"/>
        <v>0</v>
      </c>
    </row>
    <row r="89" spans="1:13" x14ac:dyDescent="0.25">
      <c r="A89" t="s">
        <v>145</v>
      </c>
      <c r="B89" t="s">
        <v>26</v>
      </c>
      <c r="C89">
        <v>2014</v>
      </c>
      <c r="D89" t="s">
        <v>40</v>
      </c>
      <c r="E89">
        <v>0.53100454699999999</v>
      </c>
      <c r="F89">
        <v>0.55341209111898404</v>
      </c>
      <c r="G89">
        <f>IF(SUMIF(D$2:D$370,D89,F$2:F$370)&gt;1,F89*1/SUMIF(D$2:D$370,D89,F$2:F$370),F89)</f>
        <v>0.55341209111898404</v>
      </c>
      <c r="H89">
        <f>G89-E89</f>
        <v>2.2407544118984046E-2</v>
      </c>
      <c r="I89">
        <f>ABS(H89)</f>
        <v>2.2407544118984046E-2</v>
      </c>
      <c r="J89">
        <f>H89^2</f>
        <v>5.0209803344421656E-4</v>
      </c>
      <c r="K89" t="b">
        <f t="array" ref="K89">IF(MAX(IF(D$2:D$370=D89,G$2:G$370))=G89,TRUE,FALSE)</f>
        <v>1</v>
      </c>
      <c r="L89" t="b">
        <f t="array" ref="L89">IF(MAX(IF(D$2:D$370=D89,E$2:E$370))=E89,TRUE,FALSE)</f>
        <v>1</v>
      </c>
      <c r="M89" t="b">
        <f t="shared" si="1"/>
        <v>0</v>
      </c>
    </row>
    <row r="90" spans="1:13" x14ac:dyDescent="0.25">
      <c r="A90" t="s">
        <v>146</v>
      </c>
      <c r="B90" t="s">
        <v>0</v>
      </c>
      <c r="C90">
        <v>2014</v>
      </c>
      <c r="D90" t="s">
        <v>40</v>
      </c>
      <c r="E90">
        <v>3.823894E-3</v>
      </c>
      <c r="F90">
        <v>1.1753851675248301E-3</v>
      </c>
      <c r="G90">
        <f>IF(SUMIF(D$2:D$370,D90,F$2:F$370)&gt;1,F90*1/SUMIF(D$2:D$370,D90,F$2:F$370),F90)</f>
        <v>1.1753851675248301E-3</v>
      </c>
      <c r="H90">
        <f>G90-E90</f>
        <v>-2.6485088324751699E-3</v>
      </c>
      <c r="I90">
        <f>ABS(H90)</f>
        <v>2.6485088324751699E-3</v>
      </c>
      <c r="J90">
        <f>H90^2</f>
        <v>7.0145990356989874E-6</v>
      </c>
      <c r="K90" t="b">
        <f t="array" ref="K90">IF(MAX(IF(D$2:D$370=D90,G$2:G$370))=G90,TRUE,FALSE)</f>
        <v>0</v>
      </c>
      <c r="L90" t="b">
        <f t="array" ref="L90">IF(MAX(IF(D$2:D$370=D90,E$2:E$370))=E90,TRUE,FALSE)</f>
        <v>0</v>
      </c>
      <c r="M90" t="b">
        <f t="shared" si="1"/>
        <v>0</v>
      </c>
    </row>
    <row r="91" spans="1:13" x14ac:dyDescent="0.25">
      <c r="A91" t="s">
        <v>147</v>
      </c>
      <c r="B91" t="s">
        <v>25</v>
      </c>
      <c r="C91">
        <v>2014</v>
      </c>
      <c r="D91" t="s">
        <v>40</v>
      </c>
      <c r="E91">
        <v>8.7846220000000006E-3</v>
      </c>
      <c r="F91">
        <v>1.3726895124781301E-3</v>
      </c>
      <c r="G91">
        <f>IF(SUMIF(D$2:D$370,D91,F$2:F$370)&gt;1,F91*1/SUMIF(D$2:D$370,D91,F$2:F$370),F91)</f>
        <v>1.3726895124781301E-3</v>
      </c>
      <c r="H91">
        <f>G91-E91</f>
        <v>-7.4119324875218705E-3</v>
      </c>
      <c r="I91">
        <f>ABS(H91)</f>
        <v>7.4119324875218705E-3</v>
      </c>
      <c r="J91">
        <f>H91^2</f>
        <v>5.4936743199582141E-5</v>
      </c>
      <c r="K91" t="b">
        <f t="array" ref="K91">IF(MAX(IF(D$2:D$370=D91,G$2:G$370))=G91,TRUE,FALSE)</f>
        <v>0</v>
      </c>
      <c r="L91" t="b">
        <f t="array" ref="L91">IF(MAX(IF(D$2:D$370=D91,E$2:E$370))=E91,TRUE,FALSE)</f>
        <v>0</v>
      </c>
      <c r="M91" t="b">
        <f t="shared" si="1"/>
        <v>0</v>
      </c>
    </row>
    <row r="92" spans="1:13" x14ac:dyDescent="0.25">
      <c r="A92" t="s">
        <v>420</v>
      </c>
      <c r="B92" t="s">
        <v>22</v>
      </c>
      <c r="C92">
        <v>2014</v>
      </c>
      <c r="D92" t="s">
        <v>40</v>
      </c>
      <c r="E92">
        <v>2.8214138E-2</v>
      </c>
      <c r="F92">
        <v>3.1394598993021598E-2</v>
      </c>
      <c r="G92">
        <f>IF(SUMIF(D$2:D$370,D92,F$2:F$370)&gt;1,F92*1/SUMIF(D$2:D$370,D92,F$2:F$370),F92)</f>
        <v>3.1394598993021598E-2</v>
      </c>
      <c r="H92">
        <f>G92-E92</f>
        <v>3.1804609930215985E-3</v>
      </c>
      <c r="I92">
        <f>ABS(H92)</f>
        <v>3.1804609930215985E-3</v>
      </c>
      <c r="J92">
        <f>H92^2</f>
        <v>1.0115332128131933E-5</v>
      </c>
      <c r="K92" t="b">
        <f t="array" ref="K92">IF(MAX(IF(D$2:D$370=D92,G$2:G$370))=G92,TRUE,FALSE)</f>
        <v>0</v>
      </c>
      <c r="L92" t="b">
        <f t="array" ref="L92">IF(MAX(IF(D$2:D$370=D92,E$2:E$370))=E92,TRUE,FALSE)</f>
        <v>0</v>
      </c>
      <c r="M92" t="b">
        <f t="shared" si="1"/>
        <v>0</v>
      </c>
    </row>
    <row r="93" spans="1:13" x14ac:dyDescent="0.25">
      <c r="A93" t="s">
        <v>148</v>
      </c>
      <c r="B93" t="s">
        <v>23</v>
      </c>
      <c r="C93">
        <v>2014</v>
      </c>
      <c r="D93" t="s">
        <v>41</v>
      </c>
      <c r="E93">
        <v>0.12791411</v>
      </c>
      <c r="F93">
        <v>8.3585835053593599E-2</v>
      </c>
      <c r="G93">
        <f>IF(SUMIF(D$2:D$370,D93,F$2:F$370)&gt;1,F93*1/SUMIF(D$2:D$370,D93,F$2:F$370),F93)</f>
        <v>8.2315746381378577E-2</v>
      </c>
      <c r="H93">
        <f>G93-E93</f>
        <v>-4.5598363618621421E-2</v>
      </c>
      <c r="I93">
        <f>ABS(H93)</f>
        <v>4.5598363618621421E-2</v>
      </c>
      <c r="J93">
        <f>H93^2</f>
        <v>2.0792107646960176E-3</v>
      </c>
      <c r="K93" t="b">
        <f t="array" ref="K93">IF(MAX(IF(D$2:D$370=D93,G$2:G$370))=G93,TRUE,FALSE)</f>
        <v>0</v>
      </c>
      <c r="L93" t="b">
        <f t="array" ref="L93">IF(MAX(IF(D$2:D$370=D93,E$2:E$370))=E93,TRUE,FALSE)</f>
        <v>0</v>
      </c>
      <c r="M93" t="b">
        <f t="shared" si="1"/>
        <v>0</v>
      </c>
    </row>
    <row r="94" spans="1:13" x14ac:dyDescent="0.25">
      <c r="A94" t="s">
        <v>149</v>
      </c>
      <c r="B94" t="s">
        <v>26</v>
      </c>
      <c r="C94">
        <v>2014</v>
      </c>
      <c r="D94" t="s">
        <v>41</v>
      </c>
      <c r="E94">
        <v>0.65562372199999996</v>
      </c>
      <c r="F94">
        <v>0.73746399377657501</v>
      </c>
      <c r="G94">
        <f>IF(SUMIF(D$2:D$370,D94,F$2:F$370)&gt;1,F94*1/SUMIF(D$2:D$370,D94,F$2:F$370),F94)</f>
        <v>0.72625821155209258</v>
      </c>
      <c r="H94">
        <f>G94-E94</f>
        <v>7.0634489552092616E-2</v>
      </c>
      <c r="I94">
        <f>ABS(H94)</f>
        <v>7.0634489552092616E-2</v>
      </c>
      <c r="J94">
        <f>H94^2</f>
        <v>4.9892311142846809E-3</v>
      </c>
      <c r="K94" t="b">
        <f t="array" ref="K94">IF(MAX(IF(D$2:D$370=D94,G$2:G$370))=G94,TRUE,FALSE)</f>
        <v>1</v>
      </c>
      <c r="L94" t="b">
        <f t="array" ref="L94">IF(MAX(IF(D$2:D$370=D94,E$2:E$370))=E94,TRUE,FALSE)</f>
        <v>1</v>
      </c>
      <c r="M94" t="b">
        <f t="shared" si="1"/>
        <v>0</v>
      </c>
    </row>
    <row r="95" spans="1:13" x14ac:dyDescent="0.25">
      <c r="A95" t="s">
        <v>150</v>
      </c>
      <c r="B95" t="s">
        <v>0</v>
      </c>
      <c r="C95">
        <v>2014</v>
      </c>
      <c r="D95" t="s">
        <v>41</v>
      </c>
      <c r="E95">
        <v>8.6912069999999994E-3</v>
      </c>
      <c r="F95">
        <v>1.22499591098897E-3</v>
      </c>
      <c r="G95">
        <f>IF(SUMIF(D$2:D$370,D95,F$2:F$370)&gt;1,F95*1/SUMIF(D$2:D$370,D95,F$2:F$370),F95)</f>
        <v>1.2063820701502773E-3</v>
      </c>
      <c r="H95">
        <f>G95-E95</f>
        <v>-7.4848249298497226E-3</v>
      </c>
      <c r="I95">
        <f>ABS(H95)</f>
        <v>7.4848249298497226E-3</v>
      </c>
      <c r="J95">
        <f>H95^2</f>
        <v>5.6022604230499903E-5</v>
      </c>
      <c r="K95" t="b">
        <f t="array" ref="K95">IF(MAX(IF(D$2:D$370=D95,G$2:G$370))=G95,TRUE,FALSE)</f>
        <v>0</v>
      </c>
      <c r="L95" t="b">
        <f t="array" ref="L95">IF(MAX(IF(D$2:D$370=D95,E$2:E$370))=E95,TRUE,FALSE)</f>
        <v>0</v>
      </c>
      <c r="M95" t="b">
        <f t="shared" si="1"/>
        <v>0</v>
      </c>
    </row>
    <row r="96" spans="1:13" x14ac:dyDescent="0.25">
      <c r="A96" t="s">
        <v>151</v>
      </c>
      <c r="B96" t="s">
        <v>24</v>
      </c>
      <c r="C96">
        <v>2014</v>
      </c>
      <c r="D96" t="s">
        <v>41</v>
      </c>
      <c r="E96">
        <v>0.127709611</v>
      </c>
      <c r="F96">
        <v>0.15321721191510701</v>
      </c>
      <c r="G96">
        <f>IF(SUMIF(D$2:D$370,D96,F$2:F$370)&gt;1,F96*1/SUMIF(D$2:D$370,D96,F$2:F$370),F96)</f>
        <v>0.15088907288153783</v>
      </c>
      <c r="H96">
        <f>G96-E96</f>
        <v>2.3179461881537827E-2</v>
      </c>
      <c r="I96">
        <f>ABS(H96)</f>
        <v>2.3179461881537827E-2</v>
      </c>
      <c r="J96">
        <f>H96^2</f>
        <v>5.3728745311766514E-4</v>
      </c>
      <c r="K96" t="b">
        <f t="array" ref="K96">IF(MAX(IF(D$2:D$370=D96,G$2:G$370))=G96,TRUE,FALSE)</f>
        <v>0</v>
      </c>
      <c r="L96" t="b">
        <f t="array" ref="L96">IF(MAX(IF(D$2:D$370=D96,E$2:E$370))=E96,TRUE,FALSE)</f>
        <v>0</v>
      </c>
      <c r="M96" t="b">
        <f t="shared" si="1"/>
        <v>0</v>
      </c>
    </row>
    <row r="97" spans="1:13" x14ac:dyDescent="0.25">
      <c r="A97" t="s">
        <v>362</v>
      </c>
      <c r="B97" t="s">
        <v>1</v>
      </c>
      <c r="C97">
        <v>2014</v>
      </c>
      <c r="D97" t="s">
        <v>41</v>
      </c>
      <c r="E97">
        <v>3.7934559999999999E-2</v>
      </c>
      <c r="F97">
        <v>7.8620972197755608E-3</v>
      </c>
      <c r="G97">
        <f>IF(SUMIF(D$2:D$370,D97,F$2:F$370)&gt;1,F97*1/SUMIF(D$2:D$370,D97,F$2:F$370),F97)</f>
        <v>7.742632473000134E-3</v>
      </c>
      <c r="H97">
        <f>G97-E97</f>
        <v>-3.0191927526999864E-2</v>
      </c>
      <c r="I97">
        <f>ABS(H97)</f>
        <v>3.0191927526999864E-2</v>
      </c>
      <c r="J97">
        <f>H97^2</f>
        <v>9.1155248779561211E-4</v>
      </c>
      <c r="K97" t="b">
        <f t="array" ref="K97">IF(MAX(IF(D$2:D$370=D97,G$2:G$370))=G97,TRUE,FALSE)</f>
        <v>0</v>
      </c>
      <c r="L97" t="b">
        <f t="array" ref="L97">IF(MAX(IF(D$2:D$370=D97,E$2:E$370))=E97,TRUE,FALSE)</f>
        <v>0</v>
      </c>
      <c r="M97" t="b">
        <f t="shared" si="1"/>
        <v>0</v>
      </c>
    </row>
    <row r="98" spans="1:13" x14ac:dyDescent="0.25">
      <c r="A98" t="s">
        <v>421</v>
      </c>
      <c r="B98" t="s">
        <v>22</v>
      </c>
      <c r="C98">
        <v>2014</v>
      </c>
      <c r="D98" t="s">
        <v>41</v>
      </c>
      <c r="E98">
        <v>2.7811861E-2</v>
      </c>
      <c r="F98">
        <v>3.2075340168093901E-2</v>
      </c>
      <c r="G98">
        <f>IF(SUMIF(D$2:D$370,D98,F$2:F$370)&gt;1,F98*1/SUMIF(D$2:D$370,D98,F$2:F$370),F98)</f>
        <v>3.1587954641840332E-2</v>
      </c>
      <c r="H98">
        <f>G98-E98</f>
        <v>3.7760936418403321E-3</v>
      </c>
      <c r="I98">
        <f>ABS(H98)</f>
        <v>3.7760936418403321E-3</v>
      </c>
      <c r="J98">
        <f>H98^2</f>
        <v>1.4258883191946982E-5</v>
      </c>
      <c r="K98" t="b">
        <f t="array" ref="K98">IF(MAX(IF(D$2:D$370=D98,G$2:G$370))=G98,TRUE,FALSE)</f>
        <v>0</v>
      </c>
      <c r="L98" t="b">
        <f t="array" ref="L98">IF(MAX(IF(D$2:D$370=D98,E$2:E$370))=E98,TRUE,FALSE)</f>
        <v>0</v>
      </c>
      <c r="M98" t="b">
        <f t="shared" si="1"/>
        <v>0</v>
      </c>
    </row>
    <row r="99" spans="1:13" x14ac:dyDescent="0.25">
      <c r="A99" t="s">
        <v>152</v>
      </c>
      <c r="B99" t="s">
        <v>25</v>
      </c>
      <c r="C99">
        <v>2014</v>
      </c>
      <c r="D99" t="s">
        <v>42</v>
      </c>
      <c r="E99">
        <v>6.9994849999999997E-3</v>
      </c>
      <c r="F99">
        <v>7.0678848547243403E-4</v>
      </c>
      <c r="G99">
        <f>IF(SUMIF(D$2:D$370,D99,F$2:F$370)&gt;1,F99*1/SUMIF(D$2:D$370,D99,F$2:F$370),F99)</f>
        <v>7.0678848547243403E-4</v>
      </c>
      <c r="H99">
        <f>G99-E99</f>
        <v>-6.2926965145275659E-3</v>
      </c>
      <c r="I99">
        <f>ABS(H99)</f>
        <v>6.2926965145275659E-3</v>
      </c>
      <c r="J99">
        <f>H99^2</f>
        <v>3.9598029423947378E-5</v>
      </c>
      <c r="K99" t="b">
        <f t="array" ref="K99">IF(MAX(IF(D$2:D$370=D99,G$2:G$370))=G99,TRUE,FALSE)</f>
        <v>0</v>
      </c>
      <c r="L99" t="b">
        <f t="array" ref="L99">IF(MAX(IF(D$2:D$370=D99,E$2:E$370))=E99,TRUE,FALSE)</f>
        <v>0</v>
      </c>
      <c r="M99" t="b">
        <f t="shared" si="1"/>
        <v>0</v>
      </c>
    </row>
    <row r="100" spans="1:13" x14ac:dyDescent="0.25">
      <c r="A100" t="s">
        <v>153</v>
      </c>
      <c r="B100" t="s">
        <v>0</v>
      </c>
      <c r="C100">
        <v>2014</v>
      </c>
      <c r="D100" t="s">
        <v>42</v>
      </c>
      <c r="E100">
        <v>1.2146166E-2</v>
      </c>
      <c r="F100">
        <v>1.72923980523209E-3</v>
      </c>
      <c r="G100">
        <f>IF(SUMIF(D$2:D$370,D100,F$2:F$370)&gt;1,F100*1/SUMIF(D$2:D$370,D100,F$2:F$370),F100)</f>
        <v>1.72923980523209E-3</v>
      </c>
      <c r="H100">
        <f>G100-E100</f>
        <v>-1.041692619476791E-2</v>
      </c>
      <c r="I100">
        <f>ABS(H100)</f>
        <v>1.041692619476791E-2</v>
      </c>
      <c r="J100">
        <f>H100^2</f>
        <v>1.0851235134724185E-4</v>
      </c>
      <c r="K100" t="b">
        <f t="array" ref="K100">IF(MAX(IF(D$2:D$370=D100,G$2:G$370))=G100,TRUE,FALSE)</f>
        <v>0</v>
      </c>
      <c r="L100" t="b">
        <f t="array" ref="L100">IF(MAX(IF(D$2:D$370=D100,E$2:E$370))=E100,TRUE,FALSE)</f>
        <v>0</v>
      </c>
      <c r="M100" t="b">
        <f t="shared" si="1"/>
        <v>0</v>
      </c>
    </row>
    <row r="101" spans="1:13" x14ac:dyDescent="0.25">
      <c r="A101" t="s">
        <v>154</v>
      </c>
      <c r="B101" t="s">
        <v>24</v>
      </c>
      <c r="C101">
        <v>2014</v>
      </c>
      <c r="D101" t="s">
        <v>42</v>
      </c>
      <c r="E101">
        <v>0.17858980999999999</v>
      </c>
      <c r="F101">
        <v>0.173150128088667</v>
      </c>
      <c r="G101">
        <f>IF(SUMIF(D$2:D$370,D101,F$2:F$370)&gt;1,F101*1/SUMIF(D$2:D$370,D101,F$2:F$370),F101)</f>
        <v>0.173150128088667</v>
      </c>
      <c r="H101">
        <f>G101-E101</f>
        <v>-5.4396819113329831E-3</v>
      </c>
      <c r="I101">
        <f>ABS(H101)</f>
        <v>5.4396819113329831E-3</v>
      </c>
      <c r="J101">
        <f>H101^2</f>
        <v>2.9590139296483256E-5</v>
      </c>
      <c r="K101" t="b">
        <f t="array" ref="K101">IF(MAX(IF(D$2:D$370=D101,G$2:G$370))=G101,TRUE,FALSE)</f>
        <v>0</v>
      </c>
      <c r="L101" t="b">
        <f t="array" ref="L101">IF(MAX(IF(D$2:D$370=D101,E$2:E$370))=E101,TRUE,FALSE)</f>
        <v>0</v>
      </c>
      <c r="M101" t="b">
        <f t="shared" si="1"/>
        <v>0</v>
      </c>
    </row>
    <row r="102" spans="1:13" x14ac:dyDescent="0.25">
      <c r="A102" t="s">
        <v>155</v>
      </c>
      <c r="B102" t="s">
        <v>26</v>
      </c>
      <c r="C102">
        <v>2014</v>
      </c>
      <c r="D102" t="s">
        <v>42</v>
      </c>
      <c r="E102">
        <v>0.67555326800000004</v>
      </c>
      <c r="F102">
        <v>0.604856094696265</v>
      </c>
      <c r="G102">
        <f>IF(SUMIF(D$2:D$370,D102,F$2:F$370)&gt;1,F102*1/SUMIF(D$2:D$370,D102,F$2:F$370),F102)</f>
        <v>0.604856094696265</v>
      </c>
      <c r="H102">
        <f>G102-E102</f>
        <v>-7.0697173303735039E-2</v>
      </c>
      <c r="I102">
        <f>ABS(H102)</f>
        <v>7.0697173303735039E-2</v>
      </c>
      <c r="J102">
        <f>H102^2</f>
        <v>4.9980903131383462E-3</v>
      </c>
      <c r="K102" t="b">
        <f t="array" ref="K102">IF(MAX(IF(D$2:D$370=D102,G$2:G$370))=G102,TRUE,FALSE)</f>
        <v>1</v>
      </c>
      <c r="L102" t="b">
        <f t="array" ref="L102">IF(MAX(IF(D$2:D$370=D102,E$2:E$370))=E102,TRUE,FALSE)</f>
        <v>1</v>
      </c>
      <c r="M102" t="b">
        <f t="shared" si="1"/>
        <v>0</v>
      </c>
    </row>
    <row r="103" spans="1:13" x14ac:dyDescent="0.25">
      <c r="A103" t="s">
        <v>156</v>
      </c>
      <c r="B103" t="s">
        <v>27</v>
      </c>
      <c r="C103">
        <v>2014</v>
      </c>
      <c r="D103" t="s">
        <v>42</v>
      </c>
      <c r="E103">
        <v>8.2964488000000003E-2</v>
      </c>
      <c r="F103">
        <v>6.6702262051243105E-2</v>
      </c>
      <c r="G103">
        <f>IF(SUMIF(D$2:D$370,D103,F$2:F$370)&gt;1,F103*1/SUMIF(D$2:D$370,D103,F$2:F$370),F103)</f>
        <v>6.6702262051243105E-2</v>
      </c>
      <c r="H103">
        <f>G103-E103</f>
        <v>-1.6262225948756898E-2</v>
      </c>
      <c r="I103">
        <f>ABS(H103)</f>
        <v>1.6262225948756898E-2</v>
      </c>
      <c r="J103">
        <f>H103^2</f>
        <v>2.6445999280842215E-4</v>
      </c>
      <c r="K103" t="b">
        <f t="array" ref="K103">IF(MAX(IF(D$2:D$370=D103,G$2:G$370))=G103,TRUE,FALSE)</f>
        <v>0</v>
      </c>
      <c r="L103" t="b">
        <f t="array" ref="L103">IF(MAX(IF(D$2:D$370=D103,E$2:E$370))=E103,TRUE,FALSE)</f>
        <v>0</v>
      </c>
      <c r="M103" t="b">
        <f t="shared" si="1"/>
        <v>0</v>
      </c>
    </row>
    <row r="104" spans="1:13" x14ac:dyDescent="0.25">
      <c r="A104" t="s">
        <v>422</v>
      </c>
      <c r="B104" t="s">
        <v>22</v>
      </c>
      <c r="C104">
        <v>2014</v>
      </c>
      <c r="D104" t="s">
        <v>42</v>
      </c>
      <c r="E104">
        <v>4.0967575999999999E-2</v>
      </c>
      <c r="F104">
        <v>3.7334386885066802E-2</v>
      </c>
      <c r="G104">
        <f>IF(SUMIF(D$2:D$370,D104,F$2:F$370)&gt;1,F104*1/SUMIF(D$2:D$370,D104,F$2:F$370),F104)</f>
        <v>3.7334386885066802E-2</v>
      </c>
      <c r="H104">
        <f>G104-E104</f>
        <v>-3.6331891149331969E-3</v>
      </c>
      <c r="I104">
        <f>ABS(H104)</f>
        <v>3.6331891149331969E-3</v>
      </c>
      <c r="J104">
        <f>H104^2</f>
        <v>1.3200063144869066E-5</v>
      </c>
      <c r="K104" t="b">
        <f t="array" ref="K104">IF(MAX(IF(D$2:D$370=D104,G$2:G$370))=G104,TRUE,FALSE)</f>
        <v>0</v>
      </c>
      <c r="L104" t="b">
        <f t="array" ref="L104">IF(MAX(IF(D$2:D$370=D104,E$2:E$370))=E104,TRUE,FALSE)</f>
        <v>0</v>
      </c>
      <c r="M104" t="b">
        <f t="shared" si="1"/>
        <v>0</v>
      </c>
    </row>
    <row r="105" spans="1:13" x14ac:dyDescent="0.25">
      <c r="A105" t="s">
        <v>157</v>
      </c>
      <c r="B105" t="s">
        <v>23</v>
      </c>
      <c r="C105">
        <v>2014</v>
      </c>
      <c r="D105" t="s">
        <v>43</v>
      </c>
      <c r="E105">
        <v>8.3452210999999998E-2</v>
      </c>
      <c r="F105">
        <v>0.11285965848252399</v>
      </c>
      <c r="G105">
        <f>IF(SUMIF(D$2:D$370,D105,F$2:F$370)&gt;1,F105*1/SUMIF(D$2:D$370,D105,F$2:F$370),F105)</f>
        <v>0.11007242113415078</v>
      </c>
      <c r="H105">
        <f>G105-E105</f>
        <v>2.6620210134150779E-2</v>
      </c>
      <c r="I105">
        <f>ABS(H105)</f>
        <v>2.6620210134150779E-2</v>
      </c>
      <c r="J105">
        <f>H105^2</f>
        <v>7.0863558758634383E-4</v>
      </c>
      <c r="K105" t="b">
        <f t="array" ref="K105">IF(MAX(IF(D$2:D$370=D105,G$2:G$370))=G105,TRUE,FALSE)</f>
        <v>0</v>
      </c>
      <c r="L105" t="b">
        <f t="array" ref="L105">IF(MAX(IF(D$2:D$370=D105,E$2:E$370))=E105,TRUE,FALSE)</f>
        <v>0</v>
      </c>
      <c r="M105" t="b">
        <f t="shared" si="1"/>
        <v>0</v>
      </c>
    </row>
    <row r="106" spans="1:13" x14ac:dyDescent="0.25">
      <c r="A106" t="s">
        <v>158</v>
      </c>
      <c r="B106" t="s">
        <v>24</v>
      </c>
      <c r="C106">
        <v>2014</v>
      </c>
      <c r="D106" t="s">
        <v>43</v>
      </c>
      <c r="E106">
        <v>0.43804768700000002</v>
      </c>
      <c r="F106">
        <v>0.44559449017208302</v>
      </c>
      <c r="G106">
        <f>IF(SUMIF(D$2:D$370,D106,F$2:F$370)&gt;1,F106*1/SUMIF(D$2:D$370,D106,F$2:F$370),F106)</f>
        <v>0.4345898706123909</v>
      </c>
      <c r="H106">
        <f>G106-E106</f>
        <v>-3.4578163876091139E-3</v>
      </c>
      <c r="I106">
        <f>ABS(H106)</f>
        <v>3.4578163876091139E-3</v>
      </c>
      <c r="J106">
        <f>H106^2</f>
        <v>1.1956494170418142E-5</v>
      </c>
      <c r="K106" t="b">
        <f t="array" ref="K106">IF(MAX(IF(D$2:D$370=D106,G$2:G$370))=G106,TRUE,FALSE)</f>
        <v>1</v>
      </c>
      <c r="L106" t="b">
        <f t="array" ref="L106">IF(MAX(IF(D$2:D$370=D106,E$2:E$370))=E106,TRUE,FALSE)</f>
        <v>1</v>
      </c>
      <c r="M106" t="b">
        <f t="shared" si="1"/>
        <v>0</v>
      </c>
    </row>
    <row r="107" spans="1:13" x14ac:dyDescent="0.25">
      <c r="A107" t="s">
        <v>159</v>
      </c>
      <c r="B107" t="s">
        <v>0</v>
      </c>
      <c r="C107">
        <v>2014</v>
      </c>
      <c r="D107" t="s">
        <v>43</v>
      </c>
      <c r="E107">
        <v>4.6871819999999998E-3</v>
      </c>
      <c r="F107">
        <v>6.7840785655551197E-4</v>
      </c>
      <c r="G107">
        <f>IF(SUMIF(D$2:D$370,D107,F$2:F$370)&gt;1,F107*1/SUMIF(D$2:D$370,D107,F$2:F$370),F107)</f>
        <v>6.6165356418350254E-4</v>
      </c>
      <c r="H107">
        <f>G107-E107</f>
        <v>-4.025528435816497E-3</v>
      </c>
      <c r="I107">
        <f>ABS(H107)</f>
        <v>4.025528435816497E-3</v>
      </c>
      <c r="J107">
        <f>H107^2</f>
        <v>1.6204879187567214E-5</v>
      </c>
      <c r="K107" t="b">
        <f t="array" ref="K107">IF(MAX(IF(D$2:D$370=D107,G$2:G$370))=G107,TRUE,FALSE)</f>
        <v>0</v>
      </c>
      <c r="L107" t="b">
        <f t="array" ref="L107">IF(MAX(IF(D$2:D$370=D107,E$2:E$370))=E107,TRUE,FALSE)</f>
        <v>0</v>
      </c>
      <c r="M107" t="b">
        <f t="shared" si="1"/>
        <v>0</v>
      </c>
    </row>
    <row r="108" spans="1:13" x14ac:dyDescent="0.25">
      <c r="A108" t="s">
        <v>160</v>
      </c>
      <c r="B108" t="s">
        <v>26</v>
      </c>
      <c r="C108">
        <v>2014</v>
      </c>
      <c r="D108" t="s">
        <v>43</v>
      </c>
      <c r="E108">
        <v>0.41960464600000003</v>
      </c>
      <c r="F108">
        <v>0.38656313089442601</v>
      </c>
      <c r="G108">
        <f>IF(SUMIF(D$2:D$370,D108,F$2:F$370)&gt;1,F108*1/SUMIF(D$2:D$370,D108,F$2:F$370),F108)</f>
        <v>0.37701637866763393</v>
      </c>
      <c r="H108">
        <f>G108-E108</f>
        <v>-4.2588267332366092E-2</v>
      </c>
      <c r="I108">
        <f>ABS(H108)</f>
        <v>4.2588267332366092E-2</v>
      </c>
      <c r="J108">
        <f>H108^2</f>
        <v>1.8137605143730808E-3</v>
      </c>
      <c r="K108" t="b">
        <f t="array" ref="K108">IF(MAX(IF(D$2:D$370=D108,G$2:G$370))=G108,TRUE,FALSE)</f>
        <v>0</v>
      </c>
      <c r="L108" t="b">
        <f t="array" ref="L108">IF(MAX(IF(D$2:D$370=D108,E$2:E$370))=E108,TRUE,FALSE)</f>
        <v>0</v>
      </c>
      <c r="M108" t="b">
        <f t="shared" si="1"/>
        <v>0</v>
      </c>
    </row>
    <row r="109" spans="1:13" x14ac:dyDescent="0.25">
      <c r="A109" t="s">
        <v>161</v>
      </c>
      <c r="B109" t="s">
        <v>27</v>
      </c>
      <c r="C109">
        <v>2014</v>
      </c>
      <c r="D109" t="s">
        <v>43</v>
      </c>
      <c r="E109">
        <v>2.6187080000000001E-2</v>
      </c>
      <c r="F109">
        <v>4.6601067131836503E-2</v>
      </c>
      <c r="G109">
        <f>IF(SUMIF(D$2:D$370,D109,F$2:F$370)&gt;1,F109*1/SUMIF(D$2:D$370,D109,F$2:F$370),F109)</f>
        <v>4.5450184375940027E-2</v>
      </c>
      <c r="H109">
        <f>G109-E109</f>
        <v>1.9263104375940025E-2</v>
      </c>
      <c r="I109">
        <f>ABS(H109)</f>
        <v>1.9263104375940025E-2</v>
      </c>
      <c r="J109">
        <f>H109^2</f>
        <v>3.7106719019835976E-4</v>
      </c>
      <c r="K109" t="b">
        <f t="array" ref="K109">IF(MAX(IF(D$2:D$370=D109,G$2:G$370))=G109,TRUE,FALSE)</f>
        <v>0</v>
      </c>
      <c r="L109" t="b">
        <f t="array" ref="L109">IF(MAX(IF(D$2:D$370=D109,E$2:E$370))=E109,TRUE,FALSE)</f>
        <v>0</v>
      </c>
      <c r="M109" t="b">
        <f t="shared" si="1"/>
        <v>0</v>
      </c>
    </row>
    <row r="110" spans="1:13" x14ac:dyDescent="0.25">
      <c r="A110" t="s">
        <v>162</v>
      </c>
      <c r="B110" t="s">
        <v>3</v>
      </c>
      <c r="C110">
        <v>2014</v>
      </c>
      <c r="D110" t="s">
        <v>43</v>
      </c>
      <c r="E110">
        <v>2.7511720000000001E-3</v>
      </c>
      <c r="F110">
        <v>4.5793596336748798E-3</v>
      </c>
      <c r="G110">
        <f>IF(SUMIF(D$2:D$370,D110,F$2:F$370)&gt;1,F110*1/SUMIF(D$2:D$370,D110,F$2:F$370),F110)</f>
        <v>4.4662655274705114E-3</v>
      </c>
      <c r="H110">
        <f>G110-E110</f>
        <v>1.7150935274705113E-3</v>
      </c>
      <c r="I110">
        <f>ABS(H110)</f>
        <v>1.7150935274705113E-3</v>
      </c>
      <c r="J110">
        <f>H110^2</f>
        <v>2.9415458079712414E-6</v>
      </c>
      <c r="K110" t="b">
        <f t="array" ref="K110">IF(MAX(IF(D$2:D$370=D110,G$2:G$370))=G110,TRUE,FALSE)</f>
        <v>0</v>
      </c>
      <c r="L110" t="b">
        <f t="array" ref="L110">IF(MAX(IF(D$2:D$370=D110,E$2:E$370))=E110,TRUE,FALSE)</f>
        <v>0</v>
      </c>
      <c r="M110" t="b">
        <f t="shared" si="1"/>
        <v>0</v>
      </c>
    </row>
    <row r="111" spans="1:13" x14ac:dyDescent="0.25">
      <c r="A111" t="s">
        <v>423</v>
      </c>
      <c r="B111" t="s">
        <v>22</v>
      </c>
      <c r="C111">
        <v>2014</v>
      </c>
      <c r="D111" t="s">
        <v>43</v>
      </c>
      <c r="E111">
        <v>2.2315060000000001E-2</v>
      </c>
      <c r="F111">
        <v>2.84457359313545E-2</v>
      </c>
      <c r="G111">
        <f>IF(SUMIF(D$2:D$370,D111,F$2:F$370)&gt;1,F111*1/SUMIF(D$2:D$370,D111,F$2:F$370),F111)</f>
        <v>2.7743226118230171E-2</v>
      </c>
      <c r="H111">
        <f>G111-E111</f>
        <v>5.4281661182301703E-3</v>
      </c>
      <c r="I111">
        <f>ABS(H111)</f>
        <v>5.4281661182301703E-3</v>
      </c>
      <c r="J111">
        <f>H111^2</f>
        <v>2.9464987407101996E-5</v>
      </c>
      <c r="K111" t="b">
        <f t="array" ref="K111">IF(MAX(IF(D$2:D$370=D111,G$2:G$370))=G111,TRUE,FALSE)</f>
        <v>0</v>
      </c>
      <c r="L111" t="b">
        <f t="array" ref="L111">IF(MAX(IF(D$2:D$370=D111,E$2:E$370))=E111,TRUE,FALSE)</f>
        <v>0</v>
      </c>
      <c r="M111" t="b">
        <f t="shared" si="1"/>
        <v>0</v>
      </c>
    </row>
    <row r="112" spans="1:13" x14ac:dyDescent="0.25">
      <c r="A112" t="s">
        <v>163</v>
      </c>
      <c r="B112" t="s">
        <v>0</v>
      </c>
      <c r="C112">
        <v>2014</v>
      </c>
      <c r="D112" t="s">
        <v>44</v>
      </c>
      <c r="E112">
        <v>1.1722365E-2</v>
      </c>
      <c r="F112">
        <v>1.14968954167808E-3</v>
      </c>
      <c r="G112">
        <f>IF(SUMIF(D$2:D$370,D112,F$2:F$370)&gt;1,F112*1/SUMIF(D$2:D$370,D112,F$2:F$370),F112)</f>
        <v>1.1291270701844708E-3</v>
      </c>
      <c r="H112">
        <f>G112-E112</f>
        <v>-1.0593237929815529E-2</v>
      </c>
      <c r="I112">
        <f>ABS(H112)</f>
        <v>1.0593237929815529E-2</v>
      </c>
      <c r="J112">
        <f>H112^2</f>
        <v>1.1221668983768239E-4</v>
      </c>
      <c r="K112" t="b">
        <f t="array" ref="K112">IF(MAX(IF(D$2:D$370=D112,G$2:G$370))=G112,TRUE,FALSE)</f>
        <v>0</v>
      </c>
      <c r="L112" t="b">
        <f t="array" ref="L112">IF(MAX(IF(D$2:D$370=D112,E$2:E$370))=E112,TRUE,FALSE)</f>
        <v>0</v>
      </c>
      <c r="M112" t="b">
        <f t="shared" si="1"/>
        <v>0</v>
      </c>
    </row>
    <row r="113" spans="1:13" x14ac:dyDescent="0.25">
      <c r="A113" t="s">
        <v>164</v>
      </c>
      <c r="B113" t="s">
        <v>23</v>
      </c>
      <c r="C113">
        <v>2014</v>
      </c>
      <c r="D113" t="s">
        <v>44</v>
      </c>
      <c r="E113">
        <v>0.122056555</v>
      </c>
      <c r="F113">
        <v>0.13021211264798199</v>
      </c>
      <c r="G113">
        <f>IF(SUMIF(D$2:D$370,D113,F$2:F$370)&gt;1,F113*1/SUMIF(D$2:D$370,D113,F$2:F$370),F113)</f>
        <v>0.12788323797583465</v>
      </c>
      <c r="H113">
        <f>G113-E113</f>
        <v>5.8266829758346489E-3</v>
      </c>
      <c r="I113">
        <f>ABS(H113)</f>
        <v>5.8266829758346489E-3</v>
      </c>
      <c r="J113">
        <f>H113^2</f>
        <v>3.3950234500881317E-5</v>
      </c>
      <c r="K113" t="b">
        <f t="array" ref="K113">IF(MAX(IF(D$2:D$370=D113,G$2:G$370))=G113,TRUE,FALSE)</f>
        <v>0</v>
      </c>
      <c r="L113" t="b">
        <f t="array" ref="L113">IF(MAX(IF(D$2:D$370=D113,E$2:E$370))=E113,TRUE,FALSE)</f>
        <v>0</v>
      </c>
      <c r="M113" t="b">
        <f t="shared" si="1"/>
        <v>0</v>
      </c>
    </row>
    <row r="114" spans="1:13" x14ac:dyDescent="0.25">
      <c r="A114" t="s">
        <v>165</v>
      </c>
      <c r="B114" t="s">
        <v>26</v>
      </c>
      <c r="C114">
        <v>2014</v>
      </c>
      <c r="D114" t="s">
        <v>44</v>
      </c>
      <c r="E114">
        <v>0.58077120800000004</v>
      </c>
      <c r="F114">
        <v>0.64449832167592902</v>
      </c>
      <c r="G114">
        <f>IF(SUMIF(D$2:D$370,D114,F$2:F$370)&gt;1,F114*1/SUMIF(D$2:D$370,D114,F$2:F$370),F114)</f>
        <v>0.63297131556974406</v>
      </c>
      <c r="H114">
        <f>G114-E114</f>
        <v>5.2200107569744025E-2</v>
      </c>
      <c r="I114">
        <f>ABS(H114)</f>
        <v>5.2200107569744025E-2</v>
      </c>
      <c r="J114">
        <f>H114^2</f>
        <v>2.7248512302928476E-3</v>
      </c>
      <c r="K114" t="b">
        <f t="array" ref="K114">IF(MAX(IF(D$2:D$370=D114,G$2:G$370))=G114,TRUE,FALSE)</f>
        <v>1</v>
      </c>
      <c r="L114" t="b">
        <f t="array" ref="L114">IF(MAX(IF(D$2:D$370=D114,E$2:E$370))=E114,TRUE,FALSE)</f>
        <v>1</v>
      </c>
      <c r="M114" t="b">
        <f t="shared" si="1"/>
        <v>0</v>
      </c>
    </row>
    <row r="115" spans="1:13" x14ac:dyDescent="0.25">
      <c r="A115" t="s">
        <v>166</v>
      </c>
      <c r="B115" t="s">
        <v>24</v>
      </c>
      <c r="C115">
        <v>2014</v>
      </c>
      <c r="D115" t="s">
        <v>44</v>
      </c>
      <c r="E115">
        <v>0.23496143999999999</v>
      </c>
      <c r="F115">
        <v>0.203901460492908</v>
      </c>
      <c r="G115">
        <f>IF(SUMIF(D$2:D$370,D115,F$2:F$370)&gt;1,F115*1/SUMIF(D$2:D$370,D115,F$2:F$370),F115)</f>
        <v>0.20025463426991649</v>
      </c>
      <c r="H115">
        <f>G115-E115</f>
        <v>-3.4706805730083501E-2</v>
      </c>
      <c r="I115">
        <f>ABS(H115)</f>
        <v>3.4706805730083501E-2</v>
      </c>
      <c r="J115">
        <f>H115^2</f>
        <v>1.2045623639857568E-3</v>
      </c>
      <c r="K115" t="b">
        <f t="array" ref="K115">IF(MAX(IF(D$2:D$370=D115,G$2:G$370))=G115,TRUE,FALSE)</f>
        <v>0</v>
      </c>
      <c r="L115" t="b">
        <f t="array" ref="L115">IF(MAX(IF(D$2:D$370=D115,E$2:E$370))=E115,TRUE,FALSE)</f>
        <v>0</v>
      </c>
      <c r="M115" t="b">
        <f t="shared" si="1"/>
        <v>0</v>
      </c>
    </row>
    <row r="116" spans="1:13" x14ac:dyDescent="0.25">
      <c r="A116" t="s">
        <v>363</v>
      </c>
      <c r="B116" t="s">
        <v>1</v>
      </c>
      <c r="C116">
        <v>2014</v>
      </c>
      <c r="D116" t="s">
        <v>44</v>
      </c>
      <c r="E116">
        <v>9.3573259999999991E-3</v>
      </c>
      <c r="F116">
        <v>8.0690957512229693E-3</v>
      </c>
      <c r="G116">
        <f>IF(SUMIF(D$2:D$370,D116,F$2:F$370)&gt;1,F116*1/SUMIF(D$2:D$370,D116,F$2:F$370),F116)</f>
        <v>7.9247780503577878E-3</v>
      </c>
      <c r="H116">
        <f>G116-E116</f>
        <v>-1.4325479496422114E-3</v>
      </c>
      <c r="I116">
        <f>ABS(H116)</f>
        <v>1.4325479496422114E-3</v>
      </c>
      <c r="J116">
        <f>H116^2</f>
        <v>2.0521936280241038E-6</v>
      </c>
      <c r="K116" t="b">
        <f t="array" ref="K116">IF(MAX(IF(D$2:D$370=D116,G$2:G$370))=G116,TRUE,FALSE)</f>
        <v>0</v>
      </c>
      <c r="L116" t="b">
        <f t="array" ref="L116">IF(MAX(IF(D$2:D$370=D116,E$2:E$370))=E116,TRUE,FALSE)</f>
        <v>0</v>
      </c>
      <c r="M116" t="b">
        <f t="shared" si="1"/>
        <v>0</v>
      </c>
    </row>
    <row r="117" spans="1:13" x14ac:dyDescent="0.25">
      <c r="A117" t="s">
        <v>364</v>
      </c>
      <c r="B117" t="s">
        <v>25</v>
      </c>
      <c r="C117">
        <v>2014</v>
      </c>
      <c r="D117" t="s">
        <v>44</v>
      </c>
      <c r="E117">
        <v>7.0951160000000003E-3</v>
      </c>
      <c r="F117">
        <v>5.4090469061435897E-3</v>
      </c>
      <c r="G117">
        <f>IF(SUMIF(D$2:D$370,D117,F$2:F$370)&gt;1,F117*1/SUMIF(D$2:D$370,D117,F$2:F$370),F117)</f>
        <v>5.3123048129235092E-3</v>
      </c>
      <c r="H117">
        <f>G117-E117</f>
        <v>-1.782811187076491E-3</v>
      </c>
      <c r="I117">
        <f>ABS(H117)</f>
        <v>1.782811187076491E-3</v>
      </c>
      <c r="J117">
        <f>H117^2</f>
        <v>3.178415728765087E-6</v>
      </c>
      <c r="K117" t="b">
        <f t="array" ref="K117">IF(MAX(IF(D$2:D$370=D117,G$2:G$370))=G117,TRUE,FALSE)</f>
        <v>0</v>
      </c>
      <c r="L117" t="b">
        <f t="array" ref="L117">IF(MAX(IF(D$2:D$370=D117,E$2:E$370))=E117,TRUE,FALSE)</f>
        <v>0</v>
      </c>
      <c r="M117" t="b">
        <f t="shared" si="1"/>
        <v>0</v>
      </c>
    </row>
    <row r="118" spans="1:13" x14ac:dyDescent="0.25">
      <c r="A118" t="s">
        <v>424</v>
      </c>
      <c r="B118" t="s">
        <v>22</v>
      </c>
      <c r="C118">
        <v>2014</v>
      </c>
      <c r="D118" t="s">
        <v>44</v>
      </c>
      <c r="E118">
        <v>3.4035990000000002E-2</v>
      </c>
      <c r="F118">
        <v>2.4971218445084001E-2</v>
      </c>
      <c r="G118">
        <f>IF(SUMIF(D$2:D$370,D118,F$2:F$370)&gt;1,F118*1/SUMIF(D$2:D$370,D118,F$2:F$370),F118)</f>
        <v>2.4524602251038894E-2</v>
      </c>
      <c r="H118">
        <f>G118-E118</f>
        <v>-9.511387748961108E-3</v>
      </c>
      <c r="I118">
        <f>ABS(H118)</f>
        <v>9.511387748961108E-3</v>
      </c>
      <c r="J118">
        <f>H118^2</f>
        <v>9.0466496911087457E-5</v>
      </c>
      <c r="K118" t="b">
        <f t="array" ref="K118">IF(MAX(IF(D$2:D$370=D118,G$2:G$370))=G118,TRUE,FALSE)</f>
        <v>0</v>
      </c>
      <c r="L118" t="b">
        <f t="array" ref="L118">IF(MAX(IF(D$2:D$370=D118,E$2:E$370))=E118,TRUE,FALSE)</f>
        <v>0</v>
      </c>
      <c r="M118" t="b">
        <f t="shared" si="1"/>
        <v>0</v>
      </c>
    </row>
    <row r="119" spans="1:13" x14ac:dyDescent="0.25">
      <c r="A119" t="s">
        <v>167</v>
      </c>
      <c r="B119" t="s">
        <v>23</v>
      </c>
      <c r="C119">
        <v>2014</v>
      </c>
      <c r="D119" t="s">
        <v>45</v>
      </c>
      <c r="E119">
        <v>7.4243813000000006E-2</v>
      </c>
      <c r="F119">
        <v>8.4505265011486405E-2</v>
      </c>
      <c r="G119">
        <f>IF(SUMIF(D$2:D$370,D119,F$2:F$370)&gt;1,F119*1/SUMIF(D$2:D$370,D119,F$2:F$370),F119)</f>
        <v>8.4505265011486405E-2</v>
      </c>
      <c r="H119">
        <f>G119-E119</f>
        <v>1.0261452011486399E-2</v>
      </c>
      <c r="I119">
        <f>ABS(H119)</f>
        <v>1.0261452011486399E-2</v>
      </c>
      <c r="J119">
        <f>H119^2</f>
        <v>1.0529739738403828E-4</v>
      </c>
      <c r="K119" t="b">
        <f t="array" ref="K119">IF(MAX(IF(D$2:D$370=D119,G$2:G$370))=G119,TRUE,FALSE)</f>
        <v>0</v>
      </c>
      <c r="L119" t="b">
        <f t="array" ref="L119">IF(MAX(IF(D$2:D$370=D119,E$2:E$370))=E119,TRUE,FALSE)</f>
        <v>0</v>
      </c>
      <c r="M119" t="b">
        <f t="shared" si="1"/>
        <v>0</v>
      </c>
    </row>
    <row r="120" spans="1:13" x14ac:dyDescent="0.25">
      <c r="A120" t="s">
        <v>168</v>
      </c>
      <c r="B120" t="s">
        <v>24</v>
      </c>
      <c r="C120">
        <v>2014</v>
      </c>
      <c r="D120" t="s">
        <v>45</v>
      </c>
      <c r="E120">
        <v>0.29850290299999999</v>
      </c>
      <c r="F120">
        <v>0.30657472391466201</v>
      </c>
      <c r="G120">
        <f>IF(SUMIF(D$2:D$370,D120,F$2:F$370)&gt;1,F120*1/SUMIF(D$2:D$370,D120,F$2:F$370),F120)</f>
        <v>0.30657472391466201</v>
      </c>
      <c r="H120">
        <f>G120-E120</f>
        <v>8.0718209146620201E-3</v>
      </c>
      <c r="I120">
        <f>ABS(H120)</f>
        <v>8.0718209146620201E-3</v>
      </c>
      <c r="J120">
        <f>H120^2</f>
        <v>6.5154292878375205E-5</v>
      </c>
      <c r="K120" t="b">
        <f t="array" ref="K120">IF(MAX(IF(D$2:D$370=D120,G$2:G$370))=G120,TRUE,FALSE)</f>
        <v>0</v>
      </c>
      <c r="L120" t="b">
        <f t="array" ref="L120">IF(MAX(IF(D$2:D$370=D120,E$2:E$370))=E120,TRUE,FALSE)</f>
        <v>0</v>
      </c>
      <c r="M120" t="b">
        <f t="shared" si="1"/>
        <v>0</v>
      </c>
    </row>
    <row r="121" spans="1:13" x14ac:dyDescent="0.25">
      <c r="A121" t="s">
        <v>169</v>
      </c>
      <c r="B121" t="s">
        <v>26</v>
      </c>
      <c r="C121">
        <v>2014</v>
      </c>
      <c r="D121" t="s">
        <v>45</v>
      </c>
      <c r="E121">
        <v>0.52092881099999999</v>
      </c>
      <c r="F121">
        <v>0.50232063488766099</v>
      </c>
      <c r="G121">
        <f>IF(SUMIF(D$2:D$370,D121,F$2:F$370)&gt;1,F121*1/SUMIF(D$2:D$370,D121,F$2:F$370),F121)</f>
        <v>0.50232063488766099</v>
      </c>
      <c r="H121">
        <f>G121-E121</f>
        <v>-1.8608176112339003E-2</v>
      </c>
      <c r="I121">
        <f>ABS(H121)</f>
        <v>1.8608176112339003E-2</v>
      </c>
      <c r="J121">
        <f>H121^2</f>
        <v>3.4626421822782388E-4</v>
      </c>
      <c r="K121" t="b">
        <f t="array" ref="K121">IF(MAX(IF(D$2:D$370=D121,G$2:G$370))=G121,TRUE,FALSE)</f>
        <v>1</v>
      </c>
      <c r="L121" t="b">
        <f t="array" ref="L121">IF(MAX(IF(D$2:D$370=D121,E$2:E$370))=E121,TRUE,FALSE)</f>
        <v>1</v>
      </c>
      <c r="M121" t="b">
        <f t="shared" si="1"/>
        <v>0</v>
      </c>
    </row>
    <row r="122" spans="1:13" x14ac:dyDescent="0.25">
      <c r="A122" t="s">
        <v>170</v>
      </c>
      <c r="B122" t="s">
        <v>27</v>
      </c>
      <c r="C122">
        <v>2014</v>
      </c>
      <c r="D122" t="s">
        <v>45</v>
      </c>
      <c r="E122">
        <v>7.5058559999999996E-2</v>
      </c>
      <c r="F122">
        <v>4.6952831929509303E-2</v>
      </c>
      <c r="G122">
        <f>IF(SUMIF(D$2:D$370,D122,F$2:F$370)&gt;1,F122*1/SUMIF(D$2:D$370,D122,F$2:F$370),F122)</f>
        <v>4.6952831929509303E-2</v>
      </c>
      <c r="H122">
        <f>G122-E122</f>
        <v>-2.8105728070490693E-2</v>
      </c>
      <c r="I122">
        <f>ABS(H122)</f>
        <v>2.8105728070490693E-2</v>
      </c>
      <c r="J122">
        <f>H122^2</f>
        <v>7.8993195037236849E-4</v>
      </c>
      <c r="K122" t="b">
        <f t="array" ref="K122">IF(MAX(IF(D$2:D$370=D122,G$2:G$370))=G122,TRUE,FALSE)</f>
        <v>0</v>
      </c>
      <c r="L122" t="b">
        <f t="array" ref="L122">IF(MAX(IF(D$2:D$370=D122,E$2:E$370))=E122,TRUE,FALSE)</f>
        <v>0</v>
      </c>
      <c r="M122" t="b">
        <f t="shared" si="1"/>
        <v>0</v>
      </c>
    </row>
    <row r="123" spans="1:13" x14ac:dyDescent="0.25">
      <c r="A123" t="s">
        <v>365</v>
      </c>
      <c r="B123" t="s">
        <v>22</v>
      </c>
      <c r="C123">
        <v>2014</v>
      </c>
      <c r="D123" t="s">
        <v>45</v>
      </c>
      <c r="E123">
        <v>2.1387106999999999E-2</v>
      </c>
      <c r="F123">
        <v>3.5268651775717599E-2</v>
      </c>
      <c r="G123">
        <f>IF(SUMIF(D$2:D$370,D123,F$2:F$370)&gt;1,F123*1/SUMIF(D$2:D$370,D123,F$2:F$370),F123)</f>
        <v>3.5268651775717599E-2</v>
      </c>
      <c r="H123">
        <f>G123-E123</f>
        <v>1.38815447757176E-2</v>
      </c>
      <c r="I123">
        <f>ABS(H123)</f>
        <v>1.38815447757176E-2</v>
      </c>
      <c r="J123">
        <f>H123^2</f>
        <v>1.926972853602526E-4</v>
      </c>
      <c r="K123" t="b">
        <f t="array" ref="K123">IF(MAX(IF(D$2:D$370=D123,G$2:G$370))=G123,TRUE,FALSE)</f>
        <v>0</v>
      </c>
      <c r="L123" t="b">
        <f t="array" ref="L123">IF(MAX(IF(D$2:D$370=D123,E$2:E$370))=E123,TRUE,FALSE)</f>
        <v>0</v>
      </c>
      <c r="M123" t="b">
        <f t="shared" si="1"/>
        <v>0</v>
      </c>
    </row>
    <row r="124" spans="1:13" x14ac:dyDescent="0.25">
      <c r="A124" t="s">
        <v>171</v>
      </c>
      <c r="B124" t="s">
        <v>0</v>
      </c>
      <c r="C124">
        <v>2014</v>
      </c>
      <c r="D124" t="s">
        <v>46</v>
      </c>
      <c r="E124">
        <v>3.666735E-3</v>
      </c>
      <c r="F124">
        <v>1.3549842461614699E-3</v>
      </c>
      <c r="G124">
        <f>IF(SUMIF(D$2:D$370,D124,F$2:F$370)&gt;1,F124*1/SUMIF(D$2:D$370,D124,F$2:F$370),F124)</f>
        <v>1.3549842461614699E-3</v>
      </c>
      <c r="H124">
        <f>G124-E124</f>
        <v>-2.3117507538385302E-3</v>
      </c>
      <c r="I124">
        <f>ABS(H124)</f>
        <v>2.3117507538385302E-3</v>
      </c>
      <c r="J124">
        <f>H124^2</f>
        <v>5.3441915478730127E-6</v>
      </c>
      <c r="K124" t="b">
        <f t="array" ref="K124">IF(MAX(IF(D$2:D$370=D124,G$2:G$370))=G124,TRUE,FALSE)</f>
        <v>0</v>
      </c>
      <c r="L124" t="b">
        <f t="array" ref="L124">IF(MAX(IF(D$2:D$370=D124,E$2:E$370))=E124,TRUE,FALSE)</f>
        <v>0</v>
      </c>
      <c r="M124" t="b">
        <f t="shared" si="1"/>
        <v>0</v>
      </c>
    </row>
    <row r="125" spans="1:13" x14ac:dyDescent="0.25">
      <c r="A125" t="s">
        <v>172</v>
      </c>
      <c r="B125" t="s">
        <v>23</v>
      </c>
      <c r="C125">
        <v>2014</v>
      </c>
      <c r="D125" t="s">
        <v>46</v>
      </c>
      <c r="E125">
        <v>8.3825626E-2</v>
      </c>
      <c r="F125">
        <v>0.108338912846545</v>
      </c>
      <c r="G125">
        <f>IF(SUMIF(D$2:D$370,D125,F$2:F$370)&gt;1,F125*1/SUMIF(D$2:D$370,D125,F$2:F$370),F125)</f>
        <v>0.108338912846545</v>
      </c>
      <c r="H125">
        <f>G125-E125</f>
        <v>2.4513286846544996E-2</v>
      </c>
      <c r="I125">
        <f>ABS(H125)</f>
        <v>2.4513286846544996E-2</v>
      </c>
      <c r="J125">
        <f>H125^2</f>
        <v>6.0090123202099588E-4</v>
      </c>
      <c r="K125" t="b">
        <f t="array" ref="K125">IF(MAX(IF(D$2:D$370=D125,G$2:G$370))=G125,TRUE,FALSE)</f>
        <v>0</v>
      </c>
      <c r="L125" t="b">
        <f t="array" ref="L125">IF(MAX(IF(D$2:D$370=D125,E$2:E$370))=E125,TRUE,FALSE)</f>
        <v>0</v>
      </c>
      <c r="M125" t="b">
        <f t="shared" si="1"/>
        <v>0</v>
      </c>
    </row>
    <row r="126" spans="1:13" x14ac:dyDescent="0.25">
      <c r="A126" t="s">
        <v>173</v>
      </c>
      <c r="B126" t="s">
        <v>24</v>
      </c>
      <c r="C126">
        <v>2014</v>
      </c>
      <c r="D126" t="s">
        <v>46</v>
      </c>
      <c r="E126">
        <v>0.229374618</v>
      </c>
      <c r="F126">
        <v>0.22465126677733299</v>
      </c>
      <c r="G126">
        <f>IF(SUMIF(D$2:D$370,D126,F$2:F$370)&gt;1,F126*1/SUMIF(D$2:D$370,D126,F$2:F$370),F126)</f>
        <v>0.22465126677733299</v>
      </c>
      <c r="H126">
        <f>G126-E126</f>
        <v>-4.7233512226670105E-3</v>
      </c>
      <c r="I126">
        <f>ABS(H126)</f>
        <v>4.7233512226670105E-3</v>
      </c>
      <c r="J126">
        <f>H126^2</f>
        <v>2.2310046772669943E-5</v>
      </c>
      <c r="K126" t="b">
        <f t="array" ref="K126">IF(MAX(IF(D$2:D$370=D126,G$2:G$370))=G126,TRUE,FALSE)</f>
        <v>0</v>
      </c>
      <c r="L126" t="b">
        <f t="array" ref="L126">IF(MAX(IF(D$2:D$370=D126,E$2:E$370))=E126,TRUE,FALSE)</f>
        <v>0</v>
      </c>
      <c r="M126" t="b">
        <f t="shared" si="1"/>
        <v>0</v>
      </c>
    </row>
    <row r="127" spans="1:13" x14ac:dyDescent="0.25">
      <c r="A127" t="s">
        <v>174</v>
      </c>
      <c r="B127" t="s">
        <v>26</v>
      </c>
      <c r="C127">
        <v>2014</v>
      </c>
      <c r="D127" t="s">
        <v>46</v>
      </c>
      <c r="E127">
        <v>0.57740884100000001</v>
      </c>
      <c r="F127">
        <v>0.55004213558510795</v>
      </c>
      <c r="G127">
        <f>IF(SUMIF(D$2:D$370,D127,F$2:F$370)&gt;1,F127*1/SUMIF(D$2:D$370,D127,F$2:F$370),F127)</f>
        <v>0.55004213558510795</v>
      </c>
      <c r="H127">
        <f>G127-E127</f>
        <v>-2.7366705414892056E-2</v>
      </c>
      <c r="I127">
        <f>ABS(H127)</f>
        <v>2.7366705414892056E-2</v>
      </c>
      <c r="J127">
        <f>H127^2</f>
        <v>7.4893656526548217E-4</v>
      </c>
      <c r="K127" t="b">
        <f t="array" ref="K127">IF(MAX(IF(D$2:D$370=D127,G$2:G$370))=G127,TRUE,FALSE)</f>
        <v>1</v>
      </c>
      <c r="L127" t="b">
        <f t="array" ref="L127">IF(MAX(IF(D$2:D$370=D127,E$2:E$370))=E127,TRUE,FALSE)</f>
        <v>1</v>
      </c>
      <c r="M127" t="b">
        <f t="shared" si="1"/>
        <v>0</v>
      </c>
    </row>
    <row r="128" spans="1:13" x14ac:dyDescent="0.25">
      <c r="A128" t="s">
        <v>175</v>
      </c>
      <c r="B128" t="s">
        <v>27</v>
      </c>
      <c r="C128">
        <v>2014</v>
      </c>
      <c r="D128" t="s">
        <v>46</v>
      </c>
      <c r="E128">
        <v>5.2454674999999999E-2</v>
      </c>
      <c r="F128">
        <v>5.2136575187600599E-2</v>
      </c>
      <c r="G128">
        <f>IF(SUMIF(D$2:D$370,D128,F$2:F$370)&gt;1,F128*1/SUMIF(D$2:D$370,D128,F$2:F$370),F128)</f>
        <v>5.2136575187600599E-2</v>
      </c>
      <c r="H128">
        <f>G128-E128</f>
        <v>-3.1809981239939999E-4</v>
      </c>
      <c r="I128">
        <f>ABS(H128)</f>
        <v>3.1809981239939999E-4</v>
      </c>
      <c r="J128">
        <f>H128^2</f>
        <v>1.0118749064853347E-7</v>
      </c>
      <c r="K128" t="b">
        <f t="array" ref="K128">IF(MAX(IF(D$2:D$370=D128,G$2:G$370))=G128,TRUE,FALSE)</f>
        <v>0</v>
      </c>
      <c r="L128" t="b">
        <f t="array" ref="L128">IF(MAX(IF(D$2:D$370=D128,E$2:E$370))=E128,TRUE,FALSE)</f>
        <v>0</v>
      </c>
      <c r="M128" t="b">
        <f t="shared" si="1"/>
        <v>0</v>
      </c>
    </row>
    <row r="129" spans="1:13" x14ac:dyDescent="0.25">
      <c r="A129" t="s">
        <v>366</v>
      </c>
      <c r="B129" t="s">
        <v>22</v>
      </c>
      <c r="C129">
        <v>2014</v>
      </c>
      <c r="D129" t="s">
        <v>46</v>
      </c>
      <c r="E129">
        <v>3.0148706000000001E-2</v>
      </c>
      <c r="F129">
        <v>4.4162165476026201E-2</v>
      </c>
      <c r="G129">
        <f>IF(SUMIF(D$2:D$370,D129,F$2:F$370)&gt;1,F129*1/SUMIF(D$2:D$370,D129,F$2:F$370),F129)</f>
        <v>4.4162165476026201E-2</v>
      </c>
      <c r="H129">
        <f>G129-E129</f>
        <v>1.40134594760262E-2</v>
      </c>
      <c r="I129">
        <f>ABS(H129)</f>
        <v>1.40134594760262E-2</v>
      </c>
      <c r="J129">
        <f>H129^2</f>
        <v>1.9637704648622849E-4</v>
      </c>
      <c r="K129" t="b">
        <f t="array" ref="K129">IF(MAX(IF(D$2:D$370=D129,G$2:G$370))=G129,TRUE,FALSE)</f>
        <v>0</v>
      </c>
      <c r="L129" t="b">
        <f t="array" ref="L129">IF(MAX(IF(D$2:D$370=D129,E$2:E$370))=E129,TRUE,FALSE)</f>
        <v>0</v>
      </c>
      <c r="M129" t="b">
        <f t="shared" si="1"/>
        <v>0</v>
      </c>
    </row>
    <row r="130" spans="1:13" x14ac:dyDescent="0.25">
      <c r="A130" t="s">
        <v>176</v>
      </c>
      <c r="B130" t="s">
        <v>24</v>
      </c>
      <c r="C130">
        <v>2014</v>
      </c>
      <c r="D130" t="s">
        <v>47</v>
      </c>
      <c r="E130">
        <v>0.50900947799999996</v>
      </c>
      <c r="F130">
        <v>0.453914147066179</v>
      </c>
      <c r="G130">
        <f>IF(SUMIF(D$2:D$370,D130,F$2:F$370)&gt;1,F130*1/SUMIF(D$2:D$370,D130,F$2:F$370),F130)</f>
        <v>0.453914147066179</v>
      </c>
      <c r="H130">
        <f>G130-E130</f>
        <v>-5.5095330933820963E-2</v>
      </c>
      <c r="I130">
        <f>ABS(H130)</f>
        <v>5.5095330933820963E-2</v>
      </c>
      <c r="J130">
        <f>H130^2</f>
        <v>3.0354954907072492E-3</v>
      </c>
      <c r="K130" t="b">
        <f t="array" ref="K130">IF(MAX(IF(D$2:D$370=D130,G$2:G$370))=G130,TRUE,FALSE)</f>
        <v>1</v>
      </c>
      <c r="L130" t="b">
        <f t="array" ref="L130">IF(MAX(IF(D$2:D$370=D130,E$2:E$370))=E130,TRUE,FALSE)</f>
        <v>1</v>
      </c>
      <c r="M130" t="b">
        <f t="shared" si="1"/>
        <v>0</v>
      </c>
    </row>
    <row r="131" spans="1:13" x14ac:dyDescent="0.25">
      <c r="A131" t="s">
        <v>177</v>
      </c>
      <c r="B131" t="s">
        <v>0</v>
      </c>
      <c r="C131">
        <v>2014</v>
      </c>
      <c r="D131" t="s">
        <v>47</v>
      </c>
      <c r="E131">
        <v>8.9574000000000008E-3</v>
      </c>
      <c r="F131">
        <v>8.1887929005781002E-4</v>
      </c>
      <c r="G131">
        <f>IF(SUMIF(D$2:D$370,D131,F$2:F$370)&gt;1,F131*1/SUMIF(D$2:D$370,D131,F$2:F$370),F131)</f>
        <v>8.1887929005781002E-4</v>
      </c>
      <c r="H131">
        <f>G131-E131</f>
        <v>-8.1385207099421916E-3</v>
      </c>
      <c r="I131">
        <f>ABS(H131)</f>
        <v>8.1385207099421916E-3</v>
      </c>
      <c r="J131">
        <f>H131^2</f>
        <v>6.6235519346157949E-5</v>
      </c>
      <c r="K131" t="b">
        <f t="array" ref="K131">IF(MAX(IF(D$2:D$370=D131,G$2:G$370))=G131,TRUE,FALSE)</f>
        <v>0</v>
      </c>
      <c r="L131" t="b">
        <f t="array" ref="L131">IF(MAX(IF(D$2:D$370=D131,E$2:E$370))=E131,TRUE,FALSE)</f>
        <v>0</v>
      </c>
      <c r="M131" t="b">
        <f t="shared" ref="M131:M194" si="2">K131&lt;&gt;L131</f>
        <v>0</v>
      </c>
    </row>
    <row r="132" spans="1:13" x14ac:dyDescent="0.25">
      <c r="A132" t="s">
        <v>178</v>
      </c>
      <c r="B132" t="s">
        <v>23</v>
      </c>
      <c r="C132">
        <v>2014</v>
      </c>
      <c r="D132" t="s">
        <v>47</v>
      </c>
      <c r="E132">
        <v>6.9263617999999999E-2</v>
      </c>
      <c r="F132">
        <v>8.8677821140288104E-2</v>
      </c>
      <c r="G132">
        <f>IF(SUMIF(D$2:D$370,D132,F$2:F$370)&gt;1,F132*1/SUMIF(D$2:D$370,D132,F$2:F$370),F132)</f>
        <v>8.8677821140288104E-2</v>
      </c>
      <c r="H132">
        <f>G132-E132</f>
        <v>1.9414203140288105E-2</v>
      </c>
      <c r="I132">
        <f>ABS(H132)</f>
        <v>1.9414203140288105E-2</v>
      </c>
      <c r="J132">
        <f>H132^2</f>
        <v>3.7691128357237252E-4</v>
      </c>
      <c r="K132" t="b">
        <f t="array" ref="K132">IF(MAX(IF(D$2:D$370=D132,G$2:G$370))=G132,TRUE,FALSE)</f>
        <v>0</v>
      </c>
      <c r="L132" t="b">
        <f t="array" ref="L132">IF(MAX(IF(D$2:D$370=D132,E$2:E$370))=E132,TRUE,FALSE)</f>
        <v>0</v>
      </c>
      <c r="M132" t="b">
        <f t="shared" si="2"/>
        <v>0</v>
      </c>
    </row>
    <row r="133" spans="1:13" x14ac:dyDescent="0.25">
      <c r="A133" t="s">
        <v>179</v>
      </c>
      <c r="B133" t="s">
        <v>26</v>
      </c>
      <c r="C133">
        <v>2014</v>
      </c>
      <c r="D133" t="s">
        <v>47</v>
      </c>
      <c r="E133">
        <v>0.32798666799999998</v>
      </c>
      <c r="F133">
        <v>0.35357199950680701</v>
      </c>
      <c r="G133">
        <f>IF(SUMIF(D$2:D$370,D133,F$2:F$370)&gt;1,F133*1/SUMIF(D$2:D$370,D133,F$2:F$370),F133)</f>
        <v>0.35357199950680701</v>
      </c>
      <c r="H133">
        <f>G133-E133</f>
        <v>2.558533150680703E-2</v>
      </c>
      <c r="I133">
        <f>ABS(H133)</f>
        <v>2.558533150680703E-2</v>
      </c>
      <c r="J133">
        <f>H133^2</f>
        <v>6.5460918831321247E-4</v>
      </c>
      <c r="K133" t="b">
        <f t="array" ref="K133">IF(MAX(IF(D$2:D$370=D133,G$2:G$370))=G133,TRUE,FALSE)</f>
        <v>0</v>
      </c>
      <c r="L133" t="b">
        <f t="array" ref="L133">IF(MAX(IF(D$2:D$370=D133,E$2:E$370))=E133,TRUE,FALSE)</f>
        <v>0</v>
      </c>
      <c r="M133" t="b">
        <f t="shared" si="2"/>
        <v>0</v>
      </c>
    </row>
    <row r="134" spans="1:13" x14ac:dyDescent="0.25">
      <c r="A134" t="s">
        <v>367</v>
      </c>
      <c r="B134" t="s">
        <v>27</v>
      </c>
      <c r="C134">
        <v>2014</v>
      </c>
      <c r="D134" t="s">
        <v>47</v>
      </c>
      <c r="E134">
        <v>4.3224664000000003E-2</v>
      </c>
      <c r="F134">
        <v>5.7822102827668302E-2</v>
      </c>
      <c r="G134">
        <f>IF(SUMIF(D$2:D$370,D134,F$2:F$370)&gt;1,F134*1/SUMIF(D$2:D$370,D134,F$2:F$370),F134)</f>
        <v>5.7822102827668302E-2</v>
      </c>
      <c r="H134">
        <f>G134-E134</f>
        <v>1.4597438827668299E-2</v>
      </c>
      <c r="I134">
        <f>ABS(H134)</f>
        <v>1.4597438827668299E-2</v>
      </c>
      <c r="J134">
        <f>H134^2</f>
        <v>2.1308522032751804E-4</v>
      </c>
      <c r="K134" t="b">
        <f t="array" ref="K134">IF(MAX(IF(D$2:D$370=D134,G$2:G$370))=G134,TRUE,FALSE)</f>
        <v>0</v>
      </c>
      <c r="L134" t="b">
        <f t="array" ref="L134">IF(MAX(IF(D$2:D$370=D134,E$2:E$370))=E134,TRUE,FALSE)</f>
        <v>0</v>
      </c>
      <c r="M134" t="b">
        <f t="shared" si="2"/>
        <v>0</v>
      </c>
    </row>
    <row r="135" spans="1:13" x14ac:dyDescent="0.25">
      <c r="A135" t="s">
        <v>368</v>
      </c>
      <c r="B135" t="s">
        <v>3</v>
      </c>
      <c r="C135">
        <v>2014</v>
      </c>
      <c r="D135" t="s">
        <v>47</v>
      </c>
      <c r="E135">
        <v>2.8122070000000002E-3</v>
      </c>
      <c r="F135">
        <v>3.9630078238087497E-3</v>
      </c>
      <c r="G135">
        <f>IF(SUMIF(D$2:D$370,D135,F$2:F$370)&gt;1,F135*1/SUMIF(D$2:D$370,D135,F$2:F$370),F135)</f>
        <v>3.9630078238087497E-3</v>
      </c>
      <c r="H135">
        <f>G135-E135</f>
        <v>1.1508008238087495E-3</v>
      </c>
      <c r="I135">
        <f>ABS(H135)</f>
        <v>1.1508008238087495E-3</v>
      </c>
      <c r="J135">
        <f>H135^2</f>
        <v>1.3243425360788966E-6</v>
      </c>
      <c r="K135" t="b">
        <f t="array" ref="K135">IF(MAX(IF(D$2:D$370=D135,G$2:G$370))=G135,TRUE,FALSE)</f>
        <v>0</v>
      </c>
      <c r="L135" t="b">
        <f t="array" ref="L135">IF(MAX(IF(D$2:D$370=D135,E$2:E$370))=E135,TRUE,FALSE)</f>
        <v>0</v>
      </c>
      <c r="M135" t="b">
        <f t="shared" si="2"/>
        <v>0</v>
      </c>
    </row>
    <row r="136" spans="1:13" x14ac:dyDescent="0.25">
      <c r="A136" t="s">
        <v>425</v>
      </c>
      <c r="B136" t="s">
        <v>22</v>
      </c>
      <c r="C136">
        <v>2014</v>
      </c>
      <c r="D136" t="s">
        <v>47</v>
      </c>
      <c r="E136">
        <v>2.0727008000000002E-2</v>
      </c>
      <c r="F136">
        <v>2.73555230566505E-2</v>
      </c>
      <c r="G136">
        <f>IF(SUMIF(D$2:D$370,D136,F$2:F$370)&gt;1,F136*1/SUMIF(D$2:D$370,D136,F$2:F$370),F136)</f>
        <v>2.73555230566505E-2</v>
      </c>
      <c r="H136">
        <f>G136-E136</f>
        <v>6.6285150566504983E-3</v>
      </c>
      <c r="I136">
        <f>ABS(H136)</f>
        <v>6.6285150566504983E-3</v>
      </c>
      <c r="J136">
        <f>H136^2</f>
        <v>4.3937211856242357E-5</v>
      </c>
      <c r="K136" t="b">
        <f t="array" ref="K136">IF(MAX(IF(D$2:D$370=D136,G$2:G$370))=G136,TRUE,FALSE)</f>
        <v>0</v>
      </c>
      <c r="L136" t="b">
        <f t="array" ref="L136">IF(MAX(IF(D$2:D$370=D136,E$2:E$370))=E136,TRUE,FALSE)</f>
        <v>0</v>
      </c>
      <c r="M136" t="b">
        <f t="shared" si="2"/>
        <v>0</v>
      </c>
    </row>
    <row r="137" spans="1:13" x14ac:dyDescent="0.25">
      <c r="A137" t="s">
        <v>461</v>
      </c>
      <c r="B137" t="s">
        <v>1</v>
      </c>
      <c r="C137">
        <v>2014</v>
      </c>
      <c r="D137" t="s">
        <v>47</v>
      </c>
      <c r="E137">
        <v>7.9158419999999993E-3</v>
      </c>
      <c r="F137">
        <v>5.9663858415137496E-3</v>
      </c>
      <c r="G137">
        <f>IF(SUMIF(D$2:D$370,D137,F$2:F$370)&gt;1,F137*1/SUMIF(D$2:D$370,D137,F$2:F$370),F137)</f>
        <v>5.9663858415137496E-3</v>
      </c>
      <c r="H137">
        <f>G137-E137</f>
        <v>-1.9494561584862498E-3</v>
      </c>
      <c r="I137">
        <f>ABS(H137)</f>
        <v>1.9494561584862498E-3</v>
      </c>
      <c r="J137">
        <f>H137^2</f>
        <v>3.8003793138599662E-6</v>
      </c>
      <c r="K137" t="b">
        <f t="array" ref="K137">IF(MAX(IF(D$2:D$370=D137,G$2:G$370))=G137,TRUE,FALSE)</f>
        <v>0</v>
      </c>
      <c r="L137" t="b">
        <f t="array" ref="L137">IF(MAX(IF(D$2:D$370=D137,E$2:E$370))=E137,TRUE,FALSE)</f>
        <v>0</v>
      </c>
      <c r="M137" t="b">
        <f t="shared" si="2"/>
        <v>0</v>
      </c>
    </row>
    <row r="138" spans="1:13" x14ac:dyDescent="0.25">
      <c r="A138" t="s">
        <v>180</v>
      </c>
      <c r="B138" t="s">
        <v>23</v>
      </c>
      <c r="C138">
        <v>2014</v>
      </c>
      <c r="D138" t="s">
        <v>1</v>
      </c>
      <c r="E138">
        <v>8.4359606000000004E-2</v>
      </c>
      <c r="F138">
        <v>0.102476486499991</v>
      </c>
      <c r="G138">
        <f>IF(SUMIF(D$2:D$370,D138,F$2:F$370)&gt;1,F138*1/SUMIF(D$2:D$370,D138,F$2:F$370),F138)</f>
        <v>0.10236496775833258</v>
      </c>
      <c r="H138">
        <f>G138-E138</f>
        <v>1.8005361758332575E-2</v>
      </c>
      <c r="I138">
        <f>ABS(H138)</f>
        <v>1.8005361758332575E-2</v>
      </c>
      <c r="J138">
        <f>H138^2</f>
        <v>3.241930520484251E-4</v>
      </c>
      <c r="K138" t="b">
        <f t="array" ref="K138">IF(MAX(IF(D$2:D$370=D138,G$2:G$370))=G138,TRUE,FALSE)</f>
        <v>0</v>
      </c>
      <c r="L138" t="b">
        <f t="array" ref="L138">IF(MAX(IF(D$2:D$370=D138,E$2:E$370))=E138,TRUE,FALSE)</f>
        <v>0</v>
      </c>
      <c r="M138" t="b">
        <f t="shared" si="2"/>
        <v>0</v>
      </c>
    </row>
    <row r="139" spans="1:13" x14ac:dyDescent="0.25">
      <c r="A139" t="s">
        <v>181</v>
      </c>
      <c r="B139" t="s">
        <v>26</v>
      </c>
      <c r="C139">
        <v>2014</v>
      </c>
      <c r="D139" t="s">
        <v>1</v>
      </c>
      <c r="E139">
        <v>0.32625205299999999</v>
      </c>
      <c r="F139">
        <v>0.40689750641312</v>
      </c>
      <c r="G139">
        <f>IF(SUMIF(D$2:D$370,D139,F$2:F$370)&gt;1,F139*1/SUMIF(D$2:D$370,D139,F$2:F$370),F139)</f>
        <v>0.40645470534285549</v>
      </c>
      <c r="H139">
        <f>G139-E139</f>
        <v>8.0202652342855507E-2</v>
      </c>
      <c r="I139">
        <f>ABS(H139)</f>
        <v>8.0202652342855507E-2</v>
      </c>
      <c r="J139">
        <f>H139^2</f>
        <v>6.4324654428289463E-3</v>
      </c>
      <c r="K139" t="b">
        <f t="array" ref="K139">IF(MAX(IF(D$2:D$370=D139,G$2:G$370))=G139,TRUE,FALSE)</f>
        <v>0</v>
      </c>
      <c r="L139" t="b">
        <f t="array" ref="L139">IF(MAX(IF(D$2:D$370=D139,E$2:E$370))=E139,TRUE,FALSE)</f>
        <v>0</v>
      </c>
      <c r="M139" t="b">
        <f t="shared" si="2"/>
        <v>0</v>
      </c>
    </row>
    <row r="140" spans="1:13" x14ac:dyDescent="0.25">
      <c r="A140" t="s">
        <v>182</v>
      </c>
      <c r="B140" t="s">
        <v>24</v>
      </c>
      <c r="C140">
        <v>2014</v>
      </c>
      <c r="D140" t="s">
        <v>1</v>
      </c>
      <c r="E140">
        <v>0.54813218399999997</v>
      </c>
      <c r="F140">
        <v>0.45879106759522598</v>
      </c>
      <c r="G140">
        <f>IF(SUMIF(D$2:D$370,D140,F$2:F$370)&gt;1,F140*1/SUMIF(D$2:D$370,D140,F$2:F$370),F140)</f>
        <v>0.4582917940126725</v>
      </c>
      <c r="H140">
        <f>G140-E140</f>
        <v>-8.9840389987327463E-2</v>
      </c>
      <c r="I140">
        <f>ABS(H140)</f>
        <v>8.9840389987327463E-2</v>
      </c>
      <c r="J140">
        <f>H140^2</f>
        <v>8.0712956730750879E-3</v>
      </c>
      <c r="K140" t="b">
        <f t="array" ref="K140">IF(MAX(IF(D$2:D$370=D140,G$2:G$370))=G140,TRUE,FALSE)</f>
        <v>1</v>
      </c>
      <c r="L140" t="b">
        <f t="array" ref="L140">IF(MAX(IF(D$2:D$370=D140,E$2:E$370))=E140,TRUE,FALSE)</f>
        <v>1</v>
      </c>
      <c r="M140" t="b">
        <f t="shared" si="2"/>
        <v>0</v>
      </c>
    </row>
    <row r="141" spans="1:13" x14ac:dyDescent="0.25">
      <c r="A141" t="s">
        <v>369</v>
      </c>
      <c r="B141" t="s">
        <v>22</v>
      </c>
      <c r="C141">
        <v>2014</v>
      </c>
      <c r="D141" t="s">
        <v>1</v>
      </c>
      <c r="E141">
        <v>2.7298850999999999E-2</v>
      </c>
      <c r="F141">
        <v>3.2924362407535102E-2</v>
      </c>
      <c r="G141">
        <f>IF(SUMIF(D$2:D$370,D141,F$2:F$370)&gt;1,F141*1/SUMIF(D$2:D$370,D141,F$2:F$370),F141)</f>
        <v>3.2888532886139535E-2</v>
      </c>
      <c r="H141">
        <f>G141-E141</f>
        <v>5.5896818861395359E-3</v>
      </c>
      <c r="I141">
        <f>ABS(H141)</f>
        <v>5.5896818861395359E-3</v>
      </c>
      <c r="J141">
        <f>H141^2</f>
        <v>3.1244543588236436E-5</v>
      </c>
      <c r="K141" t="b">
        <f t="array" ref="K141">IF(MAX(IF(D$2:D$370=D141,G$2:G$370))=G141,TRUE,FALSE)</f>
        <v>0</v>
      </c>
      <c r="L141" t="b">
        <f t="array" ref="L141">IF(MAX(IF(D$2:D$370=D141,E$2:E$370))=E141,TRUE,FALSE)</f>
        <v>0</v>
      </c>
      <c r="M141" t="b">
        <f t="shared" si="2"/>
        <v>0</v>
      </c>
    </row>
    <row r="142" spans="1:13" x14ac:dyDescent="0.25">
      <c r="A142" t="s">
        <v>183</v>
      </c>
      <c r="B142" t="s">
        <v>24</v>
      </c>
      <c r="C142">
        <v>2014</v>
      </c>
      <c r="D142" t="s">
        <v>48</v>
      </c>
      <c r="E142">
        <v>0.724973545</v>
      </c>
      <c r="F142">
        <v>0.78190519418522197</v>
      </c>
      <c r="G142">
        <f>IF(SUMIF(D$2:D$370,D142,F$2:F$370)&gt;1,F142*1/SUMIF(D$2:D$370,D142,F$2:F$370),F142)</f>
        <v>0.7668968988718281</v>
      </c>
      <c r="H142">
        <f>G142-E142</f>
        <v>4.1923353871828106E-2</v>
      </c>
      <c r="I142">
        <f>ABS(H142)</f>
        <v>4.1923353871828106E-2</v>
      </c>
      <c r="J142">
        <f>H142^2</f>
        <v>1.7575675998625247E-3</v>
      </c>
      <c r="K142" t="b">
        <f t="array" ref="K142">IF(MAX(IF(D$2:D$370=D142,G$2:G$370))=G142,TRUE,FALSE)</f>
        <v>1</v>
      </c>
      <c r="L142" t="b">
        <f t="array" ref="L142">IF(MAX(IF(D$2:D$370=D142,E$2:E$370))=E142,TRUE,FALSE)</f>
        <v>1</v>
      </c>
      <c r="M142" t="b">
        <f t="shared" si="2"/>
        <v>0</v>
      </c>
    </row>
    <row r="143" spans="1:13" x14ac:dyDescent="0.25">
      <c r="A143" t="s">
        <v>184</v>
      </c>
      <c r="B143" t="s">
        <v>23</v>
      </c>
      <c r="C143">
        <v>2014</v>
      </c>
      <c r="D143" t="s">
        <v>48</v>
      </c>
      <c r="E143">
        <v>4.5608466E-2</v>
      </c>
      <c r="F143">
        <v>4.8930627244468498E-2</v>
      </c>
      <c r="G143">
        <f>IF(SUMIF(D$2:D$370,D143,F$2:F$370)&gt;1,F143*1/SUMIF(D$2:D$370,D143,F$2:F$370),F143)</f>
        <v>4.7991427314584646E-2</v>
      </c>
      <c r="H143">
        <f>G143-E143</f>
        <v>2.3829613145846459E-3</v>
      </c>
      <c r="I143">
        <f>ABS(H143)</f>
        <v>2.3829613145846459E-3</v>
      </c>
      <c r="J143">
        <f>H143^2</f>
        <v>5.6785046268069839E-6</v>
      </c>
      <c r="K143" t="b">
        <f t="array" ref="K143">IF(MAX(IF(D$2:D$370=D143,G$2:G$370))=G143,TRUE,FALSE)</f>
        <v>0</v>
      </c>
      <c r="L143" t="b">
        <f t="array" ref="L143">IF(MAX(IF(D$2:D$370=D143,E$2:E$370))=E143,TRUE,FALSE)</f>
        <v>0</v>
      </c>
      <c r="M143" t="b">
        <f t="shared" si="2"/>
        <v>0</v>
      </c>
    </row>
    <row r="144" spans="1:13" x14ac:dyDescent="0.25">
      <c r="A144" t="s">
        <v>185</v>
      </c>
      <c r="B144" t="s">
        <v>26</v>
      </c>
      <c r="C144">
        <v>2014</v>
      </c>
      <c r="D144" t="s">
        <v>48</v>
      </c>
      <c r="E144">
        <v>0.15238095199999999</v>
      </c>
      <c r="F144">
        <v>0.158152228356465</v>
      </c>
      <c r="G144">
        <f>IF(SUMIF(D$2:D$370,D144,F$2:F$370)&gt;1,F144*1/SUMIF(D$2:D$370,D144,F$2:F$370),F144)</f>
        <v>0.15511657216016805</v>
      </c>
      <c r="H144">
        <f>G144-E144</f>
        <v>2.7356201601680674E-3</v>
      </c>
      <c r="I144">
        <f>ABS(H144)</f>
        <v>2.7356201601680674E-3</v>
      </c>
      <c r="J144">
        <f>H144^2</f>
        <v>7.4836176607179628E-6</v>
      </c>
      <c r="K144" t="b">
        <f t="array" ref="K144">IF(MAX(IF(D$2:D$370=D144,G$2:G$370))=G144,TRUE,FALSE)</f>
        <v>0</v>
      </c>
      <c r="L144" t="b">
        <f t="array" ref="L144">IF(MAX(IF(D$2:D$370=D144,E$2:E$370))=E144,TRUE,FALSE)</f>
        <v>0</v>
      </c>
      <c r="M144" t="b">
        <f t="shared" si="2"/>
        <v>0</v>
      </c>
    </row>
    <row r="145" spans="1:13" x14ac:dyDescent="0.25">
      <c r="A145" t="s">
        <v>426</v>
      </c>
      <c r="B145" t="s">
        <v>22</v>
      </c>
      <c r="C145">
        <v>2014</v>
      </c>
      <c r="D145" t="s">
        <v>48</v>
      </c>
      <c r="E145">
        <v>5.6507937000000001E-2</v>
      </c>
      <c r="F145">
        <v>2.1208167036094499E-2</v>
      </c>
      <c r="G145">
        <f>IF(SUMIF(D$2:D$370,D145,F$2:F$370)&gt;1,F145*1/SUMIF(D$2:D$370,D145,F$2:F$370),F145)</f>
        <v>2.0801086438215658E-2</v>
      </c>
      <c r="H145">
        <f>G145-E145</f>
        <v>-3.570685056178434E-2</v>
      </c>
      <c r="I145">
        <f>ABS(H145)</f>
        <v>3.570685056178434E-2</v>
      </c>
      <c r="J145">
        <f>H145^2</f>
        <v>1.2749791770415987E-3</v>
      </c>
      <c r="K145" t="b">
        <f t="array" ref="K145">IF(MAX(IF(D$2:D$370=D145,G$2:G$370))=G145,TRUE,FALSE)</f>
        <v>0</v>
      </c>
      <c r="L145" t="b">
        <f t="array" ref="L145">IF(MAX(IF(D$2:D$370=D145,E$2:E$370))=E145,TRUE,FALSE)</f>
        <v>0</v>
      </c>
      <c r="M145" t="b">
        <f t="shared" si="2"/>
        <v>0</v>
      </c>
    </row>
    <row r="146" spans="1:13" x14ac:dyDescent="0.25">
      <c r="A146" t="s">
        <v>462</v>
      </c>
      <c r="B146" t="s">
        <v>1</v>
      </c>
      <c r="C146">
        <v>2014</v>
      </c>
      <c r="D146" t="s">
        <v>48</v>
      </c>
      <c r="E146">
        <v>2.0529101000000001E-2</v>
      </c>
      <c r="F146">
        <v>9.3739435675918008E-3</v>
      </c>
      <c r="G146">
        <f>IF(SUMIF(D$2:D$370,D146,F$2:F$370)&gt;1,F146*1/SUMIF(D$2:D$370,D146,F$2:F$370),F146)</f>
        <v>9.1940152152036204E-3</v>
      </c>
      <c r="H146">
        <f>G146-E146</f>
        <v>-1.1335085784796381E-2</v>
      </c>
      <c r="I146">
        <f>ABS(H146)</f>
        <v>1.1335085784796381E-2</v>
      </c>
      <c r="J146">
        <f>H146^2</f>
        <v>1.2848416974869299E-4</v>
      </c>
      <c r="K146" t="b">
        <f t="array" ref="K146">IF(MAX(IF(D$2:D$370=D146,G$2:G$370))=G146,TRUE,FALSE)</f>
        <v>0</v>
      </c>
      <c r="L146" t="b">
        <f t="array" ref="L146">IF(MAX(IF(D$2:D$370=D146,E$2:E$370))=E146,TRUE,FALSE)</f>
        <v>0</v>
      </c>
      <c r="M146" t="b">
        <f t="shared" si="2"/>
        <v>0</v>
      </c>
    </row>
    <row r="147" spans="1:13" x14ac:dyDescent="0.25">
      <c r="A147" t="s">
        <v>186</v>
      </c>
      <c r="B147" t="s">
        <v>26</v>
      </c>
      <c r="C147">
        <v>2014</v>
      </c>
      <c r="D147" t="s">
        <v>49</v>
      </c>
      <c r="E147">
        <v>0.173926936</v>
      </c>
      <c r="F147">
        <v>0.19364405516438599</v>
      </c>
      <c r="G147">
        <f>IF(SUMIF(D$2:D$370,D147,F$2:F$370)&gt;1,F147*1/SUMIF(D$2:D$370,D147,F$2:F$370),F147)</f>
        <v>0.19364405516438599</v>
      </c>
      <c r="H147">
        <f>G147-E147</f>
        <v>1.9717119164385982E-2</v>
      </c>
      <c r="I147">
        <f>ABS(H147)</f>
        <v>1.9717119164385982E-2</v>
      </c>
      <c r="J147">
        <f>H147^2</f>
        <v>3.8876478814259697E-4</v>
      </c>
      <c r="K147" t="b">
        <f t="array" ref="K147">IF(MAX(IF(D$2:D$370=D147,G$2:G$370))=G147,TRUE,FALSE)</f>
        <v>0</v>
      </c>
      <c r="L147" t="b">
        <f t="array" ref="L147">IF(MAX(IF(D$2:D$370=D147,E$2:E$370))=E147,TRUE,FALSE)</f>
        <v>0</v>
      </c>
      <c r="M147" t="b">
        <f t="shared" si="2"/>
        <v>0</v>
      </c>
    </row>
    <row r="148" spans="1:13" x14ac:dyDescent="0.25">
      <c r="A148" t="s">
        <v>187</v>
      </c>
      <c r="B148" t="s">
        <v>23</v>
      </c>
      <c r="C148">
        <v>2014</v>
      </c>
      <c r="D148" t="s">
        <v>49</v>
      </c>
      <c r="E148">
        <v>2.6520396000000002E-2</v>
      </c>
      <c r="F148">
        <v>3.8545401096955999E-2</v>
      </c>
      <c r="G148">
        <f>IF(SUMIF(D$2:D$370,D148,F$2:F$370)&gt;1,F148*1/SUMIF(D$2:D$370,D148,F$2:F$370),F148)</f>
        <v>3.8545401096955999E-2</v>
      </c>
      <c r="H148">
        <f>G148-E148</f>
        <v>1.2025005096955997E-2</v>
      </c>
      <c r="I148">
        <f>ABS(H148)</f>
        <v>1.2025005096955997E-2</v>
      </c>
      <c r="J148">
        <f>H148^2</f>
        <v>1.446007475818177E-4</v>
      </c>
      <c r="K148" t="b">
        <f t="array" ref="K148">IF(MAX(IF(D$2:D$370=D148,G$2:G$370))=G148,TRUE,FALSE)</f>
        <v>0</v>
      </c>
      <c r="L148" t="b">
        <f t="array" ref="L148">IF(MAX(IF(D$2:D$370=D148,E$2:E$370))=E148,TRUE,FALSE)</f>
        <v>0</v>
      </c>
      <c r="M148" t="b">
        <f t="shared" si="2"/>
        <v>0</v>
      </c>
    </row>
    <row r="149" spans="1:13" x14ac:dyDescent="0.25">
      <c r="A149" t="s">
        <v>188</v>
      </c>
      <c r="B149" t="s">
        <v>24</v>
      </c>
      <c r="C149">
        <v>2014</v>
      </c>
      <c r="D149" t="s">
        <v>49</v>
      </c>
      <c r="E149">
        <v>0.69538822</v>
      </c>
      <c r="F149">
        <v>0.66101808379574201</v>
      </c>
      <c r="G149">
        <f>IF(SUMIF(D$2:D$370,D149,F$2:F$370)&gt;1,F149*1/SUMIF(D$2:D$370,D149,F$2:F$370),F149)</f>
        <v>0.66101808379574201</v>
      </c>
      <c r="H149">
        <f>G149-E149</f>
        <v>-3.4370136204257995E-2</v>
      </c>
      <c r="I149">
        <f>ABS(H149)</f>
        <v>3.4370136204257995E-2</v>
      </c>
      <c r="J149">
        <f>H149^2</f>
        <v>1.1813062626992463E-3</v>
      </c>
      <c r="K149" t="b">
        <f t="array" ref="K149">IF(MAX(IF(D$2:D$370=D149,G$2:G$370))=G149,TRUE,FALSE)</f>
        <v>1</v>
      </c>
      <c r="L149" t="b">
        <f t="array" ref="L149">IF(MAX(IF(D$2:D$370=D149,E$2:E$370))=E149,TRUE,FALSE)</f>
        <v>1</v>
      </c>
      <c r="M149" t="b">
        <f t="shared" si="2"/>
        <v>0</v>
      </c>
    </row>
    <row r="150" spans="1:13" x14ac:dyDescent="0.25">
      <c r="A150" t="s">
        <v>189</v>
      </c>
      <c r="B150" t="s">
        <v>27</v>
      </c>
      <c r="C150">
        <v>2014</v>
      </c>
      <c r="D150" t="s">
        <v>49</v>
      </c>
      <c r="E150">
        <v>7.2638194000000003E-2</v>
      </c>
      <c r="F150">
        <v>5.5514477744358498E-2</v>
      </c>
      <c r="G150">
        <f>IF(SUMIF(D$2:D$370,D150,F$2:F$370)&gt;1,F150*1/SUMIF(D$2:D$370,D150,F$2:F$370),F150)</f>
        <v>5.5514477744358498E-2</v>
      </c>
      <c r="H150">
        <f>G150-E150</f>
        <v>-1.7123716255641505E-2</v>
      </c>
      <c r="I150">
        <f>ABS(H150)</f>
        <v>1.7123716255641505E-2</v>
      </c>
      <c r="J150">
        <f>H150^2</f>
        <v>2.9322165840372111E-4</v>
      </c>
      <c r="K150" t="b">
        <f t="array" ref="K150">IF(MAX(IF(D$2:D$370=D150,G$2:G$370))=G150,TRUE,FALSE)</f>
        <v>0</v>
      </c>
      <c r="L150" t="b">
        <f t="array" ref="L150">IF(MAX(IF(D$2:D$370=D150,E$2:E$370))=E150,TRUE,FALSE)</f>
        <v>0</v>
      </c>
      <c r="M150" t="b">
        <f t="shared" si="2"/>
        <v>0</v>
      </c>
    </row>
    <row r="151" spans="1:13" x14ac:dyDescent="0.25">
      <c r="A151" t="s">
        <v>370</v>
      </c>
      <c r="B151" t="s">
        <v>1</v>
      </c>
      <c r="C151">
        <v>2014</v>
      </c>
      <c r="D151" t="s">
        <v>49</v>
      </c>
      <c r="E151">
        <v>1.0224731000000001E-2</v>
      </c>
      <c r="F151">
        <v>1.41844082697112E-2</v>
      </c>
      <c r="G151">
        <f>IF(SUMIF(D$2:D$370,D151,F$2:F$370)&gt;1,F151*1/SUMIF(D$2:D$370,D151,F$2:F$370),F151)</f>
        <v>1.41844082697112E-2</v>
      </c>
      <c r="H151">
        <f>G151-E151</f>
        <v>3.9596772697111995E-3</v>
      </c>
      <c r="I151">
        <f>ABS(H151)</f>
        <v>3.9596772697111995E-3</v>
      </c>
      <c r="J151">
        <f>H151^2</f>
        <v>1.567904408026754E-5</v>
      </c>
      <c r="K151" t="b">
        <f t="array" ref="K151">IF(MAX(IF(D$2:D$370=D151,G$2:G$370))=G151,TRUE,FALSE)</f>
        <v>0</v>
      </c>
      <c r="L151" t="b">
        <f t="array" ref="L151">IF(MAX(IF(D$2:D$370=D151,E$2:E$370))=E151,TRUE,FALSE)</f>
        <v>0</v>
      </c>
      <c r="M151" t="b">
        <f t="shared" si="2"/>
        <v>0</v>
      </c>
    </row>
    <row r="152" spans="1:13" x14ac:dyDescent="0.25">
      <c r="A152" t="s">
        <v>427</v>
      </c>
      <c r="B152" t="s">
        <v>22</v>
      </c>
      <c r="C152">
        <v>2014</v>
      </c>
      <c r="D152" t="s">
        <v>49</v>
      </c>
      <c r="E152">
        <v>1.9597401E-2</v>
      </c>
      <c r="F152">
        <v>1.97580866228937E-2</v>
      </c>
      <c r="G152">
        <f>IF(SUMIF(D$2:D$370,D152,F$2:F$370)&gt;1,F152*1/SUMIF(D$2:D$370,D152,F$2:F$370),F152)</f>
        <v>1.97580866228937E-2</v>
      </c>
      <c r="H152">
        <f>G152-E152</f>
        <v>1.6068562289369911E-4</v>
      </c>
      <c r="I152">
        <f>ABS(H152)</f>
        <v>1.6068562289369911E-4</v>
      </c>
      <c r="J152">
        <f>H152^2</f>
        <v>2.5819869404736082E-8</v>
      </c>
      <c r="K152" t="b">
        <f t="array" ref="K152">IF(MAX(IF(D$2:D$370=D152,G$2:G$370))=G152,TRUE,FALSE)</f>
        <v>0</v>
      </c>
      <c r="L152" t="b">
        <f t="array" ref="L152">IF(MAX(IF(D$2:D$370=D152,E$2:E$370))=E152,TRUE,FALSE)</f>
        <v>0</v>
      </c>
      <c r="M152" t="b">
        <f t="shared" si="2"/>
        <v>0</v>
      </c>
    </row>
    <row r="153" spans="1:13" x14ac:dyDescent="0.25">
      <c r="A153" t="s">
        <v>190</v>
      </c>
      <c r="B153" t="s">
        <v>27</v>
      </c>
      <c r="C153">
        <v>2014</v>
      </c>
      <c r="D153" t="s">
        <v>50</v>
      </c>
      <c r="E153">
        <v>7.7869290999999993E-2</v>
      </c>
      <c r="F153">
        <v>7.0526144901302795E-2</v>
      </c>
      <c r="G153">
        <f>IF(SUMIF(D$2:D$370,D153,F$2:F$370)&gt;1,F153*1/SUMIF(D$2:D$370,D153,F$2:F$370),F153)</f>
        <v>6.4966469367739824E-2</v>
      </c>
      <c r="H153">
        <f>G153-E153</f>
        <v>-1.290282163226017E-2</v>
      </c>
      <c r="I153">
        <f>ABS(H153)</f>
        <v>1.290282163226017E-2</v>
      </c>
      <c r="J153">
        <f>H153^2</f>
        <v>1.6648280607392099E-4</v>
      </c>
      <c r="K153" t="b">
        <f t="array" ref="K153">IF(MAX(IF(D$2:D$370=D153,G$2:G$370))=G153,TRUE,FALSE)</f>
        <v>0</v>
      </c>
      <c r="L153" t="b">
        <f t="array" ref="L153">IF(MAX(IF(D$2:D$370=D153,E$2:E$370))=E153,TRUE,FALSE)</f>
        <v>0</v>
      </c>
      <c r="M153" t="b">
        <f t="shared" si="2"/>
        <v>0</v>
      </c>
    </row>
    <row r="154" spans="1:13" x14ac:dyDescent="0.25">
      <c r="A154" t="s">
        <v>191</v>
      </c>
      <c r="B154" t="s">
        <v>24</v>
      </c>
      <c r="C154">
        <v>2014</v>
      </c>
      <c r="D154" t="s">
        <v>50</v>
      </c>
      <c r="E154">
        <v>0.54230398999999996</v>
      </c>
      <c r="F154">
        <v>0.64467614005612905</v>
      </c>
      <c r="G154">
        <f>IF(SUMIF(D$2:D$370,D154,F$2:F$370)&gt;1,F154*1/SUMIF(D$2:D$370,D154,F$2:F$370),F154)</f>
        <v>0.59385541012742338</v>
      </c>
      <c r="H154">
        <f>G154-E154</f>
        <v>5.155142012742342E-2</v>
      </c>
      <c r="I154">
        <f>ABS(H154)</f>
        <v>5.155142012742342E-2</v>
      </c>
      <c r="J154">
        <f>H154^2</f>
        <v>2.6575489171541166E-3</v>
      </c>
      <c r="K154" t="b">
        <f t="array" ref="K154">IF(MAX(IF(D$2:D$370=D154,G$2:G$370))=G154,TRUE,FALSE)</f>
        <v>1</v>
      </c>
      <c r="L154" t="b">
        <f t="array" ref="L154">IF(MAX(IF(D$2:D$370=D154,E$2:E$370))=E154,TRUE,FALSE)</f>
        <v>1</v>
      </c>
      <c r="M154" t="b">
        <f t="shared" si="2"/>
        <v>0</v>
      </c>
    </row>
    <row r="155" spans="1:13" x14ac:dyDescent="0.25">
      <c r="A155" t="s">
        <v>192</v>
      </c>
      <c r="B155" t="s">
        <v>23</v>
      </c>
      <c r="C155">
        <v>2014</v>
      </c>
      <c r="D155" t="s">
        <v>50</v>
      </c>
      <c r="E155">
        <v>4.3534068000000002E-2</v>
      </c>
      <c r="F155">
        <v>4.8359148934362002E-2</v>
      </c>
      <c r="G155">
        <f>IF(SUMIF(D$2:D$370,D155,F$2:F$370)&gt;1,F155*1/SUMIF(D$2:D$370,D155,F$2:F$370),F155)</f>
        <v>4.4546928976351312E-2</v>
      </c>
      <c r="H155">
        <f>G155-E155</f>
        <v>1.0128609763513097E-3</v>
      </c>
      <c r="I155">
        <f>ABS(H155)</f>
        <v>1.0128609763513097E-3</v>
      </c>
      <c r="J155">
        <f>H155^2</f>
        <v>1.0258873574153284E-6</v>
      </c>
      <c r="K155" t="b">
        <f t="array" ref="K155">IF(MAX(IF(D$2:D$370=D155,G$2:G$370))=G155,TRUE,FALSE)</f>
        <v>0</v>
      </c>
      <c r="L155" t="b">
        <f t="array" ref="L155">IF(MAX(IF(D$2:D$370=D155,E$2:E$370))=E155,TRUE,FALSE)</f>
        <v>0</v>
      </c>
      <c r="M155" t="b">
        <f t="shared" si="2"/>
        <v>0</v>
      </c>
    </row>
    <row r="156" spans="1:13" x14ac:dyDescent="0.25">
      <c r="A156" t="s">
        <v>193</v>
      </c>
      <c r="B156" t="s">
        <v>25</v>
      </c>
      <c r="C156">
        <v>2014</v>
      </c>
      <c r="D156" t="s">
        <v>50</v>
      </c>
      <c r="E156">
        <v>9.1988450000000006E-3</v>
      </c>
      <c r="F156">
        <v>2.5499060814965198E-3</v>
      </c>
      <c r="G156">
        <f>IF(SUMIF(D$2:D$370,D156,F$2:F$370)&gt;1,F156*1/SUMIF(D$2:D$370,D156,F$2:F$370),F156)</f>
        <v>2.3488933865020746E-3</v>
      </c>
      <c r="H156">
        <f>G156-E156</f>
        <v>-6.849951613497926E-3</v>
      </c>
      <c r="I156">
        <f>ABS(H156)</f>
        <v>6.849951613497926E-3</v>
      </c>
      <c r="J156">
        <f>H156^2</f>
        <v>4.6921837107262841E-5</v>
      </c>
      <c r="K156" t="b">
        <f t="array" ref="K156">IF(MAX(IF(D$2:D$370=D156,G$2:G$370))=G156,TRUE,FALSE)</f>
        <v>0</v>
      </c>
      <c r="L156" t="b">
        <f t="array" ref="L156">IF(MAX(IF(D$2:D$370=D156,E$2:E$370))=E156,TRUE,FALSE)</f>
        <v>0</v>
      </c>
      <c r="M156" t="b">
        <f t="shared" si="2"/>
        <v>0</v>
      </c>
    </row>
    <row r="157" spans="1:13" x14ac:dyDescent="0.25">
      <c r="A157" t="s">
        <v>194</v>
      </c>
      <c r="B157" t="s">
        <v>26</v>
      </c>
      <c r="C157">
        <v>2014</v>
      </c>
      <c r="D157" t="s">
        <v>50</v>
      </c>
      <c r="E157">
        <v>0.29500481299999998</v>
      </c>
      <c r="F157">
        <v>0.27829386843444298</v>
      </c>
      <c r="G157">
        <f>IF(SUMIF(D$2:D$370,D157,F$2:F$370)&gt;1,F157*1/SUMIF(D$2:D$370,D157,F$2:F$370),F157)</f>
        <v>0.25635557003970139</v>
      </c>
      <c r="H157">
        <f>G157-E157</f>
        <v>-3.8649242960298591E-2</v>
      </c>
      <c r="I157">
        <f>ABS(H157)</f>
        <v>3.8649242960298591E-2</v>
      </c>
      <c r="J157">
        <f>H157^2</f>
        <v>1.4937639814041903E-3</v>
      </c>
      <c r="K157" t="b">
        <f t="array" ref="K157">IF(MAX(IF(D$2:D$370=D157,G$2:G$370))=G157,TRUE,FALSE)</f>
        <v>0</v>
      </c>
      <c r="L157" t="b">
        <f t="array" ref="L157">IF(MAX(IF(D$2:D$370=D157,E$2:E$370))=E157,TRUE,FALSE)</f>
        <v>0</v>
      </c>
      <c r="M157" t="b">
        <f t="shared" si="2"/>
        <v>0</v>
      </c>
    </row>
    <row r="158" spans="1:13" x14ac:dyDescent="0.25">
      <c r="A158" t="s">
        <v>371</v>
      </c>
      <c r="B158" t="s">
        <v>1</v>
      </c>
      <c r="C158">
        <v>2014</v>
      </c>
      <c r="D158" t="s">
        <v>50</v>
      </c>
      <c r="E158">
        <v>1.0375440999999999E-2</v>
      </c>
      <c r="F158">
        <v>1.4040599001809101E-2</v>
      </c>
      <c r="G158">
        <f>IF(SUMIF(D$2:D$370,D158,F$2:F$370)&gt;1,F158*1/SUMIF(D$2:D$370,D158,F$2:F$370),F158)</f>
        <v>1.2933758767507783E-2</v>
      </c>
      <c r="H158">
        <f>G158-E158</f>
        <v>2.5583177675077839E-3</v>
      </c>
      <c r="I158">
        <f>ABS(H158)</f>
        <v>2.5583177675077839E-3</v>
      </c>
      <c r="J158">
        <f>H158^2</f>
        <v>6.5449897995460118E-6</v>
      </c>
      <c r="K158" t="b">
        <f t="array" ref="K158">IF(MAX(IF(D$2:D$370=D158,G$2:G$370))=G158,TRUE,FALSE)</f>
        <v>0</v>
      </c>
      <c r="L158" t="b">
        <f t="array" ref="L158">IF(MAX(IF(D$2:D$370=D158,E$2:E$370))=E158,TRUE,FALSE)</f>
        <v>0</v>
      </c>
      <c r="M158" t="b">
        <f t="shared" si="2"/>
        <v>0</v>
      </c>
    </row>
    <row r="159" spans="1:13" x14ac:dyDescent="0.25">
      <c r="A159" t="s">
        <v>428</v>
      </c>
      <c r="B159" t="s">
        <v>22</v>
      </c>
      <c r="C159">
        <v>2014</v>
      </c>
      <c r="D159" t="s">
        <v>50</v>
      </c>
      <c r="E159">
        <v>2.1713552000000001E-2</v>
      </c>
      <c r="F159">
        <v>2.7131808053792599E-2</v>
      </c>
      <c r="G159">
        <f>IF(SUMIF(D$2:D$370,D159,F$2:F$370)&gt;1,F159*1/SUMIF(D$2:D$370,D159,F$2:F$370),F159)</f>
        <v>2.4992969334774358E-2</v>
      </c>
      <c r="H159">
        <f>G159-E159</f>
        <v>3.2794173347743573E-3</v>
      </c>
      <c r="I159">
        <f>ABS(H159)</f>
        <v>3.2794173347743573E-3</v>
      </c>
      <c r="J159">
        <f>H159^2</f>
        <v>1.0754578055618548E-5</v>
      </c>
      <c r="K159" t="b">
        <f t="array" ref="K159">IF(MAX(IF(D$2:D$370=D159,G$2:G$370))=G159,TRUE,FALSE)</f>
        <v>0</v>
      </c>
      <c r="L159" t="b">
        <f t="array" ref="L159">IF(MAX(IF(D$2:D$370=D159,E$2:E$370))=E159,TRUE,FALSE)</f>
        <v>0</v>
      </c>
      <c r="M159" t="b">
        <f t="shared" si="2"/>
        <v>0</v>
      </c>
    </row>
    <row r="160" spans="1:13" x14ac:dyDescent="0.25">
      <c r="A160" t="s">
        <v>195</v>
      </c>
      <c r="B160" t="s">
        <v>3</v>
      </c>
      <c r="C160">
        <v>2014</v>
      </c>
      <c r="D160" t="s">
        <v>51</v>
      </c>
      <c r="E160">
        <v>3.4471950000000001E-3</v>
      </c>
      <c r="F160">
        <v>2.1343939520473199E-3</v>
      </c>
      <c r="G160">
        <f>IF(SUMIF(D$2:D$370,D160,F$2:F$370)&gt;1,F160*1/SUMIF(D$2:D$370,D160,F$2:F$370),F160)</f>
        <v>2.1239908984422677E-3</v>
      </c>
      <c r="H160">
        <f>G160-E160</f>
        <v>-1.3232041015577324E-3</v>
      </c>
      <c r="I160">
        <f>ABS(H160)</f>
        <v>1.3232041015577324E-3</v>
      </c>
      <c r="J160">
        <f>H160^2</f>
        <v>1.7508690943792058E-6</v>
      </c>
      <c r="K160" t="b">
        <f t="array" ref="K160">IF(MAX(IF(D$2:D$370=D160,G$2:G$370))=G160,TRUE,FALSE)</f>
        <v>0</v>
      </c>
      <c r="L160" t="b">
        <f t="array" ref="L160">IF(MAX(IF(D$2:D$370=D160,E$2:E$370))=E160,TRUE,FALSE)</f>
        <v>0</v>
      </c>
      <c r="M160" t="b">
        <f t="shared" si="2"/>
        <v>0</v>
      </c>
    </row>
    <row r="161" spans="1:13" x14ac:dyDescent="0.25">
      <c r="A161" t="s">
        <v>196</v>
      </c>
      <c r="B161" t="s">
        <v>23</v>
      </c>
      <c r="C161">
        <v>2014</v>
      </c>
      <c r="D161" t="s">
        <v>51</v>
      </c>
      <c r="E161">
        <v>6.2571817000000002E-2</v>
      </c>
      <c r="F161">
        <v>8.0509981691551602E-2</v>
      </c>
      <c r="G161">
        <f>IF(SUMIF(D$2:D$370,D161,F$2:F$370)&gt;1,F161*1/SUMIF(D$2:D$370,D161,F$2:F$370),F161)</f>
        <v>8.0117575381331504E-2</v>
      </c>
      <c r="H161">
        <f>G161-E161</f>
        <v>1.7545758381331503E-2</v>
      </c>
      <c r="I161">
        <f>ABS(H161)</f>
        <v>1.7545758381331503E-2</v>
      </c>
      <c r="J161">
        <f>H161^2</f>
        <v>3.078536371760647E-4</v>
      </c>
      <c r="K161" t="b">
        <f t="array" ref="K161">IF(MAX(IF(D$2:D$370=D161,G$2:G$370))=G161,TRUE,FALSE)</f>
        <v>0</v>
      </c>
      <c r="L161" t="b">
        <f t="array" ref="L161">IF(MAX(IF(D$2:D$370=D161,E$2:E$370))=E161,TRUE,FALSE)</f>
        <v>0</v>
      </c>
      <c r="M161" t="b">
        <f t="shared" si="2"/>
        <v>0</v>
      </c>
    </row>
    <row r="162" spans="1:13" x14ac:dyDescent="0.25">
      <c r="A162" t="s">
        <v>197</v>
      </c>
      <c r="B162" t="s">
        <v>24</v>
      </c>
      <c r="C162">
        <v>2014</v>
      </c>
      <c r="D162" t="s">
        <v>51</v>
      </c>
      <c r="E162">
        <v>0.413350047</v>
      </c>
      <c r="F162">
        <v>0.37410682542842899</v>
      </c>
      <c r="G162">
        <f>IF(SUMIF(D$2:D$370,D162,F$2:F$370)&gt;1,F162*1/SUMIF(D$2:D$370,D162,F$2:F$370),F162)</f>
        <v>0.37228342569699008</v>
      </c>
      <c r="H162">
        <f>G162-E162</f>
        <v>-4.106662130300992E-2</v>
      </c>
      <c r="I162">
        <f>ABS(H162)</f>
        <v>4.106662130300992E-2</v>
      </c>
      <c r="J162">
        <f>H162^2</f>
        <v>1.6864673852448283E-3</v>
      </c>
      <c r="K162" t="b">
        <f t="array" ref="K162">IF(MAX(IF(D$2:D$370=D162,G$2:G$370))=G162,TRUE,FALSE)</f>
        <v>0</v>
      </c>
      <c r="L162" t="b">
        <f t="array" ref="L162">IF(MAX(IF(D$2:D$370=D162,E$2:E$370))=E162,TRUE,FALSE)</f>
        <v>0</v>
      </c>
      <c r="M162" t="b">
        <f t="shared" si="2"/>
        <v>0</v>
      </c>
    </row>
    <row r="163" spans="1:13" x14ac:dyDescent="0.25">
      <c r="A163" t="s">
        <v>198</v>
      </c>
      <c r="B163" t="s">
        <v>26</v>
      </c>
      <c r="C163">
        <v>2014</v>
      </c>
      <c r="D163" t="s">
        <v>51</v>
      </c>
      <c r="E163">
        <v>0.48386085899999998</v>
      </c>
      <c r="F163">
        <v>0.51476448664959495</v>
      </c>
      <c r="G163">
        <f>IF(SUMIF(D$2:D$370,D163,F$2:F$370)&gt;1,F163*1/SUMIF(D$2:D$370,D163,F$2:F$370),F163)</f>
        <v>0.51225552032524024</v>
      </c>
      <c r="H163">
        <f>G163-E163</f>
        <v>2.8394661325240267E-2</v>
      </c>
      <c r="I163">
        <f>ABS(H163)</f>
        <v>2.8394661325240267E-2</v>
      </c>
      <c r="J163">
        <f>H163^2</f>
        <v>8.0625679177509534E-4</v>
      </c>
      <c r="K163" t="b">
        <f t="array" ref="K163">IF(MAX(IF(D$2:D$370=D163,G$2:G$370))=G163,TRUE,FALSE)</f>
        <v>1</v>
      </c>
      <c r="L163" t="b">
        <f t="array" ref="L163">IF(MAX(IF(D$2:D$370=D163,E$2:E$370))=E163,TRUE,FALSE)</f>
        <v>1</v>
      </c>
      <c r="M163" t="b">
        <f t="shared" si="2"/>
        <v>0</v>
      </c>
    </row>
    <row r="164" spans="1:13" x14ac:dyDescent="0.25">
      <c r="A164" t="s">
        <v>372</v>
      </c>
      <c r="B164" t="s">
        <v>1</v>
      </c>
      <c r="C164">
        <v>2014</v>
      </c>
      <c r="D164" t="s">
        <v>51</v>
      </c>
      <c r="E164">
        <v>1.3893241000000001E-2</v>
      </c>
      <c r="F164">
        <v>1.1190391509021499E-2</v>
      </c>
      <c r="G164">
        <f>IF(SUMIF(D$2:D$370,D164,F$2:F$370)&gt;1,F164*1/SUMIF(D$2:D$370,D164,F$2:F$370),F164)</f>
        <v>1.1135849449146279E-2</v>
      </c>
      <c r="H164">
        <f>G164-E164</f>
        <v>-2.7573915508537217E-3</v>
      </c>
      <c r="I164">
        <f>ABS(H164)</f>
        <v>2.7573915508537217E-3</v>
      </c>
      <c r="J164">
        <f>H164^2</f>
        <v>7.6032081647194925E-6</v>
      </c>
      <c r="K164" t="b">
        <f t="array" ref="K164">IF(MAX(IF(D$2:D$370=D164,G$2:G$370))=G164,TRUE,FALSE)</f>
        <v>0</v>
      </c>
      <c r="L164" t="b">
        <f t="array" ref="L164">IF(MAX(IF(D$2:D$370=D164,E$2:E$370))=E164,TRUE,FALSE)</f>
        <v>0</v>
      </c>
      <c r="M164" t="b">
        <f t="shared" si="2"/>
        <v>0</v>
      </c>
    </row>
    <row r="165" spans="1:13" x14ac:dyDescent="0.25">
      <c r="A165" t="s">
        <v>429</v>
      </c>
      <c r="B165" t="s">
        <v>22</v>
      </c>
      <c r="C165">
        <v>2014</v>
      </c>
      <c r="D165" t="s">
        <v>51</v>
      </c>
      <c r="E165">
        <v>2.0160869000000001E-2</v>
      </c>
      <c r="F165">
        <v>2.2191801270012301E-2</v>
      </c>
      <c r="G165">
        <f>IF(SUMIF(D$2:D$370,D165,F$2:F$370)&gt;1,F165*1/SUMIF(D$2:D$370,D165,F$2:F$370),F165)</f>
        <v>2.2083638248849707E-2</v>
      </c>
      <c r="H165">
        <f>G165-E165</f>
        <v>1.922769248849706E-3</v>
      </c>
      <c r="I165">
        <f>ABS(H165)</f>
        <v>1.922769248849706E-3</v>
      </c>
      <c r="J165">
        <f>H165^2</f>
        <v>3.6970415843220627E-6</v>
      </c>
      <c r="K165" t="b">
        <f t="array" ref="K165">IF(MAX(IF(D$2:D$370=D165,G$2:G$370))=G165,TRUE,FALSE)</f>
        <v>0</v>
      </c>
      <c r="L165" t="b">
        <f t="array" ref="L165">IF(MAX(IF(D$2:D$370=D165,E$2:E$370))=E165,TRUE,FALSE)</f>
        <v>0</v>
      </c>
      <c r="M165" t="b">
        <f t="shared" si="2"/>
        <v>0</v>
      </c>
    </row>
    <row r="166" spans="1:13" x14ac:dyDescent="0.25">
      <c r="A166" t="s">
        <v>199</v>
      </c>
      <c r="B166" t="s">
        <v>23</v>
      </c>
      <c r="C166">
        <v>2014</v>
      </c>
      <c r="D166" t="s">
        <v>52</v>
      </c>
      <c r="E166">
        <v>8.8277858000000001E-2</v>
      </c>
      <c r="F166">
        <v>0.124609674158999</v>
      </c>
      <c r="G166">
        <f>IF(SUMIF(D$2:D$370,D166,F$2:F$370)&gt;1,F166*1/SUMIF(D$2:D$370,D166,F$2:F$370),F166)</f>
        <v>0.124609674158999</v>
      </c>
      <c r="H166">
        <f>G166-E166</f>
        <v>3.6331816158998997E-2</v>
      </c>
      <c r="I166">
        <f>ABS(H166)</f>
        <v>3.6331816158998997E-2</v>
      </c>
      <c r="J166">
        <f>H166^2</f>
        <v>1.3200008654113006E-3</v>
      </c>
      <c r="K166" t="b">
        <f t="array" ref="K166">IF(MAX(IF(D$2:D$370=D166,G$2:G$370))=G166,TRUE,FALSE)</f>
        <v>0</v>
      </c>
      <c r="L166" t="b">
        <f t="array" ref="L166">IF(MAX(IF(D$2:D$370=D166,E$2:E$370))=E166,TRUE,FALSE)</f>
        <v>0</v>
      </c>
      <c r="M166" t="b">
        <f t="shared" si="2"/>
        <v>0</v>
      </c>
    </row>
    <row r="167" spans="1:13" x14ac:dyDescent="0.25">
      <c r="A167" t="s">
        <v>200</v>
      </c>
      <c r="B167" t="s">
        <v>26</v>
      </c>
      <c r="C167">
        <v>2014</v>
      </c>
      <c r="D167" t="s">
        <v>52</v>
      </c>
      <c r="E167">
        <v>0.28871201200000002</v>
      </c>
      <c r="F167">
        <v>0.33710112165109501</v>
      </c>
      <c r="G167">
        <f>IF(SUMIF(D$2:D$370,D167,F$2:F$370)&gt;1,F167*1/SUMIF(D$2:D$370,D167,F$2:F$370),F167)</f>
        <v>0.33710112165109501</v>
      </c>
      <c r="H167">
        <f>G167-E167</f>
        <v>4.8389109651094997E-2</v>
      </c>
      <c r="I167">
        <f>ABS(H167)</f>
        <v>4.8389109651094997E-2</v>
      </c>
      <c r="J167">
        <f>H167^2</f>
        <v>2.341505932825695E-3</v>
      </c>
      <c r="K167" t="b">
        <f t="array" ref="K167">IF(MAX(IF(D$2:D$370=D167,G$2:G$370))=G167,TRUE,FALSE)</f>
        <v>0</v>
      </c>
      <c r="L167" t="b">
        <f t="array" ref="L167">IF(MAX(IF(D$2:D$370=D167,E$2:E$370))=E167,TRUE,FALSE)</f>
        <v>0</v>
      </c>
      <c r="M167" t="b">
        <f t="shared" si="2"/>
        <v>0</v>
      </c>
    </row>
    <row r="168" spans="1:13" x14ac:dyDescent="0.25">
      <c r="A168" t="s">
        <v>201</v>
      </c>
      <c r="B168" t="s">
        <v>24</v>
      </c>
      <c r="C168">
        <v>2014</v>
      </c>
      <c r="D168" t="s">
        <v>52</v>
      </c>
      <c r="E168">
        <v>0.58714078999999997</v>
      </c>
      <c r="F168">
        <v>0.48432776408378397</v>
      </c>
      <c r="G168">
        <f>IF(SUMIF(D$2:D$370,D168,F$2:F$370)&gt;1,F168*1/SUMIF(D$2:D$370,D168,F$2:F$370),F168)</f>
        <v>0.48432776408378397</v>
      </c>
      <c r="H168">
        <f>G168-E168</f>
        <v>-0.10281302591621599</v>
      </c>
      <c r="I168">
        <f>ABS(H168)</f>
        <v>0.10281302591621599</v>
      </c>
      <c r="J168">
        <f>H168^2</f>
        <v>1.0570518298048502E-2</v>
      </c>
      <c r="K168" t="b">
        <f t="array" ref="K168">IF(MAX(IF(D$2:D$370=D168,G$2:G$370))=G168,TRUE,FALSE)</f>
        <v>1</v>
      </c>
      <c r="L168" t="b">
        <f t="array" ref="L168">IF(MAX(IF(D$2:D$370=D168,E$2:E$370))=E168,TRUE,FALSE)</f>
        <v>1</v>
      </c>
      <c r="M168" t="b">
        <f t="shared" si="2"/>
        <v>0</v>
      </c>
    </row>
    <row r="169" spans="1:13" x14ac:dyDescent="0.25">
      <c r="A169" t="s">
        <v>202</v>
      </c>
      <c r="B169" t="s">
        <v>0</v>
      </c>
      <c r="C169">
        <v>2014</v>
      </c>
      <c r="D169" t="s">
        <v>52</v>
      </c>
      <c r="E169">
        <v>8.9931779999999992E-3</v>
      </c>
      <c r="F169">
        <v>1.12516642664118E-3</v>
      </c>
      <c r="G169">
        <f>IF(SUMIF(D$2:D$370,D169,F$2:F$370)&gt;1,F169*1/SUMIF(D$2:D$370,D169,F$2:F$370),F169)</f>
        <v>1.12516642664118E-3</v>
      </c>
      <c r="H169">
        <f>G169-E169</f>
        <v>-7.8680115733588199E-3</v>
      </c>
      <c r="I169">
        <f>ABS(H169)</f>
        <v>7.8680115733588199E-3</v>
      </c>
      <c r="J169">
        <f>H169^2</f>
        <v>6.1905606118508328E-5</v>
      </c>
      <c r="K169" t="b">
        <f t="array" ref="K169">IF(MAX(IF(D$2:D$370=D169,G$2:G$370))=G169,TRUE,FALSE)</f>
        <v>0</v>
      </c>
      <c r="L169" t="b">
        <f t="array" ref="L169">IF(MAX(IF(D$2:D$370=D169,E$2:E$370))=E169,TRUE,FALSE)</f>
        <v>0</v>
      </c>
      <c r="M169" t="b">
        <f t="shared" si="2"/>
        <v>0</v>
      </c>
    </row>
    <row r="170" spans="1:13" x14ac:dyDescent="0.25">
      <c r="A170" t="s">
        <v>373</v>
      </c>
      <c r="B170" t="s">
        <v>1</v>
      </c>
      <c r="C170">
        <v>2014</v>
      </c>
      <c r="D170" t="s">
        <v>52</v>
      </c>
      <c r="E170">
        <v>8.1662190000000006E-3</v>
      </c>
      <c r="F170">
        <v>1.2443173757916299E-2</v>
      </c>
      <c r="G170">
        <f>IF(SUMIF(D$2:D$370,D170,F$2:F$370)&gt;1,F170*1/SUMIF(D$2:D$370,D170,F$2:F$370),F170)</f>
        <v>1.2443173757916299E-2</v>
      </c>
      <c r="H170">
        <f>G170-E170</f>
        <v>4.2769547579162986E-3</v>
      </c>
      <c r="I170">
        <f>ABS(H170)</f>
        <v>4.2769547579162986E-3</v>
      </c>
      <c r="J170">
        <f>H170^2</f>
        <v>1.8292342001262864E-5</v>
      </c>
      <c r="K170" t="b">
        <f t="array" ref="K170">IF(MAX(IF(D$2:D$370=D170,G$2:G$370))=G170,TRUE,FALSE)</f>
        <v>0</v>
      </c>
      <c r="L170" t="b">
        <f t="array" ref="L170">IF(MAX(IF(D$2:D$370=D170,E$2:E$370))=E170,TRUE,FALSE)</f>
        <v>0</v>
      </c>
      <c r="M170" t="b">
        <f t="shared" si="2"/>
        <v>0</v>
      </c>
    </row>
    <row r="171" spans="1:13" x14ac:dyDescent="0.25">
      <c r="A171" t="s">
        <v>430</v>
      </c>
      <c r="B171" t="s">
        <v>22</v>
      </c>
      <c r="C171">
        <v>2014</v>
      </c>
      <c r="D171" t="s">
        <v>52</v>
      </c>
      <c r="E171">
        <v>1.467852E-2</v>
      </c>
      <c r="F171">
        <v>2.48388967522447E-2</v>
      </c>
      <c r="G171">
        <f>IF(SUMIF(D$2:D$370,D171,F$2:F$370)&gt;1,F171*1/SUMIF(D$2:D$370,D171,F$2:F$370),F171)</f>
        <v>2.48388967522447E-2</v>
      </c>
      <c r="H171">
        <f>G171-E171</f>
        <v>1.0160376752244699E-2</v>
      </c>
      <c r="I171">
        <f>ABS(H171)</f>
        <v>1.0160376752244699E-2</v>
      </c>
      <c r="J171">
        <f>H171^2</f>
        <v>1.0323325574755454E-4</v>
      </c>
      <c r="K171" t="b">
        <f t="array" ref="K171">IF(MAX(IF(D$2:D$370=D171,G$2:G$370))=G171,TRUE,FALSE)</f>
        <v>0</v>
      </c>
      <c r="L171" t="b">
        <f t="array" ref="L171">IF(MAX(IF(D$2:D$370=D171,E$2:E$370))=E171,TRUE,FALSE)</f>
        <v>0</v>
      </c>
      <c r="M171" t="b">
        <f t="shared" si="2"/>
        <v>0</v>
      </c>
    </row>
    <row r="172" spans="1:13" x14ac:dyDescent="0.25">
      <c r="A172" t="s">
        <v>203</v>
      </c>
      <c r="B172" t="s">
        <v>27</v>
      </c>
      <c r="C172">
        <v>2014</v>
      </c>
      <c r="D172" t="s">
        <v>53</v>
      </c>
      <c r="E172">
        <v>2.1714404E-2</v>
      </c>
      <c r="F172">
        <v>3.3142984690370601E-2</v>
      </c>
      <c r="G172">
        <f>IF(SUMIF(D$2:D$370,D172,F$2:F$370)&gt;1,F172*1/SUMIF(D$2:D$370,D172,F$2:F$370),F172)</f>
        <v>3.1930648504078403E-2</v>
      </c>
      <c r="H172">
        <f>G172-E172</f>
        <v>1.0216244504078403E-2</v>
      </c>
      <c r="I172">
        <f>ABS(H172)</f>
        <v>1.0216244504078403E-2</v>
      </c>
      <c r="J172">
        <f>H172^2</f>
        <v>1.0437165176711219E-4</v>
      </c>
      <c r="K172" t="b">
        <f t="array" ref="K172">IF(MAX(IF(D$2:D$370=D172,G$2:G$370))=G172,TRUE,FALSE)</f>
        <v>0</v>
      </c>
      <c r="L172" t="b">
        <f t="array" ref="L172">IF(MAX(IF(D$2:D$370=D172,E$2:E$370))=E172,TRUE,FALSE)</f>
        <v>0</v>
      </c>
      <c r="M172" t="b">
        <f t="shared" si="2"/>
        <v>0</v>
      </c>
    </row>
    <row r="173" spans="1:13" x14ac:dyDescent="0.25">
      <c r="A173" t="s">
        <v>204</v>
      </c>
      <c r="B173" t="s">
        <v>24</v>
      </c>
      <c r="C173">
        <v>2014</v>
      </c>
      <c r="D173" t="s">
        <v>53</v>
      </c>
      <c r="E173">
        <v>0.56519491300000002</v>
      </c>
      <c r="F173">
        <v>0.52835772650192603</v>
      </c>
      <c r="G173">
        <f>IF(SUMIF(D$2:D$370,D173,F$2:F$370)&gt;1,F173*1/SUMIF(D$2:D$370,D173,F$2:F$370),F173)</f>
        <v>0.50903094597417642</v>
      </c>
      <c r="H173">
        <f>G173-E173</f>
        <v>-5.6163967025823602E-2</v>
      </c>
      <c r="I173">
        <f>ABS(H173)</f>
        <v>5.6163967025823602E-2</v>
      </c>
      <c r="J173">
        <f>H173^2</f>
        <v>3.154391192077801E-3</v>
      </c>
      <c r="K173" t="b">
        <f t="array" ref="K173">IF(MAX(IF(D$2:D$370=D173,G$2:G$370))=G173,TRUE,FALSE)</f>
        <v>1</v>
      </c>
      <c r="L173" t="b">
        <f t="array" ref="L173">IF(MAX(IF(D$2:D$370=D173,E$2:E$370))=E173,TRUE,FALSE)</f>
        <v>1</v>
      </c>
      <c r="M173" t="b">
        <f t="shared" si="2"/>
        <v>0</v>
      </c>
    </row>
    <row r="174" spans="1:13" x14ac:dyDescent="0.25">
      <c r="A174" t="s">
        <v>205</v>
      </c>
      <c r="B174" t="s">
        <v>23</v>
      </c>
      <c r="C174">
        <v>2014</v>
      </c>
      <c r="D174" t="s">
        <v>53</v>
      </c>
      <c r="E174">
        <v>5.0977148E-2</v>
      </c>
      <c r="F174">
        <v>6.3902972369507996E-2</v>
      </c>
      <c r="G174">
        <f>IF(SUMIF(D$2:D$370,D174,F$2:F$370)&gt;1,F174*1/SUMIF(D$2:D$370,D174,F$2:F$370),F174)</f>
        <v>6.1565467569051881E-2</v>
      </c>
      <c r="H174">
        <f>G174-E174</f>
        <v>1.0588319569051881E-2</v>
      </c>
      <c r="I174">
        <f>ABS(H174)</f>
        <v>1.0588319569051881E-2</v>
      </c>
      <c r="J174">
        <f>H174^2</f>
        <v>1.1211251129636701E-4</v>
      </c>
      <c r="K174" t="b">
        <f t="array" ref="K174">IF(MAX(IF(D$2:D$370=D174,G$2:G$370))=G174,TRUE,FALSE)</f>
        <v>0</v>
      </c>
      <c r="L174" t="b">
        <f t="array" ref="L174">IF(MAX(IF(D$2:D$370=D174,E$2:E$370))=E174,TRUE,FALSE)</f>
        <v>0</v>
      </c>
      <c r="M174" t="b">
        <f t="shared" si="2"/>
        <v>0</v>
      </c>
    </row>
    <row r="175" spans="1:13" x14ac:dyDescent="0.25">
      <c r="A175" t="s">
        <v>206</v>
      </c>
      <c r="B175" t="s">
        <v>26</v>
      </c>
      <c r="C175">
        <v>2014</v>
      </c>
      <c r="D175" t="s">
        <v>53</v>
      </c>
      <c r="E175">
        <v>0.319822149</v>
      </c>
      <c r="F175">
        <v>0.37704495904502</v>
      </c>
      <c r="G175">
        <f>IF(SUMIF(D$2:D$370,D175,F$2:F$370)&gt;1,F175*1/SUMIF(D$2:D$370,D175,F$2:F$370),F175)</f>
        <v>0.36325304344116843</v>
      </c>
      <c r="H175">
        <f>G175-E175</f>
        <v>4.3430894441168433E-2</v>
      </c>
      <c r="I175">
        <f>ABS(H175)</f>
        <v>4.3430894441168433E-2</v>
      </c>
      <c r="J175">
        <f>H175^2</f>
        <v>1.8862425919599151E-3</v>
      </c>
      <c r="K175" t="b">
        <f t="array" ref="K175">IF(MAX(IF(D$2:D$370=D175,G$2:G$370))=G175,TRUE,FALSE)</f>
        <v>0</v>
      </c>
      <c r="L175" t="b">
        <f t="array" ref="L175">IF(MAX(IF(D$2:D$370=D175,E$2:E$370))=E175,TRUE,FALSE)</f>
        <v>0</v>
      </c>
      <c r="M175" t="b">
        <f t="shared" si="2"/>
        <v>0</v>
      </c>
    </row>
    <row r="176" spans="1:13" x14ac:dyDescent="0.25">
      <c r="A176" t="s">
        <v>374</v>
      </c>
      <c r="B176" t="s">
        <v>1</v>
      </c>
      <c r="C176">
        <v>2014</v>
      </c>
      <c r="D176" t="s">
        <v>53</v>
      </c>
      <c r="E176">
        <v>9.0993689999999995E-3</v>
      </c>
      <c r="F176">
        <v>9.2901654436784008E-3</v>
      </c>
      <c r="G176">
        <f>IF(SUMIF(D$2:D$370,D176,F$2:F$370)&gt;1,F176*1/SUMIF(D$2:D$370,D176,F$2:F$370),F176)</f>
        <v>8.9503407764303447E-3</v>
      </c>
      <c r="H176">
        <f>G176-E176</f>
        <v>-1.4902822356965481E-4</v>
      </c>
      <c r="I176">
        <f>ABS(H176)</f>
        <v>1.4902822356965481E-4</v>
      </c>
      <c r="J176">
        <f>H176^2</f>
        <v>2.2209411420327017E-8</v>
      </c>
      <c r="K176" t="b">
        <f t="array" ref="K176">IF(MAX(IF(D$2:D$370=D176,G$2:G$370))=G176,TRUE,FALSE)</f>
        <v>0</v>
      </c>
      <c r="L176" t="b">
        <f t="array" ref="L176">IF(MAX(IF(D$2:D$370=D176,E$2:E$370))=E176,TRUE,FALSE)</f>
        <v>0</v>
      </c>
      <c r="M176" t="b">
        <f t="shared" si="2"/>
        <v>0</v>
      </c>
    </row>
    <row r="177" spans="1:13" x14ac:dyDescent="0.25">
      <c r="A177" t="s">
        <v>431</v>
      </c>
      <c r="B177" t="s">
        <v>22</v>
      </c>
      <c r="C177">
        <v>2014</v>
      </c>
      <c r="D177" t="s">
        <v>53</v>
      </c>
      <c r="E177">
        <v>3.3192016999999997E-2</v>
      </c>
      <c r="F177">
        <v>2.6228982867910301E-2</v>
      </c>
      <c r="G177">
        <f>IF(SUMIF(D$2:D$370,D177,F$2:F$370)&gt;1,F177*1/SUMIF(D$2:D$370,D177,F$2:F$370),F177)</f>
        <v>2.5269553735094617E-2</v>
      </c>
      <c r="H177">
        <f>G177-E177</f>
        <v>-7.92246326490538E-3</v>
      </c>
      <c r="I177">
        <f>ABS(H177)</f>
        <v>7.92246326490538E-3</v>
      </c>
      <c r="J177">
        <f>H177^2</f>
        <v>6.2765424183775209E-5</v>
      </c>
      <c r="K177" t="b">
        <f t="array" ref="K177">IF(MAX(IF(D$2:D$370=D177,G$2:G$370))=G177,TRUE,FALSE)</f>
        <v>0</v>
      </c>
      <c r="L177" t="b">
        <f t="array" ref="L177">IF(MAX(IF(D$2:D$370=D177,E$2:E$370))=E177,TRUE,FALSE)</f>
        <v>0</v>
      </c>
      <c r="M177" t="b">
        <f t="shared" si="2"/>
        <v>0</v>
      </c>
    </row>
    <row r="178" spans="1:13" x14ac:dyDescent="0.25">
      <c r="A178" t="s">
        <v>207</v>
      </c>
      <c r="B178" t="s">
        <v>23</v>
      </c>
      <c r="C178">
        <v>2014</v>
      </c>
      <c r="D178" t="s">
        <v>54</v>
      </c>
      <c r="E178">
        <v>3.7916624000000003E-2</v>
      </c>
      <c r="F178">
        <v>7.2839461162252706E-2</v>
      </c>
      <c r="G178">
        <f>IF(SUMIF(D$2:D$370,D178,F$2:F$370)&gt;1,F178*1/SUMIF(D$2:D$370,D178,F$2:F$370),F178)</f>
        <v>7.2839461162252706E-2</v>
      </c>
      <c r="H178">
        <f>G178-E178</f>
        <v>3.4922837162252703E-2</v>
      </c>
      <c r="I178">
        <f>ABS(H178)</f>
        <v>3.4922837162252703E-2</v>
      </c>
      <c r="J178">
        <f>H178^2</f>
        <v>1.2196045554612185E-3</v>
      </c>
      <c r="K178" t="b">
        <f t="array" ref="K178">IF(MAX(IF(D$2:D$370=D178,G$2:G$370))=G178,TRUE,FALSE)</f>
        <v>0</v>
      </c>
      <c r="L178" t="b">
        <f t="array" ref="L178">IF(MAX(IF(D$2:D$370=D178,E$2:E$370))=E178,TRUE,FALSE)</f>
        <v>0</v>
      </c>
      <c r="M178" t="b">
        <f t="shared" si="2"/>
        <v>0</v>
      </c>
    </row>
    <row r="179" spans="1:13" x14ac:dyDescent="0.25">
      <c r="A179" t="s">
        <v>432</v>
      </c>
      <c r="B179" t="s">
        <v>22</v>
      </c>
      <c r="C179">
        <v>2014</v>
      </c>
      <c r="D179" t="s">
        <v>54</v>
      </c>
      <c r="E179">
        <v>0.211701152</v>
      </c>
      <c r="F179">
        <v>3.09635219084913E-2</v>
      </c>
      <c r="G179">
        <f>IF(SUMIF(D$2:D$370,D179,F$2:F$370)&gt;1,F179*1/SUMIF(D$2:D$370,D179,F$2:F$370),F179)</f>
        <v>3.09635219084913E-2</v>
      </c>
      <c r="H179">
        <f>G179-E179</f>
        <v>-0.1807376300915087</v>
      </c>
      <c r="I179">
        <f>ABS(H179)</f>
        <v>0.1807376300915087</v>
      </c>
      <c r="J179">
        <f>H179^2</f>
        <v>3.2666090931095029E-2</v>
      </c>
      <c r="K179" t="b">
        <f t="array" ref="K179">IF(MAX(IF(D$2:D$370=D179,G$2:G$370))=G179,TRUE,FALSE)</f>
        <v>0</v>
      </c>
      <c r="L179" t="b">
        <f t="array" ref="L179">IF(MAX(IF(D$2:D$370=D179,E$2:E$370))=E179,TRUE,FALSE)</f>
        <v>0</v>
      </c>
      <c r="M179" t="b">
        <f t="shared" si="2"/>
        <v>0</v>
      </c>
    </row>
    <row r="180" spans="1:13" x14ac:dyDescent="0.25">
      <c r="A180" t="s">
        <v>210</v>
      </c>
      <c r="B180" t="s">
        <v>0</v>
      </c>
      <c r="C180">
        <v>2014</v>
      </c>
      <c r="D180" t="s">
        <v>55</v>
      </c>
      <c r="E180">
        <v>5.1950700000000004E-3</v>
      </c>
      <c r="F180">
        <v>6.33066085636093E-4</v>
      </c>
      <c r="G180">
        <f>IF(SUMIF(D$2:D$370,D180,F$2:F$370)&gt;1,F180*1/SUMIF(D$2:D$370,D180,F$2:F$370),F180)</f>
        <v>6.33066085636093E-4</v>
      </c>
      <c r="H180">
        <f>G180-E180</f>
        <v>-4.5620039143639077E-3</v>
      </c>
      <c r="I180">
        <f>ABS(H180)</f>
        <v>4.5620039143639077E-3</v>
      </c>
      <c r="J180">
        <f>H180^2</f>
        <v>2.0811879714671617E-5</v>
      </c>
      <c r="K180" t="b">
        <f t="array" ref="K180">IF(MAX(IF(D$2:D$370=D180,G$2:G$370))=G180,TRUE,FALSE)</f>
        <v>0</v>
      </c>
      <c r="L180" t="b">
        <f t="array" ref="L180">IF(MAX(IF(D$2:D$370=D180,E$2:E$370))=E180,TRUE,FALSE)</f>
        <v>0</v>
      </c>
      <c r="M180" t="b">
        <f t="shared" si="2"/>
        <v>0</v>
      </c>
    </row>
    <row r="181" spans="1:13" x14ac:dyDescent="0.25">
      <c r="A181" t="s">
        <v>211</v>
      </c>
      <c r="B181" t="s">
        <v>24</v>
      </c>
      <c r="C181">
        <v>2014</v>
      </c>
      <c r="D181" t="s">
        <v>55</v>
      </c>
      <c r="E181">
        <v>0.33075277600000003</v>
      </c>
      <c r="F181">
        <v>0.29170285760273901</v>
      </c>
      <c r="G181">
        <f>IF(SUMIF(D$2:D$370,D181,F$2:F$370)&gt;1,F181*1/SUMIF(D$2:D$370,D181,F$2:F$370),F181)</f>
        <v>0.29170285760273901</v>
      </c>
      <c r="H181">
        <f>G181-E181</f>
        <v>-3.9049918397261019E-2</v>
      </c>
      <c r="I181">
        <f>ABS(H181)</f>
        <v>3.9049918397261019E-2</v>
      </c>
      <c r="J181">
        <f>H181^2</f>
        <v>1.5248961268327446E-3</v>
      </c>
      <c r="K181" t="b">
        <f t="array" ref="K181">IF(MAX(IF(D$2:D$370=D181,G$2:G$370))=G181,TRUE,FALSE)</f>
        <v>0</v>
      </c>
      <c r="L181" t="b">
        <f t="array" ref="L181">IF(MAX(IF(D$2:D$370=D181,E$2:E$370))=E181,TRUE,FALSE)</f>
        <v>0</v>
      </c>
      <c r="M181" t="b">
        <f t="shared" si="2"/>
        <v>0</v>
      </c>
    </row>
    <row r="182" spans="1:13" x14ac:dyDescent="0.25">
      <c r="A182" t="s">
        <v>212</v>
      </c>
      <c r="B182" t="s">
        <v>26</v>
      </c>
      <c r="C182">
        <v>2014</v>
      </c>
      <c r="D182" t="s">
        <v>55</v>
      </c>
      <c r="E182">
        <v>0.53366608900000001</v>
      </c>
      <c r="F182">
        <v>0.53781014295243401</v>
      </c>
      <c r="G182">
        <f>IF(SUMIF(D$2:D$370,D182,F$2:F$370)&gt;1,F182*1/SUMIF(D$2:D$370,D182,F$2:F$370),F182)</f>
        <v>0.53781014295243401</v>
      </c>
      <c r="H182">
        <f>G182-E182</f>
        <v>4.1440539524340014E-3</v>
      </c>
      <c r="I182">
        <f>ABS(H182)</f>
        <v>4.1440539524340014E-3</v>
      </c>
      <c r="J182">
        <f>H182^2</f>
        <v>1.7173183160683868E-5</v>
      </c>
      <c r="K182" t="b">
        <f t="array" ref="K182">IF(MAX(IF(D$2:D$370=D182,G$2:G$370))=G182,TRUE,FALSE)</f>
        <v>1</v>
      </c>
      <c r="L182" t="b">
        <f t="array" ref="L182">IF(MAX(IF(D$2:D$370=D182,E$2:E$370))=E182,TRUE,FALSE)</f>
        <v>1</v>
      </c>
      <c r="M182" t="b">
        <f t="shared" si="2"/>
        <v>0</v>
      </c>
    </row>
    <row r="183" spans="1:13" x14ac:dyDescent="0.25">
      <c r="A183" t="s">
        <v>213</v>
      </c>
      <c r="B183" t="s">
        <v>23</v>
      </c>
      <c r="C183">
        <v>2014</v>
      </c>
      <c r="D183" t="s">
        <v>55</v>
      </c>
      <c r="E183">
        <v>9.1983293999999993E-2</v>
      </c>
      <c r="F183">
        <v>0.120653000674845</v>
      </c>
      <c r="G183">
        <f>IF(SUMIF(D$2:D$370,D183,F$2:F$370)&gt;1,F183*1/SUMIF(D$2:D$370,D183,F$2:F$370),F183)</f>
        <v>0.120653000674845</v>
      </c>
      <c r="H183">
        <f>G183-E183</f>
        <v>2.8669706674845002E-2</v>
      </c>
      <c r="I183">
        <f>ABS(H183)</f>
        <v>2.8669706674845002E-2</v>
      </c>
      <c r="J183">
        <f>H183^2</f>
        <v>8.2195208082165214E-4</v>
      </c>
      <c r="K183" t="b">
        <f t="array" ref="K183">IF(MAX(IF(D$2:D$370=D183,G$2:G$370))=G183,TRUE,FALSE)</f>
        <v>0</v>
      </c>
      <c r="L183" t="b">
        <f t="array" ref="L183">IF(MAX(IF(D$2:D$370=D183,E$2:E$370))=E183,TRUE,FALSE)</f>
        <v>0</v>
      </c>
      <c r="M183" t="b">
        <f t="shared" si="2"/>
        <v>0</v>
      </c>
    </row>
    <row r="184" spans="1:13" x14ac:dyDescent="0.25">
      <c r="A184" t="s">
        <v>433</v>
      </c>
      <c r="B184" t="s">
        <v>22</v>
      </c>
      <c r="C184">
        <v>2014</v>
      </c>
      <c r="D184" t="s">
        <v>55</v>
      </c>
      <c r="E184">
        <v>3.0049913000000001E-2</v>
      </c>
      <c r="F184">
        <v>2.6496876067019799E-2</v>
      </c>
      <c r="G184">
        <f>IF(SUMIF(D$2:D$370,D184,F$2:F$370)&gt;1,F184*1/SUMIF(D$2:D$370,D184,F$2:F$370),F184)</f>
        <v>2.6496876067019799E-2</v>
      </c>
      <c r="H184">
        <f>G184-E184</f>
        <v>-3.5530369329802025E-3</v>
      </c>
      <c r="I184">
        <f>ABS(H184)</f>
        <v>3.5530369329802025E-3</v>
      </c>
      <c r="J184">
        <f>H184^2</f>
        <v>1.2624071447121365E-5</v>
      </c>
      <c r="K184" t="b">
        <f t="array" ref="K184">IF(MAX(IF(D$2:D$370=D184,G$2:G$370))=G184,TRUE,FALSE)</f>
        <v>0</v>
      </c>
      <c r="L184" t="b">
        <f t="array" ref="L184">IF(MAX(IF(D$2:D$370=D184,E$2:E$370))=E184,TRUE,FALSE)</f>
        <v>0</v>
      </c>
      <c r="M184" t="b">
        <f t="shared" si="2"/>
        <v>0</v>
      </c>
    </row>
    <row r="185" spans="1:13" x14ac:dyDescent="0.25">
      <c r="A185" t="s">
        <v>214</v>
      </c>
      <c r="B185" t="s">
        <v>26</v>
      </c>
      <c r="C185">
        <v>2014</v>
      </c>
      <c r="D185" t="s">
        <v>56</v>
      </c>
      <c r="E185">
        <v>0.368666459</v>
      </c>
      <c r="F185">
        <v>0.38354865573372898</v>
      </c>
      <c r="G185">
        <f>IF(SUMIF(D$2:D$370,D185,F$2:F$370)&gt;1,F185*1/SUMIF(D$2:D$370,D185,F$2:F$370),F185)</f>
        <v>0.38354865573372898</v>
      </c>
      <c r="H185">
        <f>G185-E185</f>
        <v>1.4882196733728981E-2</v>
      </c>
      <c r="I185">
        <f>ABS(H185)</f>
        <v>1.4882196733728981E-2</v>
      </c>
      <c r="J185">
        <f>H185^2</f>
        <v>2.2147977962141353E-4</v>
      </c>
      <c r="K185" t="b">
        <f t="array" ref="K185">IF(MAX(IF(D$2:D$370=D185,G$2:G$370))=G185,TRUE,FALSE)</f>
        <v>0</v>
      </c>
      <c r="L185" t="b">
        <f t="array" ref="L185">IF(MAX(IF(D$2:D$370=D185,E$2:E$370))=E185,TRUE,FALSE)</f>
        <v>0</v>
      </c>
      <c r="M185" t="b">
        <f t="shared" si="2"/>
        <v>0</v>
      </c>
    </row>
    <row r="186" spans="1:13" x14ac:dyDescent="0.25">
      <c r="A186" t="s">
        <v>215</v>
      </c>
      <c r="B186" t="s">
        <v>24</v>
      </c>
      <c r="C186">
        <v>2014</v>
      </c>
      <c r="D186" t="s">
        <v>56</v>
      </c>
      <c r="E186">
        <v>0.50896280199999999</v>
      </c>
      <c r="F186">
        <v>0.46376843303883802</v>
      </c>
      <c r="G186">
        <f>IF(SUMIF(D$2:D$370,D186,F$2:F$370)&gt;1,F186*1/SUMIF(D$2:D$370,D186,F$2:F$370),F186)</f>
        <v>0.46376843303883802</v>
      </c>
      <c r="H186">
        <f>G186-E186</f>
        <v>-4.5194368961161968E-2</v>
      </c>
      <c r="I186">
        <f>ABS(H186)</f>
        <v>4.5194368961161968E-2</v>
      </c>
      <c r="J186">
        <f>H186^2</f>
        <v>2.0425309857976404E-3</v>
      </c>
      <c r="K186" t="b">
        <f t="array" ref="K186">IF(MAX(IF(D$2:D$370=D186,G$2:G$370))=G186,TRUE,FALSE)</f>
        <v>1</v>
      </c>
      <c r="L186" t="b">
        <f t="array" ref="L186">IF(MAX(IF(D$2:D$370=D186,E$2:E$370))=E186,TRUE,FALSE)</f>
        <v>1</v>
      </c>
      <c r="M186" t="b">
        <f t="shared" si="2"/>
        <v>0</v>
      </c>
    </row>
    <row r="187" spans="1:13" x14ac:dyDescent="0.25">
      <c r="A187" t="s">
        <v>216</v>
      </c>
      <c r="B187" t="s">
        <v>23</v>
      </c>
      <c r="C187">
        <v>2014</v>
      </c>
      <c r="D187" t="s">
        <v>56</v>
      </c>
      <c r="E187">
        <v>7.9370013000000003E-2</v>
      </c>
      <c r="F187">
        <v>9.7520038873567597E-2</v>
      </c>
      <c r="G187">
        <f>IF(SUMIF(D$2:D$370,D187,F$2:F$370)&gt;1,F187*1/SUMIF(D$2:D$370,D187,F$2:F$370),F187)</f>
        <v>9.7520038873567597E-2</v>
      </c>
      <c r="H187">
        <f>G187-E187</f>
        <v>1.8150025873567593E-2</v>
      </c>
      <c r="I187">
        <f>ABS(H187)</f>
        <v>1.8150025873567593E-2</v>
      </c>
      <c r="J187">
        <f>H187^2</f>
        <v>3.2942343921117309E-4</v>
      </c>
      <c r="K187" t="b">
        <f t="array" ref="K187">IF(MAX(IF(D$2:D$370=D187,G$2:G$370))=G187,TRUE,FALSE)</f>
        <v>0</v>
      </c>
      <c r="L187" t="b">
        <f t="array" ref="L187">IF(MAX(IF(D$2:D$370=D187,E$2:E$370))=E187,TRUE,FALSE)</f>
        <v>0</v>
      </c>
      <c r="M187" t="b">
        <f t="shared" si="2"/>
        <v>0</v>
      </c>
    </row>
    <row r="188" spans="1:13" x14ac:dyDescent="0.25">
      <c r="A188" t="s">
        <v>434</v>
      </c>
      <c r="B188" t="s">
        <v>22</v>
      </c>
      <c r="C188">
        <v>2014</v>
      </c>
      <c r="D188" t="s">
        <v>56</v>
      </c>
      <c r="E188">
        <v>3.9063309999999997E-2</v>
      </c>
      <c r="F188">
        <v>2.9492987998887801E-2</v>
      </c>
      <c r="G188">
        <f>IF(SUMIF(D$2:D$370,D188,F$2:F$370)&gt;1,F188*1/SUMIF(D$2:D$370,D188,F$2:F$370),F188)</f>
        <v>2.9492987998887801E-2</v>
      </c>
      <c r="H188">
        <f>G188-E188</f>
        <v>-9.5703220011121963E-3</v>
      </c>
      <c r="I188">
        <f>ABS(H188)</f>
        <v>9.5703220011121963E-3</v>
      </c>
      <c r="J188">
        <f>H188^2</f>
        <v>9.1591063204972151E-5</v>
      </c>
      <c r="K188" t="b">
        <f t="array" ref="K188">IF(MAX(IF(D$2:D$370=D188,G$2:G$370))=G188,TRUE,FALSE)</f>
        <v>0</v>
      </c>
      <c r="L188" t="b">
        <f t="array" ref="L188">IF(MAX(IF(D$2:D$370=D188,E$2:E$370))=E188,TRUE,FALSE)</f>
        <v>0</v>
      </c>
      <c r="M188" t="b">
        <f t="shared" si="2"/>
        <v>0</v>
      </c>
    </row>
    <row r="189" spans="1:13" x14ac:dyDescent="0.25">
      <c r="A189" t="s">
        <v>217</v>
      </c>
      <c r="B189" t="s">
        <v>24</v>
      </c>
      <c r="C189">
        <v>2014</v>
      </c>
      <c r="D189" t="s">
        <v>57</v>
      </c>
      <c r="E189">
        <v>0.31931400599999998</v>
      </c>
      <c r="F189">
        <v>0.30310538777998203</v>
      </c>
      <c r="G189">
        <f>IF(SUMIF(D$2:D$370,D189,F$2:F$370)&gt;1,F189*1/SUMIF(D$2:D$370,D189,F$2:F$370),F189)</f>
        <v>0.30310538777998203</v>
      </c>
      <c r="H189">
        <f>G189-E189</f>
        <v>-1.6208618220017956E-2</v>
      </c>
      <c r="I189">
        <f>ABS(H189)</f>
        <v>1.6208618220017956E-2</v>
      </c>
      <c r="J189">
        <f>H189^2</f>
        <v>2.6271930460229805E-4</v>
      </c>
      <c r="K189" t="b">
        <f t="array" ref="K189">IF(MAX(IF(D$2:D$370=D189,G$2:G$370))=G189,TRUE,FALSE)</f>
        <v>0</v>
      </c>
      <c r="L189" t="b">
        <f t="array" ref="L189">IF(MAX(IF(D$2:D$370=D189,E$2:E$370))=E189,TRUE,FALSE)</f>
        <v>0</v>
      </c>
      <c r="M189" t="b">
        <f t="shared" si="2"/>
        <v>0</v>
      </c>
    </row>
    <row r="190" spans="1:13" x14ac:dyDescent="0.25">
      <c r="A190" t="s">
        <v>218</v>
      </c>
      <c r="B190" t="s">
        <v>26</v>
      </c>
      <c r="C190">
        <v>2014</v>
      </c>
      <c r="D190" t="s">
        <v>57</v>
      </c>
      <c r="E190">
        <v>0.58421804799999999</v>
      </c>
      <c r="F190">
        <v>0.58814629750905401</v>
      </c>
      <c r="G190">
        <f>IF(SUMIF(D$2:D$370,D190,F$2:F$370)&gt;1,F190*1/SUMIF(D$2:D$370,D190,F$2:F$370),F190)</f>
        <v>0.58814629750905401</v>
      </c>
      <c r="H190">
        <f>G190-E190</f>
        <v>3.9282495090540159E-3</v>
      </c>
      <c r="I190">
        <f>ABS(H190)</f>
        <v>3.9282495090540159E-3</v>
      </c>
      <c r="J190">
        <f>H190^2</f>
        <v>1.5431144205383117E-5</v>
      </c>
      <c r="K190" t="b">
        <f t="array" ref="K190">IF(MAX(IF(D$2:D$370=D190,G$2:G$370))=G190,TRUE,FALSE)</f>
        <v>1</v>
      </c>
      <c r="L190" t="b">
        <f t="array" ref="L190">IF(MAX(IF(D$2:D$370=D190,E$2:E$370))=E190,TRUE,FALSE)</f>
        <v>1</v>
      </c>
      <c r="M190" t="b">
        <f t="shared" si="2"/>
        <v>0</v>
      </c>
    </row>
    <row r="191" spans="1:13" x14ac:dyDescent="0.25">
      <c r="A191" t="s">
        <v>219</v>
      </c>
      <c r="B191" t="s">
        <v>0</v>
      </c>
      <c r="C191">
        <v>2014</v>
      </c>
      <c r="D191" t="s">
        <v>57</v>
      </c>
      <c r="E191">
        <v>5.512454E-3</v>
      </c>
      <c r="F191">
        <v>1.2265079655314501E-3</v>
      </c>
      <c r="G191">
        <f>IF(SUMIF(D$2:D$370,D191,F$2:F$370)&gt;1,F191*1/SUMIF(D$2:D$370,D191,F$2:F$370),F191)</f>
        <v>1.2265079655314501E-3</v>
      </c>
      <c r="H191">
        <f>G191-E191</f>
        <v>-4.2859460344685501E-3</v>
      </c>
      <c r="I191">
        <f>ABS(H191)</f>
        <v>4.2859460344685501E-3</v>
      </c>
      <c r="J191">
        <f>H191^2</f>
        <v>1.8369333410376689E-5</v>
      </c>
      <c r="K191" t="b">
        <f t="array" ref="K191">IF(MAX(IF(D$2:D$370=D191,G$2:G$370))=G191,TRUE,FALSE)</f>
        <v>0</v>
      </c>
      <c r="L191" t="b">
        <f t="array" ref="L191">IF(MAX(IF(D$2:D$370=D191,E$2:E$370))=E191,TRUE,FALSE)</f>
        <v>0</v>
      </c>
      <c r="M191" t="b">
        <f t="shared" si="2"/>
        <v>0</v>
      </c>
    </row>
    <row r="192" spans="1:13" x14ac:dyDescent="0.25">
      <c r="A192" t="s">
        <v>220</v>
      </c>
      <c r="B192" t="s">
        <v>23</v>
      </c>
      <c r="C192">
        <v>2014</v>
      </c>
      <c r="D192" t="s">
        <v>57</v>
      </c>
      <c r="E192">
        <v>5.4818292999999997E-2</v>
      </c>
      <c r="F192">
        <v>7.1231505464882994E-2</v>
      </c>
      <c r="G192">
        <f>IF(SUMIF(D$2:D$370,D192,F$2:F$370)&gt;1,F192*1/SUMIF(D$2:D$370,D192,F$2:F$370),F192)</f>
        <v>7.1231505464882994E-2</v>
      </c>
      <c r="H192">
        <f>G192-E192</f>
        <v>1.6413212464882997E-2</v>
      </c>
      <c r="I192">
        <f>ABS(H192)</f>
        <v>1.6413212464882997E-2</v>
      </c>
      <c r="J192">
        <f>H192^2</f>
        <v>2.6939354341739055E-4</v>
      </c>
      <c r="K192" t="b">
        <f t="array" ref="K192">IF(MAX(IF(D$2:D$370=D192,G$2:G$370))=G192,TRUE,FALSE)</f>
        <v>0</v>
      </c>
      <c r="L192" t="b">
        <f t="array" ref="L192">IF(MAX(IF(D$2:D$370=D192,E$2:E$370))=E192,TRUE,FALSE)</f>
        <v>0</v>
      </c>
      <c r="M192" t="b">
        <f t="shared" si="2"/>
        <v>0</v>
      </c>
    </row>
    <row r="193" spans="1:13" x14ac:dyDescent="0.25">
      <c r="A193" t="s">
        <v>375</v>
      </c>
      <c r="B193" t="s">
        <v>22</v>
      </c>
      <c r="C193">
        <v>2014</v>
      </c>
      <c r="D193" t="s">
        <v>57</v>
      </c>
      <c r="E193">
        <v>1.7149857000000001E-2</v>
      </c>
      <c r="F193">
        <v>3.3830367554723503E-2</v>
      </c>
      <c r="G193">
        <f>IF(SUMIF(D$2:D$370,D193,F$2:F$370)&gt;1,F193*1/SUMIF(D$2:D$370,D193,F$2:F$370),F193)</f>
        <v>3.3830367554723503E-2</v>
      </c>
      <c r="H193">
        <f>G193-E193</f>
        <v>1.6680510554723502E-2</v>
      </c>
      <c r="I193">
        <f>ABS(H193)</f>
        <v>1.6680510554723502E-2</v>
      </c>
      <c r="J193">
        <f>H193^2</f>
        <v>2.7823943236624215E-4</v>
      </c>
      <c r="K193" t="b">
        <f t="array" ref="K193">IF(MAX(IF(D$2:D$370=D193,G$2:G$370))=G193,TRUE,FALSE)</f>
        <v>0</v>
      </c>
      <c r="L193" t="b">
        <f t="array" ref="L193">IF(MAX(IF(D$2:D$370=D193,E$2:E$370))=E193,TRUE,FALSE)</f>
        <v>0</v>
      </c>
      <c r="M193" t="b">
        <f t="shared" si="2"/>
        <v>0</v>
      </c>
    </row>
    <row r="194" spans="1:13" x14ac:dyDescent="0.25">
      <c r="A194" t="s">
        <v>221</v>
      </c>
      <c r="B194" t="s">
        <v>0</v>
      </c>
      <c r="C194">
        <v>2014</v>
      </c>
      <c r="D194" t="s">
        <v>58</v>
      </c>
      <c r="E194">
        <v>1.5264829000000001E-2</v>
      </c>
      <c r="F194">
        <v>3.2097796705586098E-3</v>
      </c>
      <c r="G194">
        <f>IF(SUMIF(D$2:D$370,D194,F$2:F$370)&gt;1,F194*1/SUMIF(D$2:D$370,D194,F$2:F$370),F194)</f>
        <v>3.2097796705586098E-3</v>
      </c>
      <c r="H194">
        <f>G194-E194</f>
        <v>-1.2055049329441391E-2</v>
      </c>
      <c r="I194">
        <f>ABS(H194)</f>
        <v>1.2055049329441391E-2</v>
      </c>
      <c r="J194">
        <f>H194^2</f>
        <v>1.4532421433526534E-4</v>
      </c>
      <c r="K194" t="b">
        <f t="array" ref="K194">IF(MAX(IF(D$2:D$370=D194,G$2:G$370))=G194,TRUE,FALSE)</f>
        <v>0</v>
      </c>
      <c r="L194" t="b">
        <f t="array" ref="L194">IF(MAX(IF(D$2:D$370=D194,E$2:E$370))=E194,TRUE,FALSE)</f>
        <v>0</v>
      </c>
      <c r="M194" t="b">
        <f t="shared" si="2"/>
        <v>0</v>
      </c>
    </row>
    <row r="195" spans="1:13" x14ac:dyDescent="0.25">
      <c r="A195" t="s">
        <v>222</v>
      </c>
      <c r="B195" t="s">
        <v>23</v>
      </c>
      <c r="C195">
        <v>2014</v>
      </c>
      <c r="D195" t="s">
        <v>58</v>
      </c>
      <c r="E195">
        <v>9.8965269999999994E-2</v>
      </c>
      <c r="F195">
        <v>9.4250827320660993E-2</v>
      </c>
      <c r="G195">
        <f>IF(SUMIF(D$2:D$370,D195,F$2:F$370)&gt;1,F195*1/SUMIF(D$2:D$370,D195,F$2:F$370),F195)</f>
        <v>9.4250827320660993E-2</v>
      </c>
      <c r="H195">
        <f>G195-E195</f>
        <v>-4.714442679339001E-3</v>
      </c>
      <c r="I195">
        <f>ABS(H195)</f>
        <v>4.714442679339001E-3</v>
      </c>
      <c r="J195">
        <f>H195^2</f>
        <v>2.2225969776773098E-5</v>
      </c>
      <c r="K195" t="b">
        <f t="array" ref="K195">IF(MAX(IF(D$2:D$370=D195,G$2:G$370))=G195,TRUE,FALSE)</f>
        <v>0</v>
      </c>
      <c r="L195" t="b">
        <f t="array" ref="L195">IF(MAX(IF(D$2:D$370=D195,E$2:E$370))=E195,TRUE,FALSE)</f>
        <v>0</v>
      </c>
      <c r="M195" t="b">
        <f t="shared" ref="M195:M258" si="3">K195&lt;&gt;L195</f>
        <v>0</v>
      </c>
    </row>
    <row r="196" spans="1:13" x14ac:dyDescent="0.25">
      <c r="A196" t="s">
        <v>223</v>
      </c>
      <c r="B196" t="s">
        <v>26</v>
      </c>
      <c r="C196">
        <v>2014</v>
      </c>
      <c r="D196" t="s">
        <v>58</v>
      </c>
      <c r="E196">
        <v>0.63149267499999995</v>
      </c>
      <c r="F196">
        <v>0.67467702312060895</v>
      </c>
      <c r="G196">
        <f>IF(SUMIF(D$2:D$370,D196,F$2:F$370)&gt;1,F196*1/SUMIF(D$2:D$370,D196,F$2:F$370),F196)</f>
        <v>0.67467702312060895</v>
      </c>
      <c r="H196">
        <f>G196-E196</f>
        <v>4.3184348120609006E-2</v>
      </c>
      <c r="I196">
        <f>ABS(H196)</f>
        <v>4.3184348120609006E-2</v>
      </c>
      <c r="J196">
        <f>H196^2</f>
        <v>1.8648879226019466E-3</v>
      </c>
      <c r="K196" t="b">
        <f t="array" ref="K196">IF(MAX(IF(D$2:D$370=D196,G$2:G$370))=G196,TRUE,FALSE)</f>
        <v>1</v>
      </c>
      <c r="L196" t="b">
        <f t="array" ref="L196">IF(MAX(IF(D$2:D$370=D196,E$2:E$370))=E196,TRUE,FALSE)</f>
        <v>1</v>
      </c>
      <c r="M196" t="b">
        <f t="shared" si="3"/>
        <v>0</v>
      </c>
    </row>
    <row r="197" spans="1:13" x14ac:dyDescent="0.25">
      <c r="A197" t="s">
        <v>224</v>
      </c>
      <c r="B197" t="s">
        <v>24</v>
      </c>
      <c r="C197">
        <v>2014</v>
      </c>
      <c r="D197" t="s">
        <v>58</v>
      </c>
      <c r="E197">
        <v>0.193320357</v>
      </c>
      <c r="F197">
        <v>0.18607417524984499</v>
      </c>
      <c r="G197">
        <f>IF(SUMIF(D$2:D$370,D197,F$2:F$370)&gt;1,F197*1/SUMIF(D$2:D$370,D197,F$2:F$370),F197)</f>
        <v>0.18607417524984499</v>
      </c>
      <c r="H197">
        <f>G197-E197</f>
        <v>-7.2461817501550119E-3</v>
      </c>
      <c r="I197">
        <f>ABS(H197)</f>
        <v>7.2461817501550119E-3</v>
      </c>
      <c r="J197">
        <f>H197^2</f>
        <v>5.2507149956279548E-5</v>
      </c>
      <c r="K197" t="b">
        <f t="array" ref="K197">IF(MAX(IF(D$2:D$370=D197,G$2:G$370))=G197,TRUE,FALSE)</f>
        <v>0</v>
      </c>
      <c r="L197" t="b">
        <f t="array" ref="L197">IF(MAX(IF(D$2:D$370=D197,E$2:E$370))=E197,TRUE,FALSE)</f>
        <v>0</v>
      </c>
      <c r="M197" t="b">
        <f t="shared" si="3"/>
        <v>0</v>
      </c>
    </row>
    <row r="198" spans="1:13" x14ac:dyDescent="0.25">
      <c r="A198" t="s">
        <v>435</v>
      </c>
      <c r="B198" t="s">
        <v>22</v>
      </c>
      <c r="C198">
        <v>2014</v>
      </c>
      <c r="D198" t="s">
        <v>58</v>
      </c>
      <c r="E198">
        <v>5.8395655999999997E-2</v>
      </c>
      <c r="F198">
        <v>2.6536644000047099E-2</v>
      </c>
      <c r="G198">
        <f>IF(SUMIF(D$2:D$370,D198,F$2:F$370)&gt;1,F198*1/SUMIF(D$2:D$370,D198,F$2:F$370),F198)</f>
        <v>2.6536644000047099E-2</v>
      </c>
      <c r="H198">
        <f>G198-E198</f>
        <v>-3.1859011999952898E-2</v>
      </c>
      <c r="I198">
        <f>ABS(H198)</f>
        <v>3.1859011999952898E-2</v>
      </c>
      <c r="J198">
        <f>H198^2</f>
        <v>1.0149966456131428E-3</v>
      </c>
      <c r="K198" t="b">
        <f t="array" ref="K198">IF(MAX(IF(D$2:D$370=D198,G$2:G$370))=G198,TRUE,FALSE)</f>
        <v>0</v>
      </c>
      <c r="L198" t="b">
        <f t="array" ref="L198">IF(MAX(IF(D$2:D$370=D198,E$2:E$370))=E198,TRUE,FALSE)</f>
        <v>0</v>
      </c>
      <c r="M198" t="b">
        <f t="shared" si="3"/>
        <v>0</v>
      </c>
    </row>
    <row r="199" spans="1:13" x14ac:dyDescent="0.25">
      <c r="A199" t="s">
        <v>225</v>
      </c>
      <c r="B199" t="s">
        <v>3</v>
      </c>
      <c r="C199">
        <v>2014</v>
      </c>
      <c r="D199" t="s">
        <v>59</v>
      </c>
      <c r="E199">
        <v>4.6134920000000003E-3</v>
      </c>
      <c r="F199">
        <v>2.1094869701776902E-3</v>
      </c>
      <c r="G199">
        <f>IF(SUMIF(D$2:D$370,D199,F$2:F$370)&gt;1,F199*1/SUMIF(D$2:D$370,D199,F$2:F$370),F199)</f>
        <v>2.1094869701776902E-3</v>
      </c>
      <c r="H199">
        <f>G199-E199</f>
        <v>-2.5040050298223101E-3</v>
      </c>
      <c r="I199">
        <f>ABS(H199)</f>
        <v>2.5040050298223101E-3</v>
      </c>
      <c r="J199">
        <f>H199^2</f>
        <v>6.2700411893754282E-6</v>
      </c>
      <c r="K199" t="b">
        <f t="array" ref="K199">IF(MAX(IF(D$2:D$370=D199,G$2:G$370))=G199,TRUE,FALSE)</f>
        <v>0</v>
      </c>
      <c r="L199" t="b">
        <f t="array" ref="L199">IF(MAX(IF(D$2:D$370=D199,E$2:E$370))=E199,TRUE,FALSE)</f>
        <v>0</v>
      </c>
      <c r="M199" t="b">
        <f t="shared" si="3"/>
        <v>0</v>
      </c>
    </row>
    <row r="200" spans="1:13" x14ac:dyDescent="0.25">
      <c r="A200" t="s">
        <v>226</v>
      </c>
      <c r="B200" t="s">
        <v>0</v>
      </c>
      <c r="C200">
        <v>2014</v>
      </c>
      <c r="D200" t="s">
        <v>59</v>
      </c>
      <c r="E200">
        <v>1.1072380999999999E-2</v>
      </c>
      <c r="F200">
        <v>1.34386868065091E-3</v>
      </c>
      <c r="G200">
        <f>IF(SUMIF(D$2:D$370,D200,F$2:F$370)&gt;1,F200*1/SUMIF(D$2:D$370,D200,F$2:F$370),F200)</f>
        <v>1.34386868065091E-3</v>
      </c>
      <c r="H200">
        <f>G200-E200</f>
        <v>-9.7285123193490888E-3</v>
      </c>
      <c r="I200">
        <f>ABS(H200)</f>
        <v>9.7285123193490888E-3</v>
      </c>
      <c r="J200">
        <f>H200^2</f>
        <v>9.464395194772698E-5</v>
      </c>
      <c r="K200" t="b">
        <f t="array" ref="K200">IF(MAX(IF(D$2:D$370=D200,G$2:G$370))=G200,TRUE,FALSE)</f>
        <v>0</v>
      </c>
      <c r="L200" t="b">
        <f t="array" ref="L200">IF(MAX(IF(D$2:D$370=D200,E$2:E$370))=E200,TRUE,FALSE)</f>
        <v>0</v>
      </c>
      <c r="M200" t="b">
        <f t="shared" si="3"/>
        <v>0</v>
      </c>
    </row>
    <row r="201" spans="1:13" x14ac:dyDescent="0.25">
      <c r="A201" t="s">
        <v>227</v>
      </c>
      <c r="B201" t="s">
        <v>24</v>
      </c>
      <c r="C201">
        <v>2014</v>
      </c>
      <c r="D201" t="s">
        <v>59</v>
      </c>
      <c r="E201">
        <v>0.29044494599999998</v>
      </c>
      <c r="F201">
        <v>0.26816155206745801</v>
      </c>
      <c r="G201">
        <f>IF(SUMIF(D$2:D$370,D201,F$2:F$370)&gt;1,F201*1/SUMIF(D$2:D$370,D201,F$2:F$370),F201)</f>
        <v>0.26816155206745801</v>
      </c>
      <c r="H201">
        <f>G201-E201</f>
        <v>-2.2283393932541973E-2</v>
      </c>
      <c r="I201">
        <f>ABS(H201)</f>
        <v>2.2283393932541973E-2</v>
      </c>
      <c r="J201">
        <f>H201^2</f>
        <v>4.9654964515284845E-4</v>
      </c>
      <c r="K201" t="b">
        <f t="array" ref="K201">IF(MAX(IF(D$2:D$370=D201,G$2:G$370))=G201,TRUE,FALSE)</f>
        <v>0</v>
      </c>
      <c r="L201" t="b">
        <f t="array" ref="L201">IF(MAX(IF(D$2:D$370=D201,E$2:E$370))=E201,TRUE,FALSE)</f>
        <v>0</v>
      </c>
      <c r="M201" t="b">
        <f t="shared" si="3"/>
        <v>0</v>
      </c>
    </row>
    <row r="202" spans="1:13" x14ac:dyDescent="0.25">
      <c r="A202" t="s">
        <v>228</v>
      </c>
      <c r="B202" t="s">
        <v>26</v>
      </c>
      <c r="C202">
        <v>2014</v>
      </c>
      <c r="D202" t="s">
        <v>59</v>
      </c>
      <c r="E202">
        <v>0.57012507700000004</v>
      </c>
      <c r="F202">
        <v>0.600032325118244</v>
      </c>
      <c r="G202">
        <f>IF(SUMIF(D$2:D$370,D202,F$2:F$370)&gt;1,F202*1/SUMIF(D$2:D$370,D202,F$2:F$370),F202)</f>
        <v>0.600032325118244</v>
      </c>
      <c r="H202">
        <f>G202-E202</f>
        <v>2.9907248118243968E-2</v>
      </c>
      <c r="I202">
        <f>ABS(H202)</f>
        <v>2.9907248118243968E-2</v>
      </c>
      <c r="J202">
        <f>H202^2</f>
        <v>8.9444349000620735E-4</v>
      </c>
      <c r="K202" t="b">
        <f t="array" ref="K202">IF(MAX(IF(D$2:D$370=D202,G$2:G$370))=G202,TRUE,FALSE)</f>
        <v>1</v>
      </c>
      <c r="L202" t="b">
        <f t="array" ref="L202">IF(MAX(IF(D$2:D$370=D202,E$2:E$370))=E202,TRUE,FALSE)</f>
        <v>1</v>
      </c>
      <c r="M202" t="b">
        <f t="shared" si="3"/>
        <v>0</v>
      </c>
    </row>
    <row r="203" spans="1:13" x14ac:dyDescent="0.25">
      <c r="A203" t="s">
        <v>229</v>
      </c>
      <c r="B203" t="s">
        <v>23</v>
      </c>
      <c r="C203">
        <v>2014</v>
      </c>
      <c r="D203" t="s">
        <v>59</v>
      </c>
      <c r="E203">
        <v>8.7758868000000004E-2</v>
      </c>
      <c r="F203">
        <v>8.6509575361194593E-2</v>
      </c>
      <c r="G203">
        <f>IF(SUMIF(D$2:D$370,D203,F$2:F$370)&gt;1,F203*1/SUMIF(D$2:D$370,D203,F$2:F$370),F203)</f>
        <v>8.6509575361194593E-2</v>
      </c>
      <c r="H203">
        <f>G203-E203</f>
        <v>-1.2492926388054104E-3</v>
      </c>
      <c r="I203">
        <f>ABS(H203)</f>
        <v>1.2492926388054104E-3</v>
      </c>
      <c r="J203">
        <f>H203^2</f>
        <v>1.5607320973733857E-6</v>
      </c>
      <c r="K203" t="b">
        <f t="array" ref="K203">IF(MAX(IF(D$2:D$370=D203,G$2:G$370))=G203,TRUE,FALSE)</f>
        <v>0</v>
      </c>
      <c r="L203" t="b">
        <f t="array" ref="L203">IF(MAX(IF(D$2:D$370=D203,E$2:E$370))=E203,TRUE,FALSE)</f>
        <v>0</v>
      </c>
      <c r="M203" t="b">
        <f t="shared" si="3"/>
        <v>0</v>
      </c>
    </row>
    <row r="204" spans="1:13" x14ac:dyDescent="0.25">
      <c r="A204" t="s">
        <v>376</v>
      </c>
      <c r="B204" t="s">
        <v>1</v>
      </c>
      <c r="C204">
        <v>2014</v>
      </c>
      <c r="D204" t="s">
        <v>59</v>
      </c>
      <c r="E204">
        <v>7.7916749999999996E-3</v>
      </c>
      <c r="F204">
        <v>1.0016095026091101E-2</v>
      </c>
      <c r="G204">
        <f>IF(SUMIF(D$2:D$370,D204,F$2:F$370)&gt;1,F204*1/SUMIF(D$2:D$370,D204,F$2:F$370),F204)</f>
        <v>1.0016095026091101E-2</v>
      </c>
      <c r="H204">
        <f>G204-E204</f>
        <v>2.224420026091101E-3</v>
      </c>
      <c r="I204">
        <f>ABS(H204)</f>
        <v>2.224420026091101E-3</v>
      </c>
      <c r="J204">
        <f>H204^2</f>
        <v>4.9480444524751344E-6</v>
      </c>
      <c r="K204" t="b">
        <f t="array" ref="K204">IF(MAX(IF(D$2:D$370=D204,G$2:G$370))=G204,TRUE,FALSE)</f>
        <v>0</v>
      </c>
      <c r="L204" t="b">
        <f t="array" ref="L204">IF(MAX(IF(D$2:D$370=D204,E$2:E$370))=E204,TRUE,FALSE)</f>
        <v>0</v>
      </c>
      <c r="M204" t="b">
        <f t="shared" si="3"/>
        <v>0</v>
      </c>
    </row>
    <row r="205" spans="1:13" x14ac:dyDescent="0.25">
      <c r="A205" t="s">
        <v>436</v>
      </c>
      <c r="B205" t="s">
        <v>22</v>
      </c>
      <c r="C205">
        <v>2014</v>
      </c>
      <c r="D205" t="s">
        <v>59</v>
      </c>
      <c r="E205">
        <v>2.8193561999999998E-2</v>
      </c>
      <c r="F205">
        <v>2.6406042888144101E-2</v>
      </c>
      <c r="G205">
        <f>IF(SUMIF(D$2:D$370,D205,F$2:F$370)&gt;1,F205*1/SUMIF(D$2:D$370,D205,F$2:F$370),F205)</f>
        <v>2.6406042888144101E-2</v>
      </c>
      <c r="H205">
        <f>G205-E205</f>
        <v>-1.7875191118558974E-3</v>
      </c>
      <c r="I205">
        <f>ABS(H205)</f>
        <v>1.7875191118558974E-3</v>
      </c>
      <c r="J205">
        <f>H205^2</f>
        <v>3.195224575250096E-6</v>
      </c>
      <c r="K205" t="b">
        <f t="array" ref="K205">IF(MAX(IF(D$2:D$370=D205,G$2:G$370))=G205,TRUE,FALSE)</f>
        <v>0</v>
      </c>
      <c r="L205" t="b">
        <f t="array" ref="L205">IF(MAX(IF(D$2:D$370=D205,E$2:E$370))=E205,TRUE,FALSE)</f>
        <v>0</v>
      </c>
      <c r="M205" t="b">
        <f t="shared" si="3"/>
        <v>0</v>
      </c>
    </row>
    <row r="206" spans="1:13" x14ac:dyDescent="0.25">
      <c r="A206" t="s">
        <v>230</v>
      </c>
      <c r="B206" t="s">
        <v>23</v>
      </c>
      <c r="C206">
        <v>2014</v>
      </c>
      <c r="D206" t="s">
        <v>60</v>
      </c>
      <c r="E206">
        <v>0.105062378</v>
      </c>
      <c r="F206">
        <v>0.11352113686534</v>
      </c>
      <c r="G206">
        <f>IF(SUMIF(D$2:D$370,D206,F$2:F$370)&gt;1,F206*1/SUMIF(D$2:D$370,D206,F$2:F$370),F206)</f>
        <v>0.11352113686534</v>
      </c>
      <c r="H206">
        <f>G206-E206</f>
        <v>8.4587588653400048E-3</v>
      </c>
      <c r="I206">
        <f>ABS(H206)</f>
        <v>8.4587588653400048E-3</v>
      </c>
      <c r="J206">
        <f>H206^2</f>
        <v>7.1550601541968124E-5</v>
      </c>
      <c r="K206" t="b">
        <f t="array" ref="K206">IF(MAX(IF(D$2:D$370=D206,G$2:G$370))=G206,TRUE,FALSE)</f>
        <v>0</v>
      </c>
      <c r="L206" t="b">
        <f t="array" ref="L206">IF(MAX(IF(D$2:D$370=D206,E$2:E$370))=E206,TRUE,FALSE)</f>
        <v>0</v>
      </c>
      <c r="M206" t="b">
        <f t="shared" si="3"/>
        <v>0</v>
      </c>
    </row>
    <row r="207" spans="1:13" x14ac:dyDescent="0.25">
      <c r="A207" t="s">
        <v>231</v>
      </c>
      <c r="B207" t="s">
        <v>26</v>
      </c>
      <c r="C207">
        <v>2014</v>
      </c>
      <c r="D207" t="s">
        <v>60</v>
      </c>
      <c r="E207">
        <v>0.52747705899999997</v>
      </c>
      <c r="F207">
        <v>0.58349228643622497</v>
      </c>
      <c r="G207">
        <f>IF(SUMIF(D$2:D$370,D207,F$2:F$370)&gt;1,F207*1/SUMIF(D$2:D$370,D207,F$2:F$370),F207)</f>
        <v>0.58349228643622497</v>
      </c>
      <c r="H207">
        <f>G207-E207</f>
        <v>5.6015227436225001E-2</v>
      </c>
      <c r="I207">
        <f>ABS(H207)</f>
        <v>5.6015227436225001E-2</v>
      </c>
      <c r="J207">
        <f>H207^2</f>
        <v>3.1377057047320142E-3</v>
      </c>
      <c r="K207" t="b">
        <f t="array" ref="K207">IF(MAX(IF(D$2:D$370=D207,G$2:G$370))=G207,TRUE,FALSE)</f>
        <v>1</v>
      </c>
      <c r="L207" t="b">
        <f t="array" ref="L207">IF(MAX(IF(D$2:D$370=D207,E$2:E$370))=E207,TRUE,FALSE)</f>
        <v>1</v>
      </c>
      <c r="M207" t="b">
        <f t="shared" si="3"/>
        <v>0</v>
      </c>
    </row>
    <row r="208" spans="1:13" x14ac:dyDescent="0.25">
      <c r="A208" t="s">
        <v>232</v>
      </c>
      <c r="B208" t="s">
        <v>0</v>
      </c>
      <c r="C208">
        <v>2014</v>
      </c>
      <c r="D208" t="s">
        <v>60</v>
      </c>
      <c r="E208">
        <v>5.7737910000000003E-3</v>
      </c>
      <c r="F208">
        <v>1.6897781602229899E-3</v>
      </c>
      <c r="G208">
        <f>IF(SUMIF(D$2:D$370,D208,F$2:F$370)&gt;1,F208*1/SUMIF(D$2:D$370,D208,F$2:F$370),F208)</f>
        <v>1.6897781602229899E-3</v>
      </c>
      <c r="H208">
        <f>G208-E208</f>
        <v>-4.0840128397770107E-3</v>
      </c>
      <c r="I208">
        <f>ABS(H208)</f>
        <v>4.0840128397770107E-3</v>
      </c>
      <c r="J208">
        <f>H208^2</f>
        <v>1.6679160875463485E-5</v>
      </c>
      <c r="K208" t="b">
        <f t="array" ref="K208">IF(MAX(IF(D$2:D$370=D208,G$2:G$370))=G208,TRUE,FALSE)</f>
        <v>0</v>
      </c>
      <c r="L208" t="b">
        <f t="array" ref="L208">IF(MAX(IF(D$2:D$370=D208,E$2:E$370))=E208,TRUE,FALSE)</f>
        <v>0</v>
      </c>
      <c r="M208" t="b">
        <f t="shared" si="3"/>
        <v>0</v>
      </c>
    </row>
    <row r="209" spans="1:13" x14ac:dyDescent="0.25">
      <c r="A209" t="s">
        <v>233</v>
      </c>
      <c r="B209" t="s">
        <v>24</v>
      </c>
      <c r="C209">
        <v>2014</v>
      </c>
      <c r="D209" t="s">
        <v>60</v>
      </c>
      <c r="E209">
        <v>0.25899577299999998</v>
      </c>
      <c r="F209">
        <v>0.19803006383296501</v>
      </c>
      <c r="G209">
        <f>IF(SUMIF(D$2:D$370,D209,F$2:F$370)&gt;1,F209*1/SUMIF(D$2:D$370,D209,F$2:F$370),F209)</f>
        <v>0.19803006383296501</v>
      </c>
      <c r="H209">
        <f>G209-E209</f>
        <v>-6.0965709167034976E-2</v>
      </c>
      <c r="I209">
        <f>ABS(H209)</f>
        <v>6.0965709167034976E-2</v>
      </c>
      <c r="J209">
        <f>H209^2</f>
        <v>3.7168176942394926E-3</v>
      </c>
      <c r="K209" t="b">
        <f t="array" ref="K209">IF(MAX(IF(D$2:D$370=D209,G$2:G$370))=G209,TRUE,FALSE)</f>
        <v>0</v>
      </c>
      <c r="L209" t="b">
        <f t="array" ref="L209">IF(MAX(IF(D$2:D$370=D209,E$2:E$370))=E209,TRUE,FALSE)</f>
        <v>0</v>
      </c>
      <c r="M209" t="b">
        <f t="shared" si="3"/>
        <v>0</v>
      </c>
    </row>
    <row r="210" spans="1:13" x14ac:dyDescent="0.25">
      <c r="A210" t="s">
        <v>437</v>
      </c>
      <c r="B210" t="s">
        <v>22</v>
      </c>
      <c r="C210">
        <v>2014</v>
      </c>
      <c r="D210" t="s">
        <v>60</v>
      </c>
      <c r="E210">
        <v>4.4849985000000002E-2</v>
      </c>
      <c r="F210">
        <v>4.9548999125205398E-2</v>
      </c>
      <c r="G210">
        <f>IF(SUMIF(D$2:D$370,D210,F$2:F$370)&gt;1,F210*1/SUMIF(D$2:D$370,D210,F$2:F$370),F210)</f>
        <v>4.9548999125205398E-2</v>
      </c>
      <c r="H210">
        <f>G210-E210</f>
        <v>4.699014125205396E-3</v>
      </c>
      <c r="I210">
        <f>ABS(H210)</f>
        <v>4.699014125205396E-3</v>
      </c>
      <c r="J210">
        <f>H210^2</f>
        <v>2.2080733748879834E-5</v>
      </c>
      <c r="K210" t="b">
        <f t="array" ref="K210">IF(MAX(IF(D$2:D$370=D210,G$2:G$370))=G210,TRUE,FALSE)</f>
        <v>0</v>
      </c>
      <c r="L210" t="b">
        <f t="array" ref="L210">IF(MAX(IF(D$2:D$370=D210,E$2:E$370))=E210,TRUE,FALSE)</f>
        <v>0</v>
      </c>
      <c r="M210" t="b">
        <f t="shared" si="3"/>
        <v>0</v>
      </c>
    </row>
    <row r="211" spans="1:13" x14ac:dyDescent="0.25">
      <c r="A211" t="s">
        <v>404</v>
      </c>
      <c r="B211" t="s">
        <v>23</v>
      </c>
      <c r="C211">
        <v>2014</v>
      </c>
      <c r="D211" t="s">
        <v>61</v>
      </c>
      <c r="E211">
        <v>7.5076297E-2</v>
      </c>
      <c r="F211">
        <v>6.9287361399173603E-2</v>
      </c>
      <c r="G211">
        <f>IF(SUMIF(D$2:D$370,D211,F$2:F$370)&gt;1,F211*1/SUMIF(D$2:D$370,D211,F$2:F$370),F211)</f>
        <v>6.9287361399173603E-2</v>
      </c>
      <c r="H211">
        <f>G211-E211</f>
        <v>-5.7889356008263976E-3</v>
      </c>
      <c r="I211">
        <f>ABS(H211)</f>
        <v>5.7889356008263976E-3</v>
      </c>
      <c r="J211">
        <f>H211^2</f>
        <v>3.3511775390515282E-5</v>
      </c>
      <c r="K211" t="b">
        <f t="array" ref="K211">IF(MAX(IF(D$2:D$370=D211,G$2:G$370))=G211,TRUE,FALSE)</f>
        <v>0</v>
      </c>
      <c r="L211" t="b">
        <f t="array" ref="L211">IF(MAX(IF(D$2:D$370=D211,E$2:E$370))=E211,TRUE,FALSE)</f>
        <v>0</v>
      </c>
      <c r="M211" t="b">
        <f t="shared" si="3"/>
        <v>0</v>
      </c>
    </row>
    <row r="212" spans="1:13" x14ac:dyDescent="0.25">
      <c r="A212" t="s">
        <v>405</v>
      </c>
      <c r="B212" t="s">
        <v>3</v>
      </c>
      <c r="C212">
        <v>2014</v>
      </c>
      <c r="D212" t="s">
        <v>61</v>
      </c>
      <c r="E212">
        <v>0.36856561500000001</v>
      </c>
      <c r="F212">
        <v>0.348594359828788</v>
      </c>
      <c r="G212">
        <f>IF(SUMIF(D$2:D$370,D212,F$2:F$370)&gt;1,F212*1/SUMIF(D$2:D$370,D212,F$2:F$370),F212)</f>
        <v>0.348594359828788</v>
      </c>
      <c r="H212">
        <f>G212-E212</f>
        <v>-1.997125517121201E-2</v>
      </c>
      <c r="I212">
        <f>ABS(H212)</f>
        <v>1.997125517121201E-2</v>
      </c>
      <c r="J212">
        <f>H212^2</f>
        <v>3.9885103311366245E-4</v>
      </c>
      <c r="K212" t="b">
        <f t="array" ref="K212">IF(MAX(IF(D$2:D$370=D212,G$2:G$370))=G212,TRUE,FALSE)</f>
        <v>1</v>
      </c>
      <c r="L212" t="b">
        <f t="array" ref="L212">IF(MAX(IF(D$2:D$370=D212,E$2:E$370))=E212,TRUE,FALSE)</f>
        <v>1</v>
      </c>
      <c r="M212" t="b">
        <f t="shared" si="3"/>
        <v>0</v>
      </c>
    </row>
    <row r="213" spans="1:13" x14ac:dyDescent="0.25">
      <c r="A213" t="s">
        <v>406</v>
      </c>
      <c r="B213" t="s">
        <v>0</v>
      </c>
      <c r="C213">
        <v>2014</v>
      </c>
      <c r="D213" t="s">
        <v>61</v>
      </c>
      <c r="E213">
        <v>5.6968460000000002E-3</v>
      </c>
      <c r="F213">
        <v>1.40577993561346E-2</v>
      </c>
      <c r="G213">
        <f>IF(SUMIF(D$2:D$370,D213,F$2:F$370)&gt;1,F213*1/SUMIF(D$2:D$370,D213,F$2:F$370),F213)</f>
        <v>1.40577993561346E-2</v>
      </c>
      <c r="H213">
        <f>G213-E213</f>
        <v>8.3609533561346001E-3</v>
      </c>
      <c r="I213">
        <f>ABS(H213)</f>
        <v>8.3609533561346001E-3</v>
      </c>
      <c r="J213">
        <f>H213^2</f>
        <v>6.9905541023458431E-5</v>
      </c>
      <c r="K213" t="b">
        <f t="array" ref="K213">IF(MAX(IF(D$2:D$370=D213,G$2:G$370))=G213,TRUE,FALSE)</f>
        <v>0</v>
      </c>
      <c r="L213" t="b">
        <f t="array" ref="L213">IF(MAX(IF(D$2:D$370=D213,E$2:E$370))=E213,TRUE,FALSE)</f>
        <v>0</v>
      </c>
      <c r="M213" t="b">
        <f t="shared" si="3"/>
        <v>0</v>
      </c>
    </row>
    <row r="214" spans="1:13" x14ac:dyDescent="0.25">
      <c r="A214" t="s">
        <v>407</v>
      </c>
      <c r="B214" t="s">
        <v>22</v>
      </c>
      <c r="C214">
        <v>2014</v>
      </c>
      <c r="D214" t="s">
        <v>61</v>
      </c>
      <c r="E214">
        <v>2.8179044E-2</v>
      </c>
      <c r="F214">
        <v>1.42870029912601E-2</v>
      </c>
      <c r="G214">
        <f>IF(SUMIF(D$2:D$370,D214,F$2:F$370)&gt;1,F214*1/SUMIF(D$2:D$370,D214,F$2:F$370),F214)</f>
        <v>1.42870029912601E-2</v>
      </c>
      <c r="H214">
        <f>G214-E214</f>
        <v>-1.38920410087399E-2</v>
      </c>
      <c r="I214">
        <f>ABS(H214)</f>
        <v>1.38920410087399E-2</v>
      </c>
      <c r="J214">
        <f>H214^2</f>
        <v>1.929888033885111E-4</v>
      </c>
      <c r="K214" t="b">
        <f t="array" ref="K214">IF(MAX(IF(D$2:D$370=D214,G$2:G$370))=G214,TRUE,FALSE)</f>
        <v>0</v>
      </c>
      <c r="L214" t="b">
        <f t="array" ref="L214">IF(MAX(IF(D$2:D$370=D214,E$2:E$370))=E214,TRUE,FALSE)</f>
        <v>0</v>
      </c>
      <c r="M214" t="b">
        <f t="shared" si="3"/>
        <v>0</v>
      </c>
    </row>
    <row r="215" spans="1:13" x14ac:dyDescent="0.25">
      <c r="A215" t="s">
        <v>408</v>
      </c>
      <c r="B215" t="s">
        <v>24</v>
      </c>
      <c r="C215">
        <v>2014</v>
      </c>
      <c r="D215" t="s">
        <v>61</v>
      </c>
      <c r="E215">
        <v>0.349338759</v>
      </c>
      <c r="F215">
        <v>0.32929236452398802</v>
      </c>
      <c r="G215">
        <f>IF(SUMIF(D$2:D$370,D215,F$2:F$370)&gt;1,F215*1/SUMIF(D$2:D$370,D215,F$2:F$370),F215)</f>
        <v>0.32929236452398802</v>
      </c>
      <c r="H215">
        <f>G215-E215</f>
        <v>-2.0046394476011975E-2</v>
      </c>
      <c r="I215">
        <f>ABS(H215)</f>
        <v>2.0046394476011975E-2</v>
      </c>
      <c r="J215">
        <f>H215^2</f>
        <v>4.0185793148788345E-4</v>
      </c>
      <c r="K215" t="b">
        <f t="array" ref="K215">IF(MAX(IF(D$2:D$370=D215,G$2:G$370))=G215,TRUE,FALSE)</f>
        <v>0</v>
      </c>
      <c r="L215" t="b">
        <f t="array" ref="L215">IF(MAX(IF(D$2:D$370=D215,E$2:E$370))=E215,TRUE,FALSE)</f>
        <v>0</v>
      </c>
      <c r="M215" t="b">
        <f t="shared" si="3"/>
        <v>0</v>
      </c>
    </row>
    <row r="216" spans="1:13" x14ac:dyDescent="0.25">
      <c r="A216" t="s">
        <v>409</v>
      </c>
      <c r="B216" t="s">
        <v>26</v>
      </c>
      <c r="C216">
        <v>2014</v>
      </c>
      <c r="D216" t="s">
        <v>61</v>
      </c>
      <c r="E216">
        <v>0.16622583899999999</v>
      </c>
      <c r="F216">
        <v>0.202895872388976</v>
      </c>
      <c r="G216">
        <f>IF(SUMIF(D$2:D$370,D216,F$2:F$370)&gt;1,F216*1/SUMIF(D$2:D$370,D216,F$2:F$370),F216)</f>
        <v>0.202895872388976</v>
      </c>
      <c r="H216">
        <f>G216-E216</f>
        <v>3.6670033388976009E-2</v>
      </c>
      <c r="I216">
        <f>ABS(H216)</f>
        <v>3.6670033388976009E-2</v>
      </c>
      <c r="J216">
        <f>H216^2</f>
        <v>1.3446913487486153E-3</v>
      </c>
      <c r="K216" t="b">
        <f t="array" ref="K216">IF(MAX(IF(D$2:D$370=D216,G$2:G$370))=G216,TRUE,FALSE)</f>
        <v>0</v>
      </c>
      <c r="L216" t="b">
        <f t="array" ref="L216">IF(MAX(IF(D$2:D$370=D216,E$2:E$370))=E216,TRUE,FALSE)</f>
        <v>0</v>
      </c>
      <c r="M216" t="b">
        <f t="shared" si="3"/>
        <v>0</v>
      </c>
    </row>
    <row r="217" spans="1:13" x14ac:dyDescent="0.25">
      <c r="A217" t="s">
        <v>234</v>
      </c>
      <c r="B217" t="s">
        <v>26</v>
      </c>
      <c r="C217">
        <v>2014</v>
      </c>
      <c r="D217" t="s">
        <v>62</v>
      </c>
      <c r="E217">
        <v>0.55402228399999998</v>
      </c>
      <c r="F217">
        <v>0.54145025313970596</v>
      </c>
      <c r="G217">
        <f>IF(SUMIF(D$2:D$370,D217,F$2:F$370)&gt;1,F217*1/SUMIF(D$2:D$370,D217,F$2:F$370),F217)</f>
        <v>0.54145025313970596</v>
      </c>
      <c r="H217">
        <f>G217-E217</f>
        <v>-1.2572030860294015E-2</v>
      </c>
      <c r="I217">
        <f>ABS(H217)</f>
        <v>1.2572030860294015E-2</v>
      </c>
      <c r="J217">
        <f>H217^2</f>
        <v>1.5805595995218506E-4</v>
      </c>
      <c r="K217" t="b">
        <f t="array" ref="K217">IF(MAX(IF(D$2:D$370=D217,G$2:G$370))=G217,TRUE,FALSE)</f>
        <v>1</v>
      </c>
      <c r="L217" t="b">
        <f t="array" ref="L217">IF(MAX(IF(D$2:D$370=D217,E$2:E$370))=E217,TRUE,FALSE)</f>
        <v>1</v>
      </c>
      <c r="M217" t="b">
        <f t="shared" si="3"/>
        <v>0</v>
      </c>
    </row>
    <row r="218" spans="1:13" x14ac:dyDescent="0.25">
      <c r="A218" t="s">
        <v>235</v>
      </c>
      <c r="B218" t="s">
        <v>23</v>
      </c>
      <c r="C218">
        <v>2014</v>
      </c>
      <c r="D218" t="s">
        <v>62</v>
      </c>
      <c r="E218">
        <v>6.5010733000000001E-2</v>
      </c>
      <c r="F218">
        <v>7.5928474234517901E-2</v>
      </c>
      <c r="G218">
        <f>IF(SUMIF(D$2:D$370,D218,F$2:F$370)&gt;1,F218*1/SUMIF(D$2:D$370,D218,F$2:F$370),F218)</f>
        <v>7.5928474234517901E-2</v>
      </c>
      <c r="H218">
        <f>G218-E218</f>
        <v>1.09177412345179E-2</v>
      </c>
      <c r="I218">
        <f>ABS(H218)</f>
        <v>1.09177412345179E-2</v>
      </c>
      <c r="J218">
        <f>H218^2</f>
        <v>1.1919707366389244E-4</v>
      </c>
      <c r="K218" t="b">
        <f t="array" ref="K218">IF(MAX(IF(D$2:D$370=D218,G$2:G$370))=G218,TRUE,FALSE)</f>
        <v>0</v>
      </c>
      <c r="L218" t="b">
        <f t="array" ref="L218">IF(MAX(IF(D$2:D$370=D218,E$2:E$370))=E218,TRUE,FALSE)</f>
        <v>0</v>
      </c>
      <c r="M218" t="b">
        <f t="shared" si="3"/>
        <v>0</v>
      </c>
    </row>
    <row r="219" spans="1:13" x14ac:dyDescent="0.25">
      <c r="A219" t="s">
        <v>236</v>
      </c>
      <c r="B219" t="s">
        <v>24</v>
      </c>
      <c r="C219">
        <v>2014</v>
      </c>
      <c r="D219" t="s">
        <v>62</v>
      </c>
      <c r="E219">
        <v>0.348461617</v>
      </c>
      <c r="F219">
        <v>0.31952949224400401</v>
      </c>
      <c r="G219">
        <f>IF(SUMIF(D$2:D$370,D219,F$2:F$370)&gt;1,F219*1/SUMIF(D$2:D$370,D219,F$2:F$370),F219)</f>
        <v>0.31952949224400401</v>
      </c>
      <c r="H219">
        <f>G219-E219</f>
        <v>-2.8932124755995992E-2</v>
      </c>
      <c r="I219">
        <f>ABS(H219)</f>
        <v>2.8932124755995992E-2</v>
      </c>
      <c r="J219">
        <f>H219^2</f>
        <v>8.3706784289651608E-4</v>
      </c>
      <c r="K219" t="b">
        <f t="array" ref="K219">IF(MAX(IF(D$2:D$370=D219,G$2:G$370))=G219,TRUE,FALSE)</f>
        <v>0</v>
      </c>
      <c r="L219" t="b">
        <f t="array" ref="L219">IF(MAX(IF(D$2:D$370=D219,E$2:E$370))=E219,TRUE,FALSE)</f>
        <v>0</v>
      </c>
      <c r="M219" t="b">
        <f t="shared" si="3"/>
        <v>0</v>
      </c>
    </row>
    <row r="220" spans="1:13" x14ac:dyDescent="0.25">
      <c r="A220" t="s">
        <v>438</v>
      </c>
      <c r="B220" t="s">
        <v>22</v>
      </c>
      <c r="C220">
        <v>2014</v>
      </c>
      <c r="D220" t="s">
        <v>62</v>
      </c>
      <c r="E220">
        <v>2.4123479999999999E-2</v>
      </c>
      <c r="F220">
        <v>2.86334916039944E-2</v>
      </c>
      <c r="G220">
        <f>IF(SUMIF(D$2:D$370,D220,F$2:F$370)&gt;1,F220*1/SUMIF(D$2:D$370,D220,F$2:F$370),F220)</f>
        <v>2.86334916039944E-2</v>
      </c>
      <c r="H220">
        <f>G220-E220</f>
        <v>4.5100116039944009E-3</v>
      </c>
      <c r="I220">
        <f>ABS(H220)</f>
        <v>4.5100116039944009E-3</v>
      </c>
      <c r="J220">
        <f>H220^2</f>
        <v>2.0340204668164149E-5</v>
      </c>
      <c r="K220" t="b">
        <f t="array" ref="K220">IF(MAX(IF(D$2:D$370=D220,G$2:G$370))=G220,TRUE,FALSE)</f>
        <v>0</v>
      </c>
      <c r="L220" t="b">
        <f t="array" ref="L220">IF(MAX(IF(D$2:D$370=D220,E$2:E$370))=E220,TRUE,FALSE)</f>
        <v>0</v>
      </c>
      <c r="M220" t="b">
        <f t="shared" si="3"/>
        <v>0</v>
      </c>
    </row>
    <row r="221" spans="1:13" x14ac:dyDescent="0.25">
      <c r="A221" t="s">
        <v>237</v>
      </c>
      <c r="B221" t="s">
        <v>26</v>
      </c>
      <c r="C221">
        <v>2014</v>
      </c>
      <c r="D221" t="s">
        <v>63</v>
      </c>
      <c r="E221">
        <v>0.61038557199999999</v>
      </c>
      <c r="F221">
        <v>0.69055552828702504</v>
      </c>
      <c r="G221">
        <f>IF(SUMIF(D$2:D$370,D221,F$2:F$370)&gt;1,F221*1/SUMIF(D$2:D$370,D221,F$2:F$370),F221)</f>
        <v>0.69055552828702504</v>
      </c>
      <c r="H221">
        <f>G221-E221</f>
        <v>8.0169956287025057E-2</v>
      </c>
      <c r="I221">
        <f>ABS(H221)</f>
        <v>8.0169956287025057E-2</v>
      </c>
      <c r="J221">
        <f>H221^2</f>
        <v>6.4272218910635089E-3</v>
      </c>
      <c r="K221" t="b">
        <f t="array" ref="K221">IF(MAX(IF(D$2:D$370=D221,G$2:G$370))=G221,TRUE,FALSE)</f>
        <v>1</v>
      </c>
      <c r="L221" t="b">
        <f t="array" ref="L221">IF(MAX(IF(D$2:D$370=D221,E$2:E$370))=E221,TRUE,FALSE)</f>
        <v>1</v>
      </c>
      <c r="M221" t="b">
        <f t="shared" si="3"/>
        <v>0</v>
      </c>
    </row>
    <row r="222" spans="1:13" x14ac:dyDescent="0.25">
      <c r="A222" t="s">
        <v>238</v>
      </c>
      <c r="B222" t="s">
        <v>0</v>
      </c>
      <c r="C222">
        <v>2014</v>
      </c>
      <c r="D222" t="s">
        <v>63</v>
      </c>
      <c r="E222">
        <v>6.0737976999999999E-2</v>
      </c>
      <c r="F222">
        <v>2.6975076996421702E-3</v>
      </c>
      <c r="G222">
        <f>IF(SUMIF(D$2:D$370,D222,F$2:F$370)&gt;1,F222*1/SUMIF(D$2:D$370,D222,F$2:F$370),F222)</f>
        <v>2.6975076996421702E-3</v>
      </c>
      <c r="H222">
        <f>G222-E222</f>
        <v>-5.8040469300357826E-2</v>
      </c>
      <c r="I222">
        <f>ABS(H222)</f>
        <v>5.8040469300357826E-2</v>
      </c>
      <c r="J222">
        <f>H222^2</f>
        <v>3.3686960766057795E-3</v>
      </c>
      <c r="K222" t="b">
        <f t="array" ref="K222">IF(MAX(IF(D$2:D$370=D222,G$2:G$370))=G222,TRUE,FALSE)</f>
        <v>0</v>
      </c>
      <c r="L222" t="b">
        <f t="array" ref="L222">IF(MAX(IF(D$2:D$370=D222,E$2:E$370))=E222,TRUE,FALSE)</f>
        <v>0</v>
      </c>
      <c r="M222" t="b">
        <f t="shared" si="3"/>
        <v>0</v>
      </c>
    </row>
    <row r="223" spans="1:13" x14ac:dyDescent="0.25">
      <c r="A223" t="s">
        <v>239</v>
      </c>
      <c r="B223" t="s">
        <v>24</v>
      </c>
      <c r="C223">
        <v>2014</v>
      </c>
      <c r="D223" t="s">
        <v>63</v>
      </c>
      <c r="E223">
        <v>0.22512437800000001</v>
      </c>
      <c r="F223">
        <v>0.20509890434400499</v>
      </c>
      <c r="G223">
        <f>IF(SUMIF(D$2:D$370,D223,F$2:F$370)&gt;1,F223*1/SUMIF(D$2:D$370,D223,F$2:F$370),F223)</f>
        <v>0.20509890434400499</v>
      </c>
      <c r="H223">
        <f>G223-E223</f>
        <v>-2.0025473655995024E-2</v>
      </c>
      <c r="I223">
        <f>ABS(H223)</f>
        <v>2.0025473655995024E-2</v>
      </c>
      <c r="J223">
        <f>H223^2</f>
        <v>4.0101959514695073E-4</v>
      </c>
      <c r="K223" t="b">
        <f t="array" ref="K223">IF(MAX(IF(D$2:D$370=D223,G$2:G$370))=G223,TRUE,FALSE)</f>
        <v>0</v>
      </c>
      <c r="L223" t="b">
        <f t="array" ref="L223">IF(MAX(IF(D$2:D$370=D223,E$2:E$370))=E223,TRUE,FALSE)</f>
        <v>0</v>
      </c>
      <c r="M223" t="b">
        <f t="shared" si="3"/>
        <v>0</v>
      </c>
    </row>
    <row r="224" spans="1:13" x14ac:dyDescent="0.25">
      <c r="A224" t="s">
        <v>439</v>
      </c>
      <c r="B224" t="s">
        <v>22</v>
      </c>
      <c r="C224">
        <v>2014</v>
      </c>
      <c r="D224" t="s">
        <v>63</v>
      </c>
      <c r="E224">
        <v>0.103752073</v>
      </c>
      <c r="F224">
        <v>4.0225292970764701E-2</v>
      </c>
      <c r="G224">
        <f>IF(SUMIF(D$2:D$370,D224,F$2:F$370)&gt;1,F224*1/SUMIF(D$2:D$370,D224,F$2:F$370),F224)</f>
        <v>4.0225292970764701E-2</v>
      </c>
      <c r="H224">
        <f>G224-E224</f>
        <v>-6.35267800292353E-2</v>
      </c>
      <c r="I224">
        <f>ABS(H224)</f>
        <v>6.35267800292353E-2</v>
      </c>
      <c r="J224">
        <f>H224^2</f>
        <v>4.0356517808828492E-3</v>
      </c>
      <c r="K224" t="b">
        <f t="array" ref="K224">IF(MAX(IF(D$2:D$370=D224,G$2:G$370))=G224,TRUE,FALSE)</f>
        <v>0</v>
      </c>
      <c r="L224" t="b">
        <f t="array" ref="L224">IF(MAX(IF(D$2:D$370=D224,E$2:E$370))=E224,TRUE,FALSE)</f>
        <v>0</v>
      </c>
      <c r="M224" t="b">
        <f t="shared" si="3"/>
        <v>0</v>
      </c>
    </row>
    <row r="225" spans="1:13" x14ac:dyDescent="0.25">
      <c r="A225" t="s">
        <v>240</v>
      </c>
      <c r="B225" t="s">
        <v>24</v>
      </c>
      <c r="C225">
        <v>2014</v>
      </c>
      <c r="D225" t="s">
        <v>64</v>
      </c>
      <c r="E225">
        <v>0.50081682699999996</v>
      </c>
      <c r="F225">
        <v>0.43701081958420601</v>
      </c>
      <c r="G225">
        <f>IF(SUMIF(D$2:D$370,D225,F$2:F$370)&gt;1,F225*1/SUMIF(D$2:D$370,D225,F$2:F$370),F225)</f>
        <v>0.43701081958420601</v>
      </c>
      <c r="H225">
        <f>G225-E225</f>
        <v>-6.3806007415793953E-2</v>
      </c>
      <c r="I225">
        <f>ABS(H225)</f>
        <v>6.3806007415793953E-2</v>
      </c>
      <c r="J225">
        <f>H225^2</f>
        <v>4.0712065823443533E-3</v>
      </c>
      <c r="K225" t="b">
        <f t="array" ref="K225">IF(MAX(IF(D$2:D$370=D225,G$2:G$370))=G225,TRUE,FALSE)</f>
        <v>1</v>
      </c>
      <c r="L225" t="b">
        <f t="array" ref="L225">IF(MAX(IF(D$2:D$370=D225,E$2:E$370))=E225,TRUE,FALSE)</f>
        <v>1</v>
      </c>
      <c r="M225" t="b">
        <f t="shared" si="3"/>
        <v>0</v>
      </c>
    </row>
    <row r="226" spans="1:13" x14ac:dyDescent="0.25">
      <c r="A226" t="s">
        <v>241</v>
      </c>
      <c r="B226" t="s">
        <v>26</v>
      </c>
      <c r="C226">
        <v>2014</v>
      </c>
      <c r="D226" t="s">
        <v>64</v>
      </c>
      <c r="E226">
        <v>0.43516438600000001</v>
      </c>
      <c r="F226">
        <v>0.42724323347384202</v>
      </c>
      <c r="G226">
        <f>IF(SUMIF(D$2:D$370,D226,F$2:F$370)&gt;1,F226*1/SUMIF(D$2:D$370,D226,F$2:F$370),F226)</f>
        <v>0.42724323347384202</v>
      </c>
      <c r="H226">
        <f>G226-E226</f>
        <v>-7.9211525261579929E-3</v>
      </c>
      <c r="I226">
        <f>ABS(H226)</f>
        <v>7.9211525261579929E-3</v>
      </c>
      <c r="J226">
        <f>H226^2</f>
        <v>6.2744657342659154E-5</v>
      </c>
      <c r="K226" t="b">
        <f t="array" ref="K226">IF(MAX(IF(D$2:D$370=D226,G$2:G$370))=G226,TRUE,FALSE)</f>
        <v>0</v>
      </c>
      <c r="L226" t="b">
        <f t="array" ref="L226">IF(MAX(IF(D$2:D$370=D226,E$2:E$370))=E226,TRUE,FALSE)</f>
        <v>0</v>
      </c>
      <c r="M226" t="b">
        <f t="shared" si="3"/>
        <v>0</v>
      </c>
    </row>
    <row r="227" spans="1:13" x14ac:dyDescent="0.25">
      <c r="A227" t="s">
        <v>242</v>
      </c>
      <c r="B227" t="s">
        <v>27</v>
      </c>
      <c r="C227">
        <v>2014</v>
      </c>
      <c r="D227" t="s">
        <v>64</v>
      </c>
      <c r="E227">
        <v>3.6144577999999997E-2</v>
      </c>
      <c r="F227">
        <v>4.2199174363406901E-2</v>
      </c>
      <c r="G227">
        <f>IF(SUMIF(D$2:D$370,D227,F$2:F$370)&gt;1,F227*1/SUMIF(D$2:D$370,D227,F$2:F$370),F227)</f>
        <v>4.2199174363406901E-2</v>
      </c>
      <c r="H227">
        <f>G227-E227</f>
        <v>6.0545963634069042E-3</v>
      </c>
      <c r="I227">
        <f>ABS(H227)</f>
        <v>6.0545963634069042E-3</v>
      </c>
      <c r="J227">
        <f>H227^2</f>
        <v>3.6658137123780111E-5</v>
      </c>
      <c r="K227" t="b">
        <f t="array" ref="K227">IF(MAX(IF(D$2:D$370=D227,G$2:G$370))=G227,TRUE,FALSE)</f>
        <v>0</v>
      </c>
      <c r="L227" t="b">
        <f t="array" ref="L227">IF(MAX(IF(D$2:D$370=D227,E$2:E$370))=E227,TRUE,FALSE)</f>
        <v>0</v>
      </c>
      <c r="M227" t="b">
        <f t="shared" si="3"/>
        <v>0</v>
      </c>
    </row>
    <row r="228" spans="1:13" x14ac:dyDescent="0.25">
      <c r="A228" t="s">
        <v>377</v>
      </c>
      <c r="B228" t="s">
        <v>1</v>
      </c>
      <c r="C228">
        <v>2014</v>
      </c>
      <c r="D228" t="s">
        <v>64</v>
      </c>
      <c r="E228">
        <v>7.453543E-3</v>
      </c>
      <c r="F228">
        <v>9.8601778115378694E-3</v>
      </c>
      <c r="G228">
        <f>IF(SUMIF(D$2:D$370,D228,F$2:F$370)&gt;1,F228*1/SUMIF(D$2:D$370,D228,F$2:F$370),F228)</f>
        <v>9.8601778115378694E-3</v>
      </c>
      <c r="H228">
        <f>G228-E228</f>
        <v>2.4066348115378694E-3</v>
      </c>
      <c r="I228">
        <f>ABS(H228)</f>
        <v>2.4066348115378694E-3</v>
      </c>
      <c r="J228">
        <f>H228^2</f>
        <v>5.7918911161059163E-6</v>
      </c>
      <c r="K228" t="b">
        <f t="array" ref="K228">IF(MAX(IF(D$2:D$370=D228,G$2:G$370))=G228,TRUE,FALSE)</f>
        <v>0</v>
      </c>
      <c r="L228" t="b">
        <f t="array" ref="L228">IF(MAX(IF(D$2:D$370=D228,E$2:E$370))=E228,TRUE,FALSE)</f>
        <v>0</v>
      </c>
      <c r="M228" t="b">
        <f t="shared" si="3"/>
        <v>0</v>
      </c>
    </row>
    <row r="229" spans="1:13" x14ac:dyDescent="0.25">
      <c r="A229" t="s">
        <v>440</v>
      </c>
      <c r="B229" t="s">
        <v>22</v>
      </c>
      <c r="C229">
        <v>2014</v>
      </c>
      <c r="D229" t="s">
        <v>64</v>
      </c>
      <c r="E229">
        <v>2.0420666000000001E-2</v>
      </c>
      <c r="F229">
        <v>2.9828858070769401E-2</v>
      </c>
      <c r="G229">
        <f>IF(SUMIF(D$2:D$370,D229,F$2:F$370)&gt;1,F229*1/SUMIF(D$2:D$370,D229,F$2:F$370),F229)</f>
        <v>2.9828858070769401E-2</v>
      </c>
      <c r="H229">
        <f>G229-E229</f>
        <v>9.4081920707694E-3</v>
      </c>
      <c r="I229">
        <f>ABS(H229)</f>
        <v>9.4081920707694E-3</v>
      </c>
      <c r="J229">
        <f>H229^2</f>
        <v>8.8514078040488215E-5</v>
      </c>
      <c r="K229" t="b">
        <f t="array" ref="K229">IF(MAX(IF(D$2:D$370=D229,G$2:G$370))=G229,TRUE,FALSE)</f>
        <v>0</v>
      </c>
      <c r="L229" t="b">
        <f t="array" ref="L229">IF(MAX(IF(D$2:D$370=D229,E$2:E$370))=E229,TRUE,FALSE)</f>
        <v>0</v>
      </c>
      <c r="M229" t="b">
        <f t="shared" si="3"/>
        <v>0</v>
      </c>
    </row>
    <row r="230" spans="1:13" x14ac:dyDescent="0.25">
      <c r="A230" t="s">
        <v>243</v>
      </c>
      <c r="B230" t="s">
        <v>0</v>
      </c>
      <c r="C230">
        <v>2014</v>
      </c>
      <c r="D230" t="s">
        <v>65</v>
      </c>
      <c r="E230">
        <v>1.2407464999999999E-2</v>
      </c>
      <c r="F230">
        <v>1.0249107494251001E-3</v>
      </c>
      <c r="G230">
        <f>IF(SUMIF(D$2:D$370,D230,F$2:F$370)&gt;1,F230*1/SUMIF(D$2:D$370,D230,F$2:F$370),F230)</f>
        <v>9.5321523755997873E-4</v>
      </c>
      <c r="H230">
        <f>G230-E230</f>
        <v>-1.1454249762440021E-2</v>
      </c>
      <c r="I230">
        <f>ABS(H230)</f>
        <v>1.1454249762440021E-2</v>
      </c>
      <c r="J230">
        <f>H230^2</f>
        <v>1.3119983762035727E-4</v>
      </c>
      <c r="K230" t="b">
        <f t="array" ref="K230">IF(MAX(IF(D$2:D$370=D230,G$2:G$370))=G230,TRUE,FALSE)</f>
        <v>0</v>
      </c>
      <c r="L230" t="b">
        <f t="array" ref="L230">IF(MAX(IF(D$2:D$370=D230,E$2:E$370))=E230,TRUE,FALSE)</f>
        <v>0</v>
      </c>
      <c r="M230" t="b">
        <f t="shared" si="3"/>
        <v>0</v>
      </c>
    </row>
    <row r="231" spans="1:13" x14ac:dyDescent="0.25">
      <c r="A231" t="s">
        <v>244</v>
      </c>
      <c r="B231" t="s">
        <v>23</v>
      </c>
      <c r="C231">
        <v>2014</v>
      </c>
      <c r="D231" t="s">
        <v>65</v>
      </c>
      <c r="E231">
        <v>5.3696173E-2</v>
      </c>
      <c r="F231">
        <v>6.0696257613812303E-2</v>
      </c>
      <c r="G231">
        <f>IF(SUMIF(D$2:D$370,D231,F$2:F$370)&gt;1,F231*1/SUMIF(D$2:D$370,D231,F$2:F$370),F231)</f>
        <v>5.645037643795333E-2</v>
      </c>
      <c r="H231">
        <f>G231-E231</f>
        <v>2.7542034379533301E-3</v>
      </c>
      <c r="I231">
        <f>ABS(H231)</f>
        <v>2.7542034379533301E-3</v>
      </c>
      <c r="J231">
        <f>H231^2</f>
        <v>7.585636577633943E-6</v>
      </c>
      <c r="K231" t="b">
        <f t="array" ref="K231">IF(MAX(IF(D$2:D$370=D231,G$2:G$370))=G231,TRUE,FALSE)</f>
        <v>0</v>
      </c>
      <c r="L231" t="b">
        <f t="array" ref="L231">IF(MAX(IF(D$2:D$370=D231,E$2:E$370))=E231,TRUE,FALSE)</f>
        <v>0</v>
      </c>
      <c r="M231" t="b">
        <f t="shared" si="3"/>
        <v>0</v>
      </c>
    </row>
    <row r="232" spans="1:13" x14ac:dyDescent="0.25">
      <c r="A232" t="s">
        <v>245</v>
      </c>
      <c r="B232" t="s">
        <v>27</v>
      </c>
      <c r="C232">
        <v>2014</v>
      </c>
      <c r="D232" t="s">
        <v>65</v>
      </c>
      <c r="E232">
        <v>0.10124074700000001</v>
      </c>
      <c r="F232">
        <v>8.7084359370883796E-2</v>
      </c>
      <c r="G232">
        <f>IF(SUMIF(D$2:D$370,D232,F$2:F$370)&gt;1,F232*1/SUMIF(D$2:D$370,D232,F$2:F$370),F232)</f>
        <v>8.0992553109661664E-2</v>
      </c>
      <c r="H232">
        <f>G232-E232</f>
        <v>-2.0248193890338342E-2</v>
      </c>
      <c r="I232">
        <f>ABS(H232)</f>
        <v>2.0248193890338342E-2</v>
      </c>
      <c r="J232">
        <f>H232^2</f>
        <v>4.09989355820735E-4</v>
      </c>
      <c r="K232" t="b">
        <f t="array" ref="K232">IF(MAX(IF(D$2:D$370=D232,G$2:G$370))=G232,TRUE,FALSE)</f>
        <v>0</v>
      </c>
      <c r="L232" t="b">
        <f t="array" ref="L232">IF(MAX(IF(D$2:D$370=D232,E$2:E$370))=E232,TRUE,FALSE)</f>
        <v>0</v>
      </c>
      <c r="M232" t="b">
        <f t="shared" si="3"/>
        <v>0</v>
      </c>
    </row>
    <row r="233" spans="1:13" x14ac:dyDescent="0.25">
      <c r="A233" t="s">
        <v>246</v>
      </c>
      <c r="B233" t="s">
        <v>24</v>
      </c>
      <c r="C233">
        <v>2014</v>
      </c>
      <c r="D233" t="s">
        <v>65</v>
      </c>
      <c r="E233">
        <v>0.31394015199999997</v>
      </c>
      <c r="F233">
        <v>0.27336318959265798</v>
      </c>
      <c r="G233">
        <f>IF(SUMIF(D$2:D$370,D233,F$2:F$370)&gt;1,F233*1/SUMIF(D$2:D$370,D233,F$2:F$370),F233)</f>
        <v>0.25424063300524646</v>
      </c>
      <c r="H233">
        <f>G233-E233</f>
        <v>-5.9699518994753509E-2</v>
      </c>
      <c r="I233">
        <f>ABS(H233)</f>
        <v>5.9699518994753509E-2</v>
      </c>
      <c r="J233">
        <f>H233^2</f>
        <v>3.5640325682049349E-3</v>
      </c>
      <c r="K233" t="b">
        <f t="array" ref="K233">IF(MAX(IF(D$2:D$370=D233,G$2:G$370))=G233,TRUE,FALSE)</f>
        <v>0</v>
      </c>
      <c r="L233" t="b">
        <f t="array" ref="L233">IF(MAX(IF(D$2:D$370=D233,E$2:E$370))=E233,TRUE,FALSE)</f>
        <v>0</v>
      </c>
      <c r="M233" t="b">
        <f t="shared" si="3"/>
        <v>0</v>
      </c>
    </row>
    <row r="234" spans="1:13" x14ac:dyDescent="0.25">
      <c r="A234" t="s">
        <v>247</v>
      </c>
      <c r="B234" t="s">
        <v>26</v>
      </c>
      <c r="C234">
        <v>2014</v>
      </c>
      <c r="D234" t="s">
        <v>65</v>
      </c>
      <c r="E234">
        <v>0.46752163499999999</v>
      </c>
      <c r="F234">
        <v>0.60611297223430105</v>
      </c>
      <c r="G234">
        <f>IF(SUMIF(D$2:D$370,D234,F$2:F$370)&gt;1,F234*1/SUMIF(D$2:D$370,D234,F$2:F$370),F234)</f>
        <v>0.5637135927597432</v>
      </c>
      <c r="H234">
        <f>G234-E234</f>
        <v>9.6191957759743207E-2</v>
      </c>
      <c r="I234">
        <f>ABS(H234)</f>
        <v>9.6191957759743207E-2</v>
      </c>
      <c r="J234">
        <f>H234^2</f>
        <v>9.252892737652221E-3</v>
      </c>
      <c r="K234" t="b">
        <f t="array" ref="K234">IF(MAX(IF(D$2:D$370=D234,G$2:G$370))=G234,TRUE,FALSE)</f>
        <v>1</v>
      </c>
      <c r="L234" t="b">
        <f t="array" ref="L234">IF(MAX(IF(D$2:D$370=D234,E$2:E$370))=E234,TRUE,FALSE)</f>
        <v>1</v>
      </c>
      <c r="M234" t="b">
        <f t="shared" si="3"/>
        <v>0</v>
      </c>
    </row>
    <row r="235" spans="1:13" x14ac:dyDescent="0.25">
      <c r="A235" t="s">
        <v>378</v>
      </c>
      <c r="B235" t="s">
        <v>1</v>
      </c>
      <c r="C235">
        <v>2014</v>
      </c>
      <c r="D235" t="s">
        <v>65</v>
      </c>
      <c r="E235">
        <v>5.2132209999999997E-3</v>
      </c>
      <c r="F235">
        <v>1.15046217320311E-2</v>
      </c>
      <c r="G235">
        <f>IF(SUMIF(D$2:D$370,D235,F$2:F$370)&gt;1,F235*1/SUMIF(D$2:D$370,D235,F$2:F$370),F235)</f>
        <v>1.0699839711396389E-2</v>
      </c>
      <c r="H235">
        <f>G235-E235</f>
        <v>5.4866187113963892E-3</v>
      </c>
      <c r="I235">
        <f>ABS(H235)</f>
        <v>5.4866187113963892E-3</v>
      </c>
      <c r="J235">
        <f>H235^2</f>
        <v>3.0102984884244974E-5</v>
      </c>
      <c r="K235" t="b">
        <f t="array" ref="K235">IF(MAX(IF(D$2:D$370=D235,G$2:G$370))=G235,TRUE,FALSE)</f>
        <v>0</v>
      </c>
      <c r="L235" t="b">
        <f t="array" ref="L235">IF(MAX(IF(D$2:D$370=D235,E$2:E$370))=E235,TRUE,FALSE)</f>
        <v>0</v>
      </c>
      <c r="M235" t="b">
        <f t="shared" si="3"/>
        <v>0</v>
      </c>
    </row>
    <row r="236" spans="1:13" x14ac:dyDescent="0.25">
      <c r="A236" t="s">
        <v>379</v>
      </c>
      <c r="B236" t="s">
        <v>25</v>
      </c>
      <c r="C236">
        <v>2014</v>
      </c>
      <c r="D236" t="s">
        <v>65</v>
      </c>
      <c r="E236">
        <v>7.1942450000000002E-3</v>
      </c>
      <c r="F236">
        <v>6.0909253617206999E-3</v>
      </c>
      <c r="G236">
        <f>IF(SUMIF(D$2:D$370,D236,F$2:F$370)&gt;1,F236*1/SUMIF(D$2:D$370,D236,F$2:F$370),F236)</f>
        <v>5.6648472746426131E-3</v>
      </c>
      <c r="H236">
        <f>G236-E236</f>
        <v>-1.5293977253573871E-3</v>
      </c>
      <c r="I236">
        <f>ABS(H236)</f>
        <v>1.5293977253573871E-3</v>
      </c>
      <c r="J236">
        <f>H236^2</f>
        <v>2.3390574023283494E-6</v>
      </c>
      <c r="K236" t="b">
        <f t="array" ref="K236">IF(MAX(IF(D$2:D$370=D236,G$2:G$370))=G236,TRUE,FALSE)</f>
        <v>0</v>
      </c>
      <c r="L236" t="b">
        <f t="array" ref="L236">IF(MAX(IF(D$2:D$370=D236,E$2:E$370))=E236,TRUE,FALSE)</f>
        <v>0</v>
      </c>
      <c r="M236" t="b">
        <f t="shared" si="3"/>
        <v>0</v>
      </c>
    </row>
    <row r="237" spans="1:13" x14ac:dyDescent="0.25">
      <c r="A237" t="s">
        <v>441</v>
      </c>
      <c r="B237" t="s">
        <v>22</v>
      </c>
      <c r="C237">
        <v>2014</v>
      </c>
      <c r="D237" t="s">
        <v>65</v>
      </c>
      <c r="E237">
        <v>3.8786361999999998E-2</v>
      </c>
      <c r="F237">
        <v>2.93371630316921E-2</v>
      </c>
      <c r="G237">
        <f>IF(SUMIF(D$2:D$370,D237,F$2:F$370)&gt;1,F237*1/SUMIF(D$2:D$370,D237,F$2:F$370),F237)</f>
        <v>2.7284942463796306E-2</v>
      </c>
      <c r="H237">
        <f>G237-E237</f>
        <v>-1.1501419536203691E-2</v>
      </c>
      <c r="I237">
        <f>ABS(H237)</f>
        <v>1.1501419536203691E-2</v>
      </c>
      <c r="J237">
        <f>H237^2</f>
        <v>1.3228265134776794E-4</v>
      </c>
      <c r="K237" t="b">
        <f t="array" ref="K237">IF(MAX(IF(D$2:D$370=D237,G$2:G$370))=G237,TRUE,FALSE)</f>
        <v>0</v>
      </c>
      <c r="L237" t="b">
        <f t="array" ref="L237">IF(MAX(IF(D$2:D$370=D237,E$2:E$370))=E237,TRUE,FALSE)</f>
        <v>0</v>
      </c>
      <c r="M237" t="b">
        <f t="shared" si="3"/>
        <v>0</v>
      </c>
    </row>
    <row r="238" spans="1:13" x14ac:dyDescent="0.25">
      <c r="A238" t="s">
        <v>248</v>
      </c>
      <c r="B238" t="s">
        <v>0</v>
      </c>
      <c r="C238">
        <v>2014</v>
      </c>
      <c r="D238" t="s">
        <v>66</v>
      </c>
      <c r="E238">
        <v>3.679477E-3</v>
      </c>
      <c r="F238">
        <v>6.6360715180250305E-4</v>
      </c>
      <c r="G238">
        <f>IF(SUMIF(D$2:D$370,D238,F$2:F$370)&gt;1,F238*1/SUMIF(D$2:D$370,D238,F$2:F$370),F238)</f>
        <v>6.6241272049639413E-4</v>
      </c>
      <c r="H238">
        <f>G238-E238</f>
        <v>-3.0170642795036059E-3</v>
      </c>
      <c r="I238">
        <f>ABS(H238)</f>
        <v>3.0170642795036059E-3</v>
      </c>
      <c r="J238">
        <f>H238^2</f>
        <v>9.102676866656613E-6</v>
      </c>
      <c r="K238" t="b">
        <f t="array" ref="K238">IF(MAX(IF(D$2:D$370=D238,G$2:G$370))=G238,TRUE,FALSE)</f>
        <v>0</v>
      </c>
      <c r="L238" t="b">
        <f t="array" ref="L238">IF(MAX(IF(D$2:D$370=D238,E$2:E$370))=E238,TRUE,FALSE)</f>
        <v>0</v>
      </c>
      <c r="M238" t="b">
        <f t="shared" si="3"/>
        <v>0</v>
      </c>
    </row>
    <row r="239" spans="1:13" x14ac:dyDescent="0.25">
      <c r="A239" t="s">
        <v>249</v>
      </c>
      <c r="B239" t="s">
        <v>27</v>
      </c>
      <c r="C239">
        <v>2014</v>
      </c>
      <c r="D239" t="s">
        <v>66</v>
      </c>
      <c r="E239">
        <v>2.8924775E-2</v>
      </c>
      <c r="F239">
        <v>3.7143946157170399E-2</v>
      </c>
      <c r="G239">
        <f>IF(SUMIF(D$2:D$370,D239,F$2:F$370)&gt;1,F239*1/SUMIF(D$2:D$370,D239,F$2:F$370),F239)</f>
        <v>3.707709050017207E-2</v>
      </c>
      <c r="H239">
        <f>G239-E239</f>
        <v>8.1523155001720707E-3</v>
      </c>
      <c r="I239">
        <f>ABS(H239)</f>
        <v>8.1523155001720707E-3</v>
      </c>
      <c r="J239">
        <f>H239^2</f>
        <v>6.6460248014345793E-5</v>
      </c>
      <c r="K239" t="b">
        <f t="array" ref="K239">IF(MAX(IF(D$2:D$370=D239,G$2:G$370))=G239,TRUE,FALSE)</f>
        <v>0</v>
      </c>
      <c r="L239" t="b">
        <f t="array" ref="L239">IF(MAX(IF(D$2:D$370=D239,E$2:E$370))=E239,TRUE,FALSE)</f>
        <v>0</v>
      </c>
      <c r="M239" t="b">
        <f t="shared" si="3"/>
        <v>0</v>
      </c>
    </row>
    <row r="240" spans="1:13" x14ac:dyDescent="0.25">
      <c r="A240" t="s">
        <v>250</v>
      </c>
      <c r="B240" t="s">
        <v>23</v>
      </c>
      <c r="C240">
        <v>2014</v>
      </c>
      <c r="D240" t="s">
        <v>66</v>
      </c>
      <c r="E240">
        <v>7.8188880000000002E-2</v>
      </c>
      <c r="F240">
        <v>0.13461603934091099</v>
      </c>
      <c r="G240">
        <f>IF(SUMIF(D$2:D$370,D240,F$2:F$370)&gt;1,F240*1/SUMIF(D$2:D$370,D240,F$2:F$370),F240)</f>
        <v>0.13437374295929963</v>
      </c>
      <c r="H240">
        <f>G240-E240</f>
        <v>5.6184862959299628E-2</v>
      </c>
      <c r="I240">
        <f>ABS(H240)</f>
        <v>5.6184862959299628E-2</v>
      </c>
      <c r="J240">
        <f>H240^2</f>
        <v>3.1567388257552793E-3</v>
      </c>
      <c r="K240" t="b">
        <f t="array" ref="K240">IF(MAX(IF(D$2:D$370=D240,G$2:G$370))=G240,TRUE,FALSE)</f>
        <v>0</v>
      </c>
      <c r="L240" t="b">
        <f t="array" ref="L240">IF(MAX(IF(D$2:D$370=D240,E$2:E$370))=E240,TRUE,FALSE)</f>
        <v>0</v>
      </c>
      <c r="M240" t="b">
        <f t="shared" si="3"/>
        <v>0</v>
      </c>
    </row>
    <row r="241" spans="1:13" x14ac:dyDescent="0.25">
      <c r="A241" t="s">
        <v>380</v>
      </c>
      <c r="B241" t="s">
        <v>22</v>
      </c>
      <c r="C241">
        <v>2014</v>
      </c>
      <c r="D241" t="s">
        <v>66</v>
      </c>
      <c r="E241">
        <v>1.6046607000000001E-2</v>
      </c>
      <c r="F241">
        <v>3.1708485704024097E-2</v>
      </c>
      <c r="G241">
        <f>IF(SUMIF(D$2:D$370,D241,F$2:F$370)&gt;1,F241*1/SUMIF(D$2:D$370,D241,F$2:F$370),F241)</f>
        <v>3.1651413371558544E-2</v>
      </c>
      <c r="H241">
        <f>G241-E241</f>
        <v>1.5604806371558543E-2</v>
      </c>
      <c r="I241">
        <f>ABS(H241)</f>
        <v>1.5604806371558543E-2</v>
      </c>
      <c r="J241">
        <f>H241^2</f>
        <v>2.4350998189383411E-4</v>
      </c>
      <c r="K241" t="b">
        <f t="array" ref="K241">IF(MAX(IF(D$2:D$370=D241,G$2:G$370))=G241,TRUE,FALSE)</f>
        <v>0</v>
      </c>
      <c r="L241" t="b">
        <f t="array" ref="L241">IF(MAX(IF(D$2:D$370=D241,E$2:E$370))=E241,TRUE,FALSE)</f>
        <v>0</v>
      </c>
      <c r="M241" t="b">
        <f t="shared" si="3"/>
        <v>0</v>
      </c>
    </row>
    <row r="242" spans="1:13" x14ac:dyDescent="0.25">
      <c r="A242" t="s">
        <v>253</v>
      </c>
      <c r="B242" t="s">
        <v>0</v>
      </c>
      <c r="C242">
        <v>2014</v>
      </c>
      <c r="D242" t="s">
        <v>67</v>
      </c>
      <c r="E242">
        <v>1.3406776E-2</v>
      </c>
      <c r="F242">
        <v>1.0674151419270399E-3</v>
      </c>
      <c r="G242">
        <f>IF(SUMIF(D$2:D$370,D242,F$2:F$370)&gt;1,F242*1/SUMIF(D$2:D$370,D242,F$2:F$370),F242)</f>
        <v>1.0674151419270399E-3</v>
      </c>
      <c r="H242">
        <f>G242-E242</f>
        <v>-1.2339360858072961E-2</v>
      </c>
      <c r="I242">
        <f>ABS(H242)</f>
        <v>1.2339360858072961E-2</v>
      </c>
      <c r="J242">
        <f>H242^2</f>
        <v>1.5225982638574306E-4</v>
      </c>
      <c r="K242" t="b">
        <f t="array" ref="K242">IF(MAX(IF(D$2:D$370=D242,G$2:G$370))=G242,TRUE,FALSE)</f>
        <v>0</v>
      </c>
      <c r="L242" t="b">
        <f t="array" ref="L242">IF(MAX(IF(D$2:D$370=D242,E$2:E$370))=E242,TRUE,FALSE)</f>
        <v>0</v>
      </c>
      <c r="M242" t="b">
        <f t="shared" si="3"/>
        <v>0</v>
      </c>
    </row>
    <row r="243" spans="1:13" x14ac:dyDescent="0.25">
      <c r="A243" t="s">
        <v>254</v>
      </c>
      <c r="B243" t="s">
        <v>26</v>
      </c>
      <c r="C243">
        <v>2014</v>
      </c>
      <c r="D243" t="s">
        <v>67</v>
      </c>
      <c r="E243">
        <v>0.67241737700000004</v>
      </c>
      <c r="F243">
        <v>0.59943043769662996</v>
      </c>
      <c r="G243">
        <f>IF(SUMIF(D$2:D$370,D243,F$2:F$370)&gt;1,F243*1/SUMIF(D$2:D$370,D243,F$2:F$370),F243)</f>
        <v>0.59943043769662996</v>
      </c>
      <c r="H243">
        <f>G243-E243</f>
        <v>-7.298693930337008E-2</v>
      </c>
      <c r="I243">
        <f>ABS(H243)</f>
        <v>7.298693930337008E-2</v>
      </c>
      <c r="J243">
        <f>H243^2</f>
        <v>5.3270933088738282E-3</v>
      </c>
      <c r="K243" t="b">
        <f t="array" ref="K243">IF(MAX(IF(D$2:D$370=D243,G$2:G$370))=G243,TRUE,FALSE)</f>
        <v>1</v>
      </c>
      <c r="L243" t="b">
        <f t="array" ref="L243">IF(MAX(IF(D$2:D$370=D243,E$2:E$370))=E243,TRUE,FALSE)</f>
        <v>1</v>
      </c>
      <c r="M243" t="b">
        <f t="shared" si="3"/>
        <v>0</v>
      </c>
    </row>
    <row r="244" spans="1:13" x14ac:dyDescent="0.25">
      <c r="A244" t="s">
        <v>255</v>
      </c>
      <c r="B244" t="s">
        <v>24</v>
      </c>
      <c r="C244">
        <v>2014</v>
      </c>
      <c r="D244" t="s">
        <v>67</v>
      </c>
      <c r="E244">
        <v>0.26907087899999999</v>
      </c>
      <c r="F244">
        <v>0.30212696670031602</v>
      </c>
      <c r="G244">
        <f>IF(SUMIF(D$2:D$370,D244,F$2:F$370)&gt;1,F244*1/SUMIF(D$2:D$370,D244,F$2:F$370),F244)</f>
        <v>0.30212696670031602</v>
      </c>
      <c r="H244">
        <f>G244-E244</f>
        <v>3.3056087700316039E-2</v>
      </c>
      <c r="I244">
        <f>ABS(H244)</f>
        <v>3.3056087700316039E-2</v>
      </c>
      <c r="J244">
        <f>H244^2</f>
        <v>1.0927049340509853E-3</v>
      </c>
      <c r="K244" t="b">
        <f t="array" ref="K244">IF(MAX(IF(D$2:D$370=D244,G$2:G$370))=G244,TRUE,FALSE)</f>
        <v>0</v>
      </c>
      <c r="L244" t="b">
        <f t="array" ref="L244">IF(MAX(IF(D$2:D$370=D244,E$2:E$370))=E244,TRUE,FALSE)</f>
        <v>0</v>
      </c>
      <c r="M244" t="b">
        <f t="shared" si="3"/>
        <v>0</v>
      </c>
    </row>
    <row r="245" spans="1:13" x14ac:dyDescent="0.25">
      <c r="A245" t="s">
        <v>381</v>
      </c>
      <c r="B245" t="s">
        <v>22</v>
      </c>
      <c r="C245">
        <v>2014</v>
      </c>
      <c r="D245" t="s">
        <v>67</v>
      </c>
      <c r="E245">
        <v>4.5104968000000002E-2</v>
      </c>
      <c r="F245">
        <v>3.6936229114421598E-2</v>
      </c>
      <c r="G245">
        <f>IF(SUMIF(D$2:D$370,D245,F$2:F$370)&gt;1,F245*1/SUMIF(D$2:D$370,D245,F$2:F$370),F245)</f>
        <v>3.6936229114421598E-2</v>
      </c>
      <c r="H245">
        <f>G245-E245</f>
        <v>-8.1687388855784041E-3</v>
      </c>
      <c r="I245">
        <f>ABS(H245)</f>
        <v>8.1687388855784041E-3</v>
      </c>
      <c r="J245">
        <f>H245^2</f>
        <v>6.6728294980760713E-5</v>
      </c>
      <c r="K245" t="b">
        <f t="array" ref="K245">IF(MAX(IF(D$2:D$370=D245,G$2:G$370))=G245,TRUE,FALSE)</f>
        <v>0</v>
      </c>
      <c r="L245" t="b">
        <f t="array" ref="L245">IF(MAX(IF(D$2:D$370=D245,E$2:E$370))=E245,TRUE,FALSE)</f>
        <v>0</v>
      </c>
      <c r="M245" t="b">
        <f t="shared" si="3"/>
        <v>0</v>
      </c>
    </row>
    <row r="246" spans="1:13" x14ac:dyDescent="0.25">
      <c r="A246" t="s">
        <v>256</v>
      </c>
      <c r="B246" t="s">
        <v>26</v>
      </c>
      <c r="C246">
        <v>2014</v>
      </c>
      <c r="D246" t="s">
        <v>68</v>
      </c>
      <c r="E246">
        <v>0.60348360700000003</v>
      </c>
      <c r="F246">
        <v>0.61203152355369295</v>
      </c>
      <c r="G246">
        <f>IF(SUMIF(D$2:D$370,D246,F$2:F$370)&gt;1,F246*1/SUMIF(D$2:D$370,D246,F$2:F$370),F246)</f>
        <v>0.61203152355369295</v>
      </c>
      <c r="H246">
        <f>G246-E246</f>
        <v>8.5479165536929136E-3</v>
      </c>
      <c r="I246">
        <f>ABS(H246)</f>
        <v>8.5479165536929136E-3</v>
      </c>
      <c r="J246">
        <f>H246^2</f>
        <v>7.3066877408897336E-5</v>
      </c>
      <c r="K246" t="b">
        <f t="array" ref="K246">IF(MAX(IF(D$2:D$370=D246,G$2:G$370))=G246,TRUE,FALSE)</f>
        <v>1</v>
      </c>
      <c r="L246" t="b">
        <f t="array" ref="L246">IF(MAX(IF(D$2:D$370=D246,E$2:E$370))=E246,TRUE,FALSE)</f>
        <v>1</v>
      </c>
      <c r="M246" t="b">
        <f t="shared" si="3"/>
        <v>0</v>
      </c>
    </row>
    <row r="247" spans="1:13" x14ac:dyDescent="0.25">
      <c r="A247" t="s">
        <v>257</v>
      </c>
      <c r="B247" t="s">
        <v>0</v>
      </c>
      <c r="C247">
        <v>2014</v>
      </c>
      <c r="D247" t="s">
        <v>68</v>
      </c>
      <c r="E247">
        <v>5.2254099999999998E-3</v>
      </c>
      <c r="F247">
        <v>1.64224849337035E-3</v>
      </c>
      <c r="G247">
        <f>IF(SUMIF(D$2:D$370,D247,F$2:F$370)&gt;1,F247*1/SUMIF(D$2:D$370,D247,F$2:F$370),F247)</f>
        <v>1.64224849337035E-3</v>
      </c>
      <c r="H247">
        <f>G247-E247</f>
        <v>-3.5831615066296498E-3</v>
      </c>
      <c r="I247">
        <f>ABS(H247)</f>
        <v>3.5831615066296498E-3</v>
      </c>
      <c r="J247">
        <f>H247^2</f>
        <v>1.2839046382592462E-5</v>
      </c>
      <c r="K247" t="b">
        <f t="array" ref="K247">IF(MAX(IF(D$2:D$370=D247,G$2:G$370))=G247,TRUE,FALSE)</f>
        <v>0</v>
      </c>
      <c r="L247" t="b">
        <f t="array" ref="L247">IF(MAX(IF(D$2:D$370=D247,E$2:E$370))=E247,TRUE,FALSE)</f>
        <v>0</v>
      </c>
      <c r="M247" t="b">
        <f t="shared" si="3"/>
        <v>0</v>
      </c>
    </row>
    <row r="248" spans="1:13" x14ac:dyDescent="0.25">
      <c r="A248" t="s">
        <v>258</v>
      </c>
      <c r="B248" t="s">
        <v>24</v>
      </c>
      <c r="C248">
        <v>2014</v>
      </c>
      <c r="D248" t="s">
        <v>68</v>
      </c>
      <c r="E248">
        <v>0.277663934</v>
      </c>
      <c r="F248">
        <v>0.24174067119669901</v>
      </c>
      <c r="G248">
        <f>IF(SUMIF(D$2:D$370,D248,F$2:F$370)&gt;1,F248*1/SUMIF(D$2:D$370,D248,F$2:F$370),F248)</f>
        <v>0.24174067119669901</v>
      </c>
      <c r="H248">
        <f>G248-E248</f>
        <v>-3.5923262803300993E-2</v>
      </c>
      <c r="I248">
        <f>ABS(H248)</f>
        <v>3.5923262803300993E-2</v>
      </c>
      <c r="J248">
        <f>H248^2</f>
        <v>1.2904808104350286E-3</v>
      </c>
      <c r="K248" t="b">
        <f t="array" ref="K248">IF(MAX(IF(D$2:D$370=D248,G$2:G$370))=G248,TRUE,FALSE)</f>
        <v>0</v>
      </c>
      <c r="L248" t="b">
        <f t="array" ref="L248">IF(MAX(IF(D$2:D$370=D248,E$2:E$370))=E248,TRUE,FALSE)</f>
        <v>0</v>
      </c>
      <c r="M248" t="b">
        <f t="shared" si="3"/>
        <v>0</v>
      </c>
    </row>
    <row r="249" spans="1:13" x14ac:dyDescent="0.25">
      <c r="A249" t="s">
        <v>259</v>
      </c>
      <c r="B249" t="s">
        <v>27</v>
      </c>
      <c r="C249">
        <v>2014</v>
      </c>
      <c r="D249" t="s">
        <v>68</v>
      </c>
      <c r="E249">
        <v>6.9262295000000001E-2</v>
      </c>
      <c r="F249">
        <v>6.7903418838798205E-2</v>
      </c>
      <c r="G249">
        <f>IF(SUMIF(D$2:D$370,D249,F$2:F$370)&gt;1,F249*1/SUMIF(D$2:D$370,D249,F$2:F$370),F249)</f>
        <v>6.7903418838798205E-2</v>
      </c>
      <c r="H249">
        <f>G249-E249</f>
        <v>-1.3588761612017969E-3</v>
      </c>
      <c r="I249">
        <f>ABS(H249)</f>
        <v>1.3588761612017969E-3</v>
      </c>
      <c r="J249">
        <f>H249^2</f>
        <v>1.8465444214825319E-6</v>
      </c>
      <c r="K249" t="b">
        <f t="array" ref="K249">IF(MAX(IF(D$2:D$370=D249,G$2:G$370))=G249,TRUE,FALSE)</f>
        <v>0</v>
      </c>
      <c r="L249" t="b">
        <f t="array" ref="L249">IF(MAX(IF(D$2:D$370=D249,E$2:E$370))=E249,TRUE,FALSE)</f>
        <v>0</v>
      </c>
      <c r="M249" t="b">
        <f t="shared" si="3"/>
        <v>0</v>
      </c>
    </row>
    <row r="250" spans="1:13" x14ac:dyDescent="0.25">
      <c r="A250" t="s">
        <v>442</v>
      </c>
      <c r="B250" t="s">
        <v>22</v>
      </c>
      <c r="C250">
        <v>2014</v>
      </c>
      <c r="D250" t="s">
        <v>68</v>
      </c>
      <c r="E250">
        <v>4.4364753999999999E-2</v>
      </c>
      <c r="F250">
        <v>4.0358105219743902E-2</v>
      </c>
      <c r="G250">
        <f>IF(SUMIF(D$2:D$370,D250,F$2:F$370)&gt;1,F250*1/SUMIF(D$2:D$370,D250,F$2:F$370),F250)</f>
        <v>4.0358105219743902E-2</v>
      </c>
      <c r="H250">
        <f>G250-E250</f>
        <v>-4.0066487802560974E-3</v>
      </c>
      <c r="I250">
        <f>ABS(H250)</f>
        <v>4.0066487802560974E-3</v>
      </c>
      <c r="J250">
        <f>H250^2</f>
        <v>1.6053234448327672E-5</v>
      </c>
      <c r="K250" t="b">
        <f t="array" ref="K250">IF(MAX(IF(D$2:D$370=D250,G$2:G$370))=G250,TRUE,FALSE)</f>
        <v>0</v>
      </c>
      <c r="L250" t="b">
        <f t="array" ref="L250">IF(MAX(IF(D$2:D$370=D250,E$2:E$370))=E250,TRUE,FALSE)</f>
        <v>0</v>
      </c>
      <c r="M250" t="b">
        <f t="shared" si="3"/>
        <v>0</v>
      </c>
    </row>
    <row r="251" spans="1:13" x14ac:dyDescent="0.25">
      <c r="A251" t="s">
        <v>261</v>
      </c>
      <c r="B251" t="s">
        <v>23</v>
      </c>
      <c r="C251">
        <v>2014</v>
      </c>
      <c r="D251" t="s">
        <v>69</v>
      </c>
      <c r="E251">
        <v>4.741952E-2</v>
      </c>
      <c r="F251">
        <v>8.3712718524256199E-2</v>
      </c>
      <c r="G251">
        <f>IF(SUMIF(D$2:D$370,D251,F$2:F$370)&gt;1,F251*1/SUMIF(D$2:D$370,D251,F$2:F$370),F251)</f>
        <v>7.757267635207242E-2</v>
      </c>
      <c r="H251">
        <f>G251-E251</f>
        <v>3.015315635207242E-2</v>
      </c>
      <c r="I251">
        <f>ABS(H251)</f>
        <v>3.015315635207242E-2</v>
      </c>
      <c r="J251">
        <f>H251^2</f>
        <v>9.0921283799252537E-4</v>
      </c>
      <c r="K251" t="b">
        <f t="array" ref="K251">IF(MAX(IF(D$2:D$370=D251,G$2:G$370))=G251,TRUE,FALSE)</f>
        <v>0</v>
      </c>
      <c r="L251" t="b">
        <f t="array" ref="L251">IF(MAX(IF(D$2:D$370=D251,E$2:E$370))=E251,TRUE,FALSE)</f>
        <v>0</v>
      </c>
      <c r="M251" t="b">
        <f t="shared" si="3"/>
        <v>0</v>
      </c>
    </row>
    <row r="252" spans="1:13" x14ac:dyDescent="0.25">
      <c r="A252" t="s">
        <v>263</v>
      </c>
      <c r="B252" t="s">
        <v>27</v>
      </c>
      <c r="C252">
        <v>2014</v>
      </c>
      <c r="D252" t="s">
        <v>69</v>
      </c>
      <c r="E252">
        <v>4.9054675999999998E-2</v>
      </c>
      <c r="F252">
        <v>9.1199151727226896E-2</v>
      </c>
      <c r="G252">
        <f>IF(SUMIF(D$2:D$370,D252,F$2:F$370)&gt;1,F252*1/SUMIF(D$2:D$370,D252,F$2:F$370),F252)</f>
        <v>8.45100052325959E-2</v>
      </c>
      <c r="H252">
        <f>G252-E252</f>
        <v>3.5455329232595902E-2</v>
      </c>
      <c r="I252">
        <f>ABS(H252)</f>
        <v>3.5455329232595902E-2</v>
      </c>
      <c r="J252">
        <f>H252^2</f>
        <v>1.2570803709917695E-3</v>
      </c>
      <c r="K252" t="b">
        <f t="array" ref="K252">IF(MAX(IF(D$2:D$370=D252,G$2:G$370))=G252,TRUE,FALSE)</f>
        <v>0</v>
      </c>
      <c r="L252" t="b">
        <f t="array" ref="L252">IF(MAX(IF(D$2:D$370=D252,E$2:E$370))=E252,TRUE,FALSE)</f>
        <v>0</v>
      </c>
      <c r="M252" t="b">
        <f t="shared" si="3"/>
        <v>0</v>
      </c>
    </row>
    <row r="253" spans="1:13" x14ac:dyDescent="0.25">
      <c r="A253" t="s">
        <v>382</v>
      </c>
      <c r="B253" t="s">
        <v>22</v>
      </c>
      <c r="C253">
        <v>2014</v>
      </c>
      <c r="D253" t="s">
        <v>69</v>
      </c>
      <c r="E253">
        <v>2.6775677000000001E-2</v>
      </c>
      <c r="F253">
        <v>3.9825701240398699E-2</v>
      </c>
      <c r="G253">
        <f>IF(SUMIF(D$2:D$370,D253,F$2:F$370)&gt;1,F253*1/SUMIF(D$2:D$370,D253,F$2:F$370),F253)</f>
        <v>3.6904621989078179E-2</v>
      </c>
      <c r="H253">
        <f>G253-E253</f>
        <v>1.0128944989078178E-2</v>
      </c>
      <c r="I253">
        <f>ABS(H253)</f>
        <v>1.0128944989078178E-2</v>
      </c>
      <c r="J253">
        <f>H253^2</f>
        <v>1.0259552659177193E-4</v>
      </c>
      <c r="K253" t="b">
        <f t="array" ref="K253">IF(MAX(IF(D$2:D$370=D253,G$2:G$370))=G253,TRUE,FALSE)</f>
        <v>0</v>
      </c>
      <c r="L253" t="b">
        <f t="array" ref="L253">IF(MAX(IF(D$2:D$370=D253,E$2:E$370))=E253,TRUE,FALSE)</f>
        <v>0</v>
      </c>
      <c r="M253" t="b">
        <f t="shared" si="3"/>
        <v>0</v>
      </c>
    </row>
    <row r="254" spans="1:13" x14ac:dyDescent="0.25">
      <c r="A254" t="s">
        <v>264</v>
      </c>
      <c r="B254" t="s">
        <v>0</v>
      </c>
      <c r="C254">
        <v>2014</v>
      </c>
      <c r="D254" t="s">
        <v>70</v>
      </c>
      <c r="E254">
        <v>6.3200820000000003E-3</v>
      </c>
      <c r="F254">
        <v>1.06741526003741E-3</v>
      </c>
      <c r="G254">
        <f>IF(SUMIF(D$2:D$370,D254,F$2:F$370)&gt;1,F254*1/SUMIF(D$2:D$370,D254,F$2:F$370),F254)</f>
        <v>1.0524292810719115E-3</v>
      </c>
      <c r="H254">
        <f>G254-E254</f>
        <v>-5.2676527189280883E-3</v>
      </c>
      <c r="I254">
        <f>ABS(H254)</f>
        <v>5.2676527189280883E-3</v>
      </c>
      <c r="J254">
        <f>H254^2</f>
        <v>2.7748165167230481E-5</v>
      </c>
      <c r="K254" t="b">
        <f t="array" ref="K254">IF(MAX(IF(D$2:D$370=D254,G$2:G$370))=G254,TRUE,FALSE)</f>
        <v>0</v>
      </c>
      <c r="L254" t="b">
        <f t="array" ref="L254">IF(MAX(IF(D$2:D$370=D254,E$2:E$370))=E254,TRUE,FALSE)</f>
        <v>0</v>
      </c>
      <c r="M254" t="b">
        <f t="shared" si="3"/>
        <v>0</v>
      </c>
    </row>
    <row r="255" spans="1:13" x14ac:dyDescent="0.25">
      <c r="A255" t="s">
        <v>265</v>
      </c>
      <c r="B255" t="s">
        <v>27</v>
      </c>
      <c r="C255">
        <v>2014</v>
      </c>
      <c r="D255" t="s">
        <v>70</v>
      </c>
      <c r="E255">
        <v>0.102140673</v>
      </c>
      <c r="F255">
        <v>6.0615261862475699E-2</v>
      </c>
      <c r="G255">
        <f>IF(SUMIF(D$2:D$370,D255,F$2:F$370)&gt;1,F255*1/SUMIF(D$2:D$370,D255,F$2:F$370),F255)</f>
        <v>5.9764253756007926E-2</v>
      </c>
      <c r="H255">
        <f>G255-E255</f>
        <v>-4.2376419243992075E-2</v>
      </c>
      <c r="I255">
        <f>ABS(H255)</f>
        <v>4.2376419243992075E-2</v>
      </c>
      <c r="J255">
        <f>H255^2</f>
        <v>1.7957609079425818E-3</v>
      </c>
      <c r="K255" t="b">
        <f t="array" ref="K255">IF(MAX(IF(D$2:D$370=D255,G$2:G$370))=G255,TRUE,FALSE)</f>
        <v>0</v>
      </c>
      <c r="L255" t="b">
        <f t="array" ref="L255">IF(MAX(IF(D$2:D$370=D255,E$2:E$370))=E255,TRUE,FALSE)</f>
        <v>0</v>
      </c>
      <c r="M255" t="b">
        <f t="shared" si="3"/>
        <v>0</v>
      </c>
    </row>
    <row r="256" spans="1:13" x14ac:dyDescent="0.25">
      <c r="A256" t="s">
        <v>266</v>
      </c>
      <c r="B256" t="s">
        <v>26</v>
      </c>
      <c r="C256">
        <v>2014</v>
      </c>
      <c r="D256" t="s">
        <v>70</v>
      </c>
      <c r="E256">
        <v>0.63414882800000005</v>
      </c>
      <c r="F256">
        <v>0.64113911000301604</v>
      </c>
      <c r="G256">
        <f>IF(SUMIF(D$2:D$370,D256,F$2:F$370)&gt;1,F256*1/SUMIF(D$2:D$370,D256,F$2:F$370),F256)</f>
        <v>0.63213783601324114</v>
      </c>
      <c r="H256">
        <f>G256-E256</f>
        <v>-2.0109919867589143E-3</v>
      </c>
      <c r="I256">
        <f>ABS(H256)</f>
        <v>2.0109919867589143E-3</v>
      </c>
      <c r="J256">
        <f>H256^2</f>
        <v>4.0440887708085655E-6</v>
      </c>
      <c r="K256" t="b">
        <f t="array" ref="K256">IF(MAX(IF(D$2:D$370=D256,G$2:G$370))=G256,TRUE,FALSE)</f>
        <v>1</v>
      </c>
      <c r="L256" t="b">
        <f t="array" ref="L256">IF(MAX(IF(D$2:D$370=D256,E$2:E$370))=E256,TRUE,FALSE)</f>
        <v>1</v>
      </c>
      <c r="M256" t="b">
        <f t="shared" si="3"/>
        <v>0</v>
      </c>
    </row>
    <row r="257" spans="1:13" x14ac:dyDescent="0.25">
      <c r="A257" t="s">
        <v>267</v>
      </c>
      <c r="B257" t="s">
        <v>23</v>
      </c>
      <c r="C257">
        <v>2014</v>
      </c>
      <c r="D257" t="s">
        <v>70</v>
      </c>
      <c r="E257">
        <v>8.9296635999999999E-2</v>
      </c>
      <c r="F257">
        <v>8.1823855641867005E-2</v>
      </c>
      <c r="G257">
        <f>IF(SUMIF(D$2:D$370,D257,F$2:F$370)&gt;1,F257*1/SUMIF(D$2:D$370,D257,F$2:F$370),F257)</f>
        <v>8.067508943490645E-2</v>
      </c>
      <c r="H257">
        <f>G257-E257</f>
        <v>-8.6215465650935491E-3</v>
      </c>
      <c r="I257">
        <f>ABS(H257)</f>
        <v>8.6215465650935491E-3</v>
      </c>
      <c r="J257">
        <f>H257^2</f>
        <v>7.4331065174076372E-5</v>
      </c>
      <c r="K257" t="b">
        <f t="array" ref="K257">IF(MAX(IF(D$2:D$370=D257,G$2:G$370))=G257,TRUE,FALSE)</f>
        <v>0</v>
      </c>
      <c r="L257" t="b">
        <f t="array" ref="L257">IF(MAX(IF(D$2:D$370=D257,E$2:E$370))=E257,TRUE,FALSE)</f>
        <v>0</v>
      </c>
      <c r="M257" t="b">
        <f t="shared" si="3"/>
        <v>0</v>
      </c>
    </row>
    <row r="258" spans="1:13" x14ac:dyDescent="0.25">
      <c r="A258" t="s">
        <v>268</v>
      </c>
      <c r="B258" t="s">
        <v>24</v>
      </c>
      <c r="C258">
        <v>2014</v>
      </c>
      <c r="D258" t="s">
        <v>70</v>
      </c>
      <c r="E258">
        <v>0.11090723800000001</v>
      </c>
      <c r="F258">
        <v>0.145903364404494</v>
      </c>
      <c r="G258">
        <f>IF(SUMIF(D$2:D$370,D258,F$2:F$370)&gt;1,F258*1/SUMIF(D$2:D$370,D258,F$2:F$370),F258)</f>
        <v>0.14385495378884985</v>
      </c>
      <c r="H258">
        <f>G258-E258</f>
        <v>3.2947715788849849E-2</v>
      </c>
      <c r="I258">
        <f>ABS(H258)</f>
        <v>3.2947715788849849E-2</v>
      </c>
      <c r="J258">
        <f>H258^2</f>
        <v>1.0855519757028255E-3</v>
      </c>
      <c r="K258" t="b">
        <f t="array" ref="K258">IF(MAX(IF(D$2:D$370=D258,G$2:G$370))=G258,TRUE,FALSE)</f>
        <v>0</v>
      </c>
      <c r="L258" t="b">
        <f t="array" ref="L258">IF(MAX(IF(D$2:D$370=D258,E$2:E$370))=E258,TRUE,FALSE)</f>
        <v>0</v>
      </c>
      <c r="M258" t="b">
        <f t="shared" si="3"/>
        <v>0</v>
      </c>
    </row>
    <row r="259" spans="1:13" x14ac:dyDescent="0.25">
      <c r="A259" t="s">
        <v>443</v>
      </c>
      <c r="B259" t="s">
        <v>22</v>
      </c>
      <c r="C259">
        <v>2014</v>
      </c>
      <c r="D259" t="s">
        <v>70</v>
      </c>
      <c r="E259">
        <v>5.7186543999999999E-2</v>
      </c>
      <c r="F259">
        <v>8.3690409418871098E-2</v>
      </c>
      <c r="G259">
        <f>IF(SUMIF(D$2:D$370,D259,F$2:F$370)&gt;1,F259*1/SUMIF(D$2:D$370,D259,F$2:F$370),F259)</f>
        <v>8.2515437725922666E-2</v>
      </c>
      <c r="H259">
        <f>G259-E259</f>
        <v>2.5328893725922667E-2</v>
      </c>
      <c r="I259">
        <f>ABS(H259)</f>
        <v>2.5328893725922667E-2</v>
      </c>
      <c r="J259">
        <f>H259^2</f>
        <v>6.4155285737908471E-4</v>
      </c>
      <c r="K259" t="b">
        <f t="array" ref="K259">IF(MAX(IF(D$2:D$370=D259,G$2:G$370))=G259,TRUE,FALSE)</f>
        <v>0</v>
      </c>
      <c r="L259" t="b">
        <f t="array" ref="L259">IF(MAX(IF(D$2:D$370=D259,E$2:E$370))=E259,TRUE,FALSE)</f>
        <v>0</v>
      </c>
      <c r="M259" t="b">
        <f t="shared" ref="M259:M322" si="4">K259&lt;&gt;L259</f>
        <v>0</v>
      </c>
    </row>
    <row r="260" spans="1:13" x14ac:dyDescent="0.25">
      <c r="A260" t="s">
        <v>269</v>
      </c>
      <c r="B260" t="s">
        <v>3</v>
      </c>
      <c r="C260">
        <v>2014</v>
      </c>
      <c r="D260" t="s">
        <v>71</v>
      </c>
      <c r="E260">
        <v>2.5609510000000001E-3</v>
      </c>
      <c r="F260">
        <v>2.55560973955399E-3</v>
      </c>
      <c r="G260">
        <f>IF(SUMIF(D$2:D$370,D260,F$2:F$370)&gt;1,F260*1/SUMIF(D$2:D$370,D260,F$2:F$370),F260)</f>
        <v>2.55560973955399E-3</v>
      </c>
      <c r="H260">
        <f>G260-E260</f>
        <v>-5.3412604460100974E-6</v>
      </c>
      <c r="I260">
        <f>ABS(H260)</f>
        <v>5.3412604460100974E-6</v>
      </c>
      <c r="J260">
        <f>H260^2</f>
        <v>2.8529063152111984E-11</v>
      </c>
      <c r="K260" t="b">
        <f t="array" ref="K260">IF(MAX(IF(D$2:D$370=D260,G$2:G$370))=G260,TRUE,FALSE)</f>
        <v>0</v>
      </c>
      <c r="L260" t="b">
        <f t="array" ref="L260">IF(MAX(IF(D$2:D$370=D260,E$2:E$370))=E260,TRUE,FALSE)</f>
        <v>0</v>
      </c>
      <c r="M260" t="b">
        <f t="shared" si="4"/>
        <v>0</v>
      </c>
    </row>
    <row r="261" spans="1:13" x14ac:dyDescent="0.25">
      <c r="A261" t="s">
        <v>270</v>
      </c>
      <c r="B261" t="s">
        <v>27</v>
      </c>
      <c r="C261">
        <v>2014</v>
      </c>
      <c r="D261" t="s">
        <v>71</v>
      </c>
      <c r="E261">
        <v>2.0999795000000002E-2</v>
      </c>
      <c r="F261">
        <v>3.0394180401752201E-2</v>
      </c>
      <c r="G261">
        <f>IF(SUMIF(D$2:D$370,D261,F$2:F$370)&gt;1,F261*1/SUMIF(D$2:D$370,D261,F$2:F$370),F261)</f>
        <v>3.0394180401752201E-2</v>
      </c>
      <c r="H261">
        <f>G261-E261</f>
        <v>9.3943854017521991E-3</v>
      </c>
      <c r="I261">
        <f>ABS(H261)</f>
        <v>9.3943854017521991E-3</v>
      </c>
      <c r="J261">
        <f>H261^2</f>
        <v>8.8254477076654832E-5</v>
      </c>
      <c r="K261" t="b">
        <f t="array" ref="K261">IF(MAX(IF(D$2:D$370=D261,G$2:G$370))=G261,TRUE,FALSE)</f>
        <v>0</v>
      </c>
      <c r="L261" t="b">
        <f t="array" ref="L261">IF(MAX(IF(D$2:D$370=D261,E$2:E$370))=E261,TRUE,FALSE)</f>
        <v>0</v>
      </c>
      <c r="M261" t="b">
        <f t="shared" si="4"/>
        <v>0</v>
      </c>
    </row>
    <row r="262" spans="1:13" x14ac:dyDescent="0.25">
      <c r="A262" t="s">
        <v>271</v>
      </c>
      <c r="B262" t="s">
        <v>23</v>
      </c>
      <c r="C262">
        <v>2014</v>
      </c>
      <c r="D262" t="s">
        <v>71</v>
      </c>
      <c r="E262">
        <v>0.20774431500000001</v>
      </c>
      <c r="F262">
        <v>0.187312502934254</v>
      </c>
      <c r="G262">
        <f>IF(SUMIF(D$2:D$370,D262,F$2:F$370)&gt;1,F262*1/SUMIF(D$2:D$370,D262,F$2:F$370),F262)</f>
        <v>0.187312502934254</v>
      </c>
      <c r="H262">
        <f>G262-E262</f>
        <v>-2.0431812065746013E-2</v>
      </c>
      <c r="I262">
        <f>ABS(H262)</f>
        <v>2.0431812065746013E-2</v>
      </c>
      <c r="J262">
        <f>H262^2</f>
        <v>4.1745894428996436E-4</v>
      </c>
      <c r="K262" t="b">
        <f t="array" ref="K262">IF(MAX(IF(D$2:D$370=D262,G$2:G$370))=G262,TRUE,FALSE)</f>
        <v>0</v>
      </c>
      <c r="L262" t="b">
        <f t="array" ref="L262">IF(MAX(IF(D$2:D$370=D262,E$2:E$370))=E262,TRUE,FALSE)</f>
        <v>0</v>
      </c>
      <c r="M262" t="b">
        <f t="shared" si="4"/>
        <v>0</v>
      </c>
    </row>
    <row r="263" spans="1:13" x14ac:dyDescent="0.25">
      <c r="A263" t="s">
        <v>272</v>
      </c>
      <c r="B263" t="s">
        <v>26</v>
      </c>
      <c r="C263">
        <v>2014</v>
      </c>
      <c r="D263" t="s">
        <v>71</v>
      </c>
      <c r="E263">
        <v>0.24390493799999999</v>
      </c>
      <c r="F263">
        <v>0.30918549116655097</v>
      </c>
      <c r="G263">
        <f>IF(SUMIF(D$2:D$370,D263,F$2:F$370)&gt;1,F263*1/SUMIF(D$2:D$370,D263,F$2:F$370),F263)</f>
        <v>0.30918549116655097</v>
      </c>
      <c r="H263">
        <f>G263-E263</f>
        <v>6.5280553166550986E-2</v>
      </c>
      <c r="I263">
        <f>ABS(H263)</f>
        <v>6.5280553166550986E-2</v>
      </c>
      <c r="J263">
        <f>H263^2</f>
        <v>4.2615506217308901E-3</v>
      </c>
      <c r="K263" t="b">
        <f t="array" ref="K263">IF(MAX(IF(D$2:D$370=D263,G$2:G$370))=G263,TRUE,FALSE)</f>
        <v>0</v>
      </c>
      <c r="L263" t="b">
        <f t="array" ref="L263">IF(MAX(IF(D$2:D$370=D263,E$2:E$370))=E263,TRUE,FALSE)</f>
        <v>0</v>
      </c>
      <c r="M263" t="b">
        <f t="shared" si="4"/>
        <v>0</v>
      </c>
    </row>
    <row r="264" spans="1:13" x14ac:dyDescent="0.25">
      <c r="A264" t="s">
        <v>273</v>
      </c>
      <c r="B264" t="s">
        <v>24</v>
      </c>
      <c r="C264">
        <v>2014</v>
      </c>
      <c r="D264" t="s">
        <v>71</v>
      </c>
      <c r="E264">
        <v>0.49825855400000002</v>
      </c>
      <c r="F264">
        <v>0.43712639906470202</v>
      </c>
      <c r="G264">
        <f>IF(SUMIF(D$2:D$370,D264,F$2:F$370)&gt;1,F264*1/SUMIF(D$2:D$370,D264,F$2:F$370),F264)</f>
        <v>0.43712639906470202</v>
      </c>
      <c r="H264">
        <f>G264-E264</f>
        <v>-6.1132154935298E-2</v>
      </c>
      <c r="I264">
        <f>ABS(H264)</f>
        <v>6.1132154935298E-2</v>
      </c>
      <c r="J264">
        <f>H264^2</f>
        <v>3.7371403670332795E-3</v>
      </c>
      <c r="K264" t="b">
        <f t="array" ref="K264">IF(MAX(IF(D$2:D$370=D264,G$2:G$370))=G264,TRUE,FALSE)</f>
        <v>1</v>
      </c>
      <c r="L264" t="b">
        <f t="array" ref="L264">IF(MAX(IF(D$2:D$370=D264,E$2:E$370))=E264,TRUE,FALSE)</f>
        <v>1</v>
      </c>
      <c r="M264" t="b">
        <f t="shared" si="4"/>
        <v>0</v>
      </c>
    </row>
    <row r="265" spans="1:13" x14ac:dyDescent="0.25">
      <c r="A265" t="s">
        <v>383</v>
      </c>
      <c r="B265" t="s">
        <v>1</v>
      </c>
      <c r="C265">
        <v>2014</v>
      </c>
      <c r="D265" t="s">
        <v>71</v>
      </c>
      <c r="E265">
        <v>5.9414050000000003E-3</v>
      </c>
      <c r="F265">
        <v>1.19997000198977E-2</v>
      </c>
      <c r="G265">
        <f>IF(SUMIF(D$2:D$370,D265,F$2:F$370)&gt;1,F265*1/SUMIF(D$2:D$370,D265,F$2:F$370),F265)</f>
        <v>1.19997000198977E-2</v>
      </c>
      <c r="H265">
        <f>G265-E265</f>
        <v>6.0582950198976998E-3</v>
      </c>
      <c r="I265">
        <f>ABS(H265)</f>
        <v>6.0582950198976998E-3</v>
      </c>
      <c r="J265">
        <f>H265^2</f>
        <v>3.6702938548117271E-5</v>
      </c>
      <c r="K265" t="b">
        <f t="array" ref="K265">IF(MAX(IF(D$2:D$370=D265,G$2:G$370))=G265,TRUE,FALSE)</f>
        <v>0</v>
      </c>
      <c r="L265" t="b">
        <f t="array" ref="L265">IF(MAX(IF(D$2:D$370=D265,E$2:E$370))=E265,TRUE,FALSE)</f>
        <v>0</v>
      </c>
      <c r="M265" t="b">
        <f t="shared" si="4"/>
        <v>0</v>
      </c>
    </row>
    <row r="266" spans="1:13" x14ac:dyDescent="0.25">
      <c r="A266" t="s">
        <v>444</v>
      </c>
      <c r="B266" t="s">
        <v>22</v>
      </c>
      <c r="C266">
        <v>2014</v>
      </c>
      <c r="D266" t="s">
        <v>71</v>
      </c>
      <c r="E266">
        <v>1.5263265999999999E-2</v>
      </c>
      <c r="F266">
        <v>1.8846127787120401E-2</v>
      </c>
      <c r="G266">
        <f>IF(SUMIF(D$2:D$370,D266,F$2:F$370)&gt;1,F266*1/SUMIF(D$2:D$370,D266,F$2:F$370),F266)</f>
        <v>1.8846127787120401E-2</v>
      </c>
      <c r="H266">
        <f>G266-E266</f>
        <v>3.5828617871204015E-3</v>
      </c>
      <c r="I266">
        <f>ABS(H266)</f>
        <v>3.5828617871204015E-3</v>
      </c>
      <c r="J266">
        <f>H266^2</f>
        <v>1.2836898585607597E-5</v>
      </c>
      <c r="K266" t="b">
        <f t="array" ref="K266">IF(MAX(IF(D$2:D$370=D266,G$2:G$370))=G266,TRUE,FALSE)</f>
        <v>0</v>
      </c>
      <c r="L266" t="b">
        <f t="array" ref="L266">IF(MAX(IF(D$2:D$370=D266,E$2:E$370))=E266,TRUE,FALSE)</f>
        <v>0</v>
      </c>
      <c r="M266" t="b">
        <f t="shared" si="4"/>
        <v>0</v>
      </c>
    </row>
    <row r="267" spans="1:13" x14ac:dyDescent="0.25">
      <c r="A267" t="s">
        <v>274</v>
      </c>
      <c r="B267" t="s">
        <v>27</v>
      </c>
      <c r="C267">
        <v>2014</v>
      </c>
      <c r="D267" t="s">
        <v>72</v>
      </c>
      <c r="E267">
        <v>7.4210741999999996E-2</v>
      </c>
      <c r="F267">
        <v>0.115318269716375</v>
      </c>
      <c r="G267">
        <f>IF(SUMIF(D$2:D$370,D267,F$2:F$370)&gt;1,F267*1/SUMIF(D$2:D$370,D267,F$2:F$370),F267)</f>
        <v>0.11165202914534632</v>
      </c>
      <c r="H267">
        <f>G267-E267</f>
        <v>3.7441287145346322E-2</v>
      </c>
      <c r="I267">
        <f>ABS(H267)</f>
        <v>3.7441287145346322E-2</v>
      </c>
      <c r="J267">
        <f>H267^2</f>
        <v>1.4018499831002758E-3</v>
      </c>
      <c r="K267" t="b">
        <f t="array" ref="K267">IF(MAX(IF(D$2:D$370=D267,G$2:G$370))=G267,TRUE,FALSE)</f>
        <v>0</v>
      </c>
      <c r="L267" t="b">
        <f t="array" ref="L267">IF(MAX(IF(D$2:D$370=D267,E$2:E$370))=E267,TRUE,FALSE)</f>
        <v>0</v>
      </c>
      <c r="M267" t="b">
        <f t="shared" si="4"/>
        <v>0</v>
      </c>
    </row>
    <row r="268" spans="1:13" x14ac:dyDescent="0.25">
      <c r="A268" t="s">
        <v>275</v>
      </c>
      <c r="B268" t="s">
        <v>26</v>
      </c>
      <c r="C268">
        <v>2014</v>
      </c>
      <c r="D268" t="s">
        <v>72</v>
      </c>
      <c r="E268">
        <v>0.56334563299999996</v>
      </c>
      <c r="F268">
        <v>0.58593878537378696</v>
      </c>
      <c r="G268">
        <f>IF(SUMIF(D$2:D$370,D268,F$2:F$370)&gt;1,F268*1/SUMIF(D$2:D$370,D268,F$2:F$370),F268)</f>
        <v>0.56731040539236577</v>
      </c>
      <c r="H268">
        <f>G268-E268</f>
        <v>3.9647723923658118E-3</v>
      </c>
      <c r="I268">
        <f>ABS(H268)</f>
        <v>3.9647723923658118E-3</v>
      </c>
      <c r="J268">
        <f>H268^2</f>
        <v>1.5719420123266122E-5</v>
      </c>
      <c r="K268" t="b">
        <f t="array" ref="K268">IF(MAX(IF(D$2:D$370=D268,G$2:G$370))=G268,TRUE,FALSE)</f>
        <v>1</v>
      </c>
      <c r="L268" t="b">
        <f t="array" ref="L268">IF(MAX(IF(D$2:D$370=D268,E$2:E$370))=E268,TRUE,FALSE)</f>
        <v>1</v>
      </c>
      <c r="M268" t="b">
        <f t="shared" si="4"/>
        <v>0</v>
      </c>
    </row>
    <row r="269" spans="1:13" x14ac:dyDescent="0.25">
      <c r="A269" t="s">
        <v>276</v>
      </c>
      <c r="B269" t="s">
        <v>0</v>
      </c>
      <c r="C269">
        <v>2014</v>
      </c>
      <c r="D269" t="s">
        <v>72</v>
      </c>
      <c r="E269">
        <v>3.9975399999999999E-3</v>
      </c>
      <c r="F269">
        <v>1.00408213672978E-3</v>
      </c>
      <c r="G269">
        <f>IF(SUMIF(D$2:D$370,D269,F$2:F$370)&gt;1,F269*1/SUMIF(D$2:D$370,D269,F$2:F$370),F269)</f>
        <v>9.7215999052191709E-4</v>
      </c>
      <c r="H269">
        <f>G269-E269</f>
        <v>-3.0253800094780826E-3</v>
      </c>
      <c r="I269">
        <f>ABS(H269)</f>
        <v>3.0253800094780826E-3</v>
      </c>
      <c r="J269">
        <f>H269^2</f>
        <v>9.1529242017496031E-6</v>
      </c>
      <c r="K269" t="b">
        <f t="array" ref="K269">IF(MAX(IF(D$2:D$370=D269,G$2:G$370))=G269,TRUE,FALSE)</f>
        <v>0</v>
      </c>
      <c r="L269" t="b">
        <f t="array" ref="L269">IF(MAX(IF(D$2:D$370=D269,E$2:E$370))=E269,TRUE,FALSE)</f>
        <v>0</v>
      </c>
      <c r="M269" t="b">
        <f t="shared" si="4"/>
        <v>0</v>
      </c>
    </row>
    <row r="270" spans="1:13" x14ac:dyDescent="0.25">
      <c r="A270" t="s">
        <v>277</v>
      </c>
      <c r="B270" t="s">
        <v>24</v>
      </c>
      <c r="C270">
        <v>2014</v>
      </c>
      <c r="D270" t="s">
        <v>72</v>
      </c>
      <c r="E270">
        <v>0.34009840099999999</v>
      </c>
      <c r="F270">
        <v>0.299208091311706</v>
      </c>
      <c r="G270">
        <f>IF(SUMIF(D$2:D$370,D270,F$2:F$370)&gt;1,F270*1/SUMIF(D$2:D$370,D270,F$2:F$370),F270)</f>
        <v>0.28969555833453747</v>
      </c>
      <c r="H270">
        <f>G270-E270</f>
        <v>-5.0402842665462522E-2</v>
      </c>
      <c r="I270">
        <f>ABS(H270)</f>
        <v>5.0402842665462522E-2</v>
      </c>
      <c r="J270">
        <f>H270^2</f>
        <v>2.5404465487593691E-3</v>
      </c>
      <c r="K270" t="b">
        <f t="array" ref="K270">IF(MAX(IF(D$2:D$370=D270,G$2:G$370))=G270,TRUE,FALSE)</f>
        <v>0</v>
      </c>
      <c r="L270" t="b">
        <f t="array" ref="L270">IF(MAX(IF(D$2:D$370=D270,E$2:E$370))=E270,TRUE,FALSE)</f>
        <v>0</v>
      </c>
      <c r="M270" t="b">
        <f t="shared" si="4"/>
        <v>0</v>
      </c>
    </row>
    <row r="271" spans="1:13" x14ac:dyDescent="0.25">
      <c r="A271" t="s">
        <v>445</v>
      </c>
      <c r="B271" t="s">
        <v>22</v>
      </c>
      <c r="C271">
        <v>2014</v>
      </c>
      <c r="D271" t="s">
        <v>72</v>
      </c>
      <c r="E271">
        <v>1.8347683E-2</v>
      </c>
      <c r="F271">
        <v>3.1367080833407099E-2</v>
      </c>
      <c r="G271">
        <f>IF(SUMIF(D$2:D$370,D271,F$2:F$370)&gt;1,F271*1/SUMIF(D$2:D$370,D271,F$2:F$370),F271)</f>
        <v>3.0369847137228567E-2</v>
      </c>
      <c r="H271">
        <f>G271-E271</f>
        <v>1.2022164137228567E-2</v>
      </c>
      <c r="I271">
        <f>ABS(H271)</f>
        <v>1.2022164137228567E-2</v>
      </c>
      <c r="J271">
        <f>H271^2</f>
        <v>1.4453243054246469E-4</v>
      </c>
      <c r="K271" t="b">
        <f t="array" ref="K271">IF(MAX(IF(D$2:D$370=D271,G$2:G$370))=G271,TRUE,FALSE)</f>
        <v>0</v>
      </c>
      <c r="L271" t="b">
        <f t="array" ref="L271">IF(MAX(IF(D$2:D$370=D271,E$2:E$370))=E271,TRUE,FALSE)</f>
        <v>0</v>
      </c>
      <c r="M271" t="b">
        <f t="shared" si="4"/>
        <v>0</v>
      </c>
    </row>
    <row r="272" spans="1:13" x14ac:dyDescent="0.25">
      <c r="A272" t="s">
        <v>278</v>
      </c>
      <c r="B272" t="s">
        <v>27</v>
      </c>
      <c r="C272">
        <v>2014</v>
      </c>
      <c r="D272" t="s">
        <v>73</v>
      </c>
      <c r="E272">
        <v>5.2282242E-2</v>
      </c>
      <c r="F272">
        <v>4.1107075211258899E-2</v>
      </c>
      <c r="G272">
        <f>IF(SUMIF(D$2:D$370,D272,F$2:F$370)&gt;1,F272*1/SUMIF(D$2:D$370,D272,F$2:F$370),F272)</f>
        <v>3.9324774605968366E-2</v>
      </c>
      <c r="H272">
        <f>G272-E272</f>
        <v>-1.2957467394031634E-2</v>
      </c>
      <c r="I272">
        <f>ABS(H272)</f>
        <v>1.2957467394031634E-2</v>
      </c>
      <c r="J272">
        <f>H272^2</f>
        <v>1.6789596126739293E-4</v>
      </c>
      <c r="K272" t="b">
        <f t="array" ref="K272">IF(MAX(IF(D$2:D$370=D272,G$2:G$370))=G272,TRUE,FALSE)</f>
        <v>0</v>
      </c>
      <c r="L272" t="b">
        <f t="array" ref="L272">IF(MAX(IF(D$2:D$370=D272,E$2:E$370))=E272,TRUE,FALSE)</f>
        <v>0</v>
      </c>
      <c r="M272" t="b">
        <f t="shared" si="4"/>
        <v>0</v>
      </c>
    </row>
    <row r="273" spans="1:13" x14ac:dyDescent="0.25">
      <c r="A273" t="s">
        <v>279</v>
      </c>
      <c r="B273" t="s">
        <v>26</v>
      </c>
      <c r="C273">
        <v>2014</v>
      </c>
      <c r="D273" t="s">
        <v>73</v>
      </c>
      <c r="E273">
        <v>0.69968344699999996</v>
      </c>
      <c r="F273">
        <v>0.70082990679483703</v>
      </c>
      <c r="G273">
        <f>IF(SUMIF(D$2:D$370,D273,F$2:F$370)&gt;1,F273*1/SUMIF(D$2:D$370,D273,F$2:F$370),F273)</f>
        <v>0.67044366402113487</v>
      </c>
      <c r="H273">
        <f>G273-E273</f>
        <v>-2.9239782978865092E-2</v>
      </c>
      <c r="I273">
        <f>ABS(H273)</f>
        <v>2.9239782978865092E-2</v>
      </c>
      <c r="J273">
        <f>H273^2</f>
        <v>8.5496490865112878E-4</v>
      </c>
      <c r="K273" t="b">
        <f t="array" ref="K273">IF(MAX(IF(D$2:D$370=D273,G$2:G$370))=G273,TRUE,FALSE)</f>
        <v>1</v>
      </c>
      <c r="L273" t="b">
        <f t="array" ref="L273">IF(MAX(IF(D$2:D$370=D273,E$2:E$370))=E273,TRUE,FALSE)</f>
        <v>1</v>
      </c>
      <c r="M273" t="b">
        <f t="shared" si="4"/>
        <v>0</v>
      </c>
    </row>
    <row r="274" spans="1:13" x14ac:dyDescent="0.25">
      <c r="A274" t="s">
        <v>280</v>
      </c>
      <c r="B274" t="s">
        <v>0</v>
      </c>
      <c r="C274">
        <v>2014</v>
      </c>
      <c r="D274" t="s">
        <v>73</v>
      </c>
      <c r="E274">
        <v>2.348616E-3</v>
      </c>
      <c r="F274">
        <v>1.1383045606123E-3</v>
      </c>
      <c r="G274">
        <f>IF(SUMIF(D$2:D$370,D274,F$2:F$370)&gt;1,F274*1/SUMIF(D$2:D$370,D274,F$2:F$370),F274)</f>
        <v>1.0889505042373866E-3</v>
      </c>
      <c r="H274">
        <f>G274-E274</f>
        <v>-1.2596654957626133E-3</v>
      </c>
      <c r="I274">
        <f>ABS(H274)</f>
        <v>1.2596654957626133E-3</v>
      </c>
      <c r="J274">
        <f>H274^2</f>
        <v>1.5867571612148704E-6</v>
      </c>
      <c r="K274" t="b">
        <f t="array" ref="K274">IF(MAX(IF(D$2:D$370=D274,G$2:G$370))=G274,TRUE,FALSE)</f>
        <v>0</v>
      </c>
      <c r="L274" t="b">
        <f t="array" ref="L274">IF(MAX(IF(D$2:D$370=D274,E$2:E$370))=E274,TRUE,FALSE)</f>
        <v>0</v>
      </c>
      <c r="M274" t="b">
        <f t="shared" si="4"/>
        <v>0</v>
      </c>
    </row>
    <row r="275" spans="1:13" x14ac:dyDescent="0.25">
      <c r="A275" t="s">
        <v>281</v>
      </c>
      <c r="B275" t="s">
        <v>23</v>
      </c>
      <c r="C275">
        <v>2014</v>
      </c>
      <c r="D275" t="s">
        <v>73</v>
      </c>
      <c r="E275">
        <v>0.115490657</v>
      </c>
      <c r="F275">
        <v>0.10550371610133701</v>
      </c>
      <c r="G275">
        <f>IF(SUMIF(D$2:D$370,D275,F$2:F$370)&gt;1,F275*1/SUMIF(D$2:D$370,D275,F$2:F$370),F275)</f>
        <v>0.10092933721153675</v>
      </c>
      <c r="H275">
        <f>G275-E275</f>
        <v>-1.4561319788463242E-2</v>
      </c>
      <c r="I275">
        <f>ABS(H275)</f>
        <v>1.4561319788463242E-2</v>
      </c>
      <c r="J275">
        <f>H275^2</f>
        <v>2.1203203398189121E-4</v>
      </c>
      <c r="K275" t="b">
        <f t="array" ref="K275">IF(MAX(IF(D$2:D$370=D275,G$2:G$370))=G275,TRUE,FALSE)</f>
        <v>0</v>
      </c>
      <c r="L275" t="b">
        <f t="array" ref="L275">IF(MAX(IF(D$2:D$370=D275,E$2:E$370))=E275,TRUE,FALSE)</f>
        <v>0</v>
      </c>
      <c r="M275" t="b">
        <f t="shared" si="4"/>
        <v>0</v>
      </c>
    </row>
    <row r="276" spans="1:13" x14ac:dyDescent="0.25">
      <c r="A276" t="s">
        <v>282</v>
      </c>
      <c r="B276" t="s">
        <v>24</v>
      </c>
      <c r="C276">
        <v>2014</v>
      </c>
      <c r="D276" t="s">
        <v>73</v>
      </c>
      <c r="E276">
        <v>0.10895537600000001</v>
      </c>
      <c r="F276">
        <v>0.16793239436207499</v>
      </c>
      <c r="G276">
        <f>IF(SUMIF(D$2:D$370,D276,F$2:F$370)&gt;1,F276*1/SUMIF(D$2:D$370,D276,F$2:F$370),F276)</f>
        <v>0.16065126315579939</v>
      </c>
      <c r="H276">
        <f>G276-E276</f>
        <v>5.1695887155799383E-2</v>
      </c>
      <c r="I276">
        <f>ABS(H276)</f>
        <v>5.1695887155799383E-2</v>
      </c>
      <c r="J276">
        <f>H276^2</f>
        <v>2.6724647488251436E-3</v>
      </c>
      <c r="K276" t="b">
        <f t="array" ref="K276">IF(MAX(IF(D$2:D$370=D276,G$2:G$370))=G276,TRUE,FALSE)</f>
        <v>0</v>
      </c>
      <c r="L276" t="b">
        <f t="array" ref="L276">IF(MAX(IF(D$2:D$370=D276,E$2:E$370))=E276,TRUE,FALSE)</f>
        <v>0</v>
      </c>
      <c r="M276" t="b">
        <f t="shared" si="4"/>
        <v>0</v>
      </c>
    </row>
    <row r="277" spans="1:13" x14ac:dyDescent="0.25">
      <c r="A277" t="s">
        <v>384</v>
      </c>
      <c r="B277" t="s">
        <v>25</v>
      </c>
      <c r="C277">
        <v>2014</v>
      </c>
      <c r="D277" t="s">
        <v>73</v>
      </c>
      <c r="E277">
        <v>3.6760949999999999E-3</v>
      </c>
      <c r="F277">
        <v>4.2512236867510702E-3</v>
      </c>
      <c r="G277">
        <f>IF(SUMIF(D$2:D$370,D277,F$2:F$370)&gt;1,F277*1/SUMIF(D$2:D$370,D277,F$2:F$370),F277)</f>
        <v>4.066901194547912E-3</v>
      </c>
      <c r="H277">
        <f>G277-E277</f>
        <v>3.9080619454791212E-4</v>
      </c>
      <c r="I277">
        <f>ABS(H277)</f>
        <v>3.9080619454791212E-4</v>
      </c>
      <c r="J277">
        <f>H277^2</f>
        <v>1.5272948169702054E-7</v>
      </c>
      <c r="K277" t="b">
        <f t="array" ref="K277">IF(MAX(IF(D$2:D$370=D277,G$2:G$370))=G277,TRUE,FALSE)</f>
        <v>0</v>
      </c>
      <c r="L277" t="b">
        <f t="array" ref="L277">IF(MAX(IF(D$2:D$370=D277,E$2:E$370))=E277,TRUE,FALSE)</f>
        <v>0</v>
      </c>
      <c r="M277" t="b">
        <f t="shared" si="4"/>
        <v>0</v>
      </c>
    </row>
    <row r="278" spans="1:13" x14ac:dyDescent="0.25">
      <c r="A278" t="s">
        <v>446</v>
      </c>
      <c r="B278" t="s">
        <v>22</v>
      </c>
      <c r="C278">
        <v>2014</v>
      </c>
      <c r="D278" t="s">
        <v>73</v>
      </c>
      <c r="E278">
        <v>1.7563565999999999E-2</v>
      </c>
      <c r="F278">
        <v>2.4559968494359201E-2</v>
      </c>
      <c r="G278">
        <f>IF(SUMIF(D$2:D$370,D278,F$2:F$370)&gt;1,F278*1/SUMIF(D$2:D$370,D278,F$2:F$370),F278)</f>
        <v>2.3495109306775265E-2</v>
      </c>
      <c r="H278">
        <f>G278-E278</f>
        <v>5.9315433067752658E-3</v>
      </c>
      <c r="I278">
        <f>ABS(H278)</f>
        <v>5.9315433067752658E-3</v>
      </c>
      <c r="J278">
        <f>H278^2</f>
        <v>3.5183206000150455E-5</v>
      </c>
      <c r="K278" t="b">
        <f t="array" ref="K278">IF(MAX(IF(D$2:D$370=D278,G$2:G$370))=G278,TRUE,FALSE)</f>
        <v>0</v>
      </c>
      <c r="L278" t="b">
        <f t="array" ref="L278">IF(MAX(IF(D$2:D$370=D278,E$2:E$370))=E278,TRUE,FALSE)</f>
        <v>0</v>
      </c>
      <c r="M278" t="b">
        <f t="shared" si="4"/>
        <v>0</v>
      </c>
    </row>
    <row r="279" spans="1:13" x14ac:dyDescent="0.25">
      <c r="A279" t="s">
        <v>283</v>
      </c>
      <c r="B279" t="s">
        <v>24</v>
      </c>
      <c r="C279">
        <v>2014</v>
      </c>
      <c r="D279" t="s">
        <v>74</v>
      </c>
      <c r="E279">
        <v>0.14316546799999999</v>
      </c>
      <c r="F279">
        <v>0.19038320207281101</v>
      </c>
      <c r="G279">
        <f>IF(SUMIF(D$2:D$370,D279,F$2:F$370)&gt;1,F279*1/SUMIF(D$2:D$370,D279,F$2:F$370),F279)</f>
        <v>0.18707665554075562</v>
      </c>
      <c r="H279">
        <f>G279-E279</f>
        <v>4.3911187540755625E-2</v>
      </c>
      <c r="I279">
        <f>ABS(H279)</f>
        <v>4.3911187540755625E-2</v>
      </c>
      <c r="J279">
        <f>H279^2</f>
        <v>1.928192391239412E-3</v>
      </c>
      <c r="K279" t="b">
        <f t="array" ref="K279">IF(MAX(IF(D$2:D$370=D279,G$2:G$370))=G279,TRUE,FALSE)</f>
        <v>0</v>
      </c>
      <c r="L279" t="b">
        <f t="array" ref="L279">IF(MAX(IF(D$2:D$370=D279,E$2:E$370))=E279,TRUE,FALSE)</f>
        <v>0</v>
      </c>
      <c r="M279" t="b">
        <f t="shared" si="4"/>
        <v>0</v>
      </c>
    </row>
    <row r="280" spans="1:13" x14ac:dyDescent="0.25">
      <c r="A280" t="s">
        <v>284</v>
      </c>
      <c r="B280" t="s">
        <v>26</v>
      </c>
      <c r="C280">
        <v>2014</v>
      </c>
      <c r="D280" t="s">
        <v>74</v>
      </c>
      <c r="E280">
        <v>0.71428571399999996</v>
      </c>
      <c r="F280">
        <v>0.70655931329096699</v>
      </c>
      <c r="G280">
        <f>IF(SUMIF(D$2:D$370,D280,F$2:F$370)&gt;1,F280*1/SUMIF(D$2:D$370,D280,F$2:F$370),F280)</f>
        <v>0.69428789847276162</v>
      </c>
      <c r="H280">
        <f>G280-E280</f>
        <v>-1.9997815527238338E-2</v>
      </c>
      <c r="I280">
        <f>ABS(H280)</f>
        <v>1.9997815527238338E-2</v>
      </c>
      <c r="J280">
        <f>H280^2</f>
        <v>3.9991262586145477E-4</v>
      </c>
      <c r="K280" t="b">
        <f t="array" ref="K280">IF(MAX(IF(D$2:D$370=D280,G$2:G$370))=G280,TRUE,FALSE)</f>
        <v>1</v>
      </c>
      <c r="L280" t="b">
        <f t="array" ref="L280">IF(MAX(IF(D$2:D$370=D280,E$2:E$370))=E280,TRUE,FALSE)</f>
        <v>1</v>
      </c>
      <c r="M280" t="b">
        <f t="shared" si="4"/>
        <v>0</v>
      </c>
    </row>
    <row r="281" spans="1:13" x14ac:dyDescent="0.25">
      <c r="A281" t="s">
        <v>285</v>
      </c>
      <c r="B281" t="s">
        <v>0</v>
      </c>
      <c r="C281">
        <v>2014</v>
      </c>
      <c r="D281" t="s">
        <v>74</v>
      </c>
      <c r="E281">
        <v>1.3257965E-2</v>
      </c>
      <c r="F281">
        <v>3.46415918316505E-3</v>
      </c>
      <c r="G281">
        <f>IF(SUMIF(D$2:D$370,D281,F$2:F$370)&gt;1,F281*1/SUMIF(D$2:D$370,D281,F$2:F$370),F281)</f>
        <v>3.4039941927201389E-3</v>
      </c>
      <c r="H281">
        <f>G281-E281</f>
        <v>-9.8539708072798611E-3</v>
      </c>
      <c r="I281">
        <f>ABS(H281)</f>
        <v>9.8539708072798611E-3</v>
      </c>
      <c r="J281">
        <f>H281^2</f>
        <v>9.7100740670723717E-5</v>
      </c>
      <c r="K281" t="b">
        <f t="array" ref="K281">IF(MAX(IF(D$2:D$370=D281,G$2:G$370))=G281,TRUE,FALSE)</f>
        <v>0</v>
      </c>
      <c r="L281" t="b">
        <f t="array" ref="L281">IF(MAX(IF(D$2:D$370=D281,E$2:E$370))=E281,TRUE,FALSE)</f>
        <v>0</v>
      </c>
      <c r="M281" t="b">
        <f t="shared" si="4"/>
        <v>0</v>
      </c>
    </row>
    <row r="282" spans="1:13" x14ac:dyDescent="0.25">
      <c r="A282" t="s">
        <v>286</v>
      </c>
      <c r="B282" t="s">
        <v>23</v>
      </c>
      <c r="C282">
        <v>2014</v>
      </c>
      <c r="D282" t="s">
        <v>74</v>
      </c>
      <c r="E282">
        <v>0.103802672</v>
      </c>
      <c r="F282">
        <v>8.6244961673814499E-2</v>
      </c>
      <c r="G282">
        <f>IF(SUMIF(D$2:D$370,D282,F$2:F$370)&gt;1,F282*1/SUMIF(D$2:D$370,D282,F$2:F$370),F282)</f>
        <v>8.4747072281131958E-2</v>
      </c>
      <c r="H282">
        <f>G282-E282</f>
        <v>-1.9055599718868041E-2</v>
      </c>
      <c r="I282">
        <f>ABS(H282)</f>
        <v>1.9055599718868041E-2</v>
      </c>
      <c r="J282">
        <f>H282^2</f>
        <v>3.6311588064572378E-4</v>
      </c>
      <c r="K282" t="b">
        <f t="array" ref="K282">IF(MAX(IF(D$2:D$370=D282,G$2:G$370))=G282,TRUE,FALSE)</f>
        <v>0</v>
      </c>
      <c r="L282" t="b">
        <f t="array" ref="L282">IF(MAX(IF(D$2:D$370=D282,E$2:E$370))=E282,TRUE,FALSE)</f>
        <v>0</v>
      </c>
      <c r="M282" t="b">
        <f t="shared" si="4"/>
        <v>0</v>
      </c>
    </row>
    <row r="283" spans="1:13" x14ac:dyDescent="0.25">
      <c r="A283" t="s">
        <v>385</v>
      </c>
      <c r="B283" t="s">
        <v>1</v>
      </c>
      <c r="C283">
        <v>2014</v>
      </c>
      <c r="D283" t="s">
        <v>74</v>
      </c>
      <c r="E283">
        <v>8.4275440000000004E-3</v>
      </c>
      <c r="F283">
        <v>9.63611625326251E-3</v>
      </c>
      <c r="G283">
        <f>IF(SUMIF(D$2:D$370,D283,F$2:F$370)&gt;1,F283*1/SUMIF(D$2:D$370,D283,F$2:F$370),F283)</f>
        <v>9.4687576500201813E-3</v>
      </c>
      <c r="H283">
        <f>G283-E283</f>
        <v>1.0412136500201809E-3</v>
      </c>
      <c r="I283">
        <f>ABS(H283)</f>
        <v>1.0412136500201809E-3</v>
      </c>
      <c r="J283">
        <f>H283^2</f>
        <v>1.0841258649883478E-6</v>
      </c>
      <c r="K283" t="b">
        <f t="array" ref="K283">IF(MAX(IF(D$2:D$370=D283,G$2:G$370))=G283,TRUE,FALSE)</f>
        <v>0</v>
      </c>
      <c r="L283" t="b">
        <f t="array" ref="L283">IF(MAX(IF(D$2:D$370=D283,E$2:E$370))=E283,TRUE,FALSE)</f>
        <v>0</v>
      </c>
      <c r="M283" t="b">
        <f t="shared" si="4"/>
        <v>0</v>
      </c>
    </row>
    <row r="284" spans="1:13" x14ac:dyDescent="0.25">
      <c r="A284" t="s">
        <v>447</v>
      </c>
      <c r="B284" t="s">
        <v>22</v>
      </c>
      <c r="C284">
        <v>2014</v>
      </c>
      <c r="D284" t="s">
        <v>74</v>
      </c>
      <c r="E284">
        <v>1.7060637E-2</v>
      </c>
      <c r="F284">
        <v>2.1387069232074798E-2</v>
      </c>
      <c r="G284">
        <f>IF(SUMIF(D$2:D$370,D284,F$2:F$370)&gt;1,F284*1/SUMIF(D$2:D$370,D284,F$2:F$370),F284)</f>
        <v>2.101562186261045E-2</v>
      </c>
      <c r="H284">
        <f>G284-E284</f>
        <v>3.95498486261045E-3</v>
      </c>
      <c r="I284">
        <f>ABS(H284)</f>
        <v>3.95498486261045E-3</v>
      </c>
      <c r="J284">
        <f>H284^2</f>
        <v>1.5641905263477801E-5</v>
      </c>
      <c r="K284" t="b">
        <f t="array" ref="K284">IF(MAX(IF(D$2:D$370=D284,G$2:G$370))=G284,TRUE,FALSE)</f>
        <v>0</v>
      </c>
      <c r="L284" t="b">
        <f t="array" ref="L284">IF(MAX(IF(D$2:D$370=D284,E$2:E$370))=E284,TRUE,FALSE)</f>
        <v>0</v>
      </c>
      <c r="M284" t="b">
        <f t="shared" si="4"/>
        <v>0</v>
      </c>
    </row>
    <row r="285" spans="1:13" x14ac:dyDescent="0.25">
      <c r="A285" t="s">
        <v>287</v>
      </c>
      <c r="B285" t="s">
        <v>23</v>
      </c>
      <c r="C285">
        <v>2014</v>
      </c>
      <c r="D285" t="s">
        <v>75</v>
      </c>
      <c r="E285">
        <v>9.4386181E-2</v>
      </c>
      <c r="F285">
        <v>8.8980167787659506E-2</v>
      </c>
      <c r="G285">
        <f>IF(SUMIF(D$2:D$370,D285,F$2:F$370)&gt;1,F285*1/SUMIF(D$2:D$370,D285,F$2:F$370),F285)</f>
        <v>8.8980167787659506E-2</v>
      </c>
      <c r="H285">
        <f>G285-E285</f>
        <v>-5.4060132123404936E-3</v>
      </c>
      <c r="I285">
        <f>ABS(H285)</f>
        <v>5.4060132123404936E-3</v>
      </c>
      <c r="J285">
        <f>H285^2</f>
        <v>2.9224978851999981E-5</v>
      </c>
      <c r="K285" t="b">
        <f t="array" ref="K285">IF(MAX(IF(D$2:D$370=D285,G$2:G$370))=G285,TRUE,FALSE)</f>
        <v>0</v>
      </c>
      <c r="L285" t="b">
        <f t="array" ref="L285">IF(MAX(IF(D$2:D$370=D285,E$2:E$370))=E285,TRUE,FALSE)</f>
        <v>0</v>
      </c>
      <c r="M285" t="b">
        <f t="shared" si="4"/>
        <v>0</v>
      </c>
    </row>
    <row r="286" spans="1:13" x14ac:dyDescent="0.25">
      <c r="A286" t="s">
        <v>288</v>
      </c>
      <c r="B286" t="s">
        <v>24</v>
      </c>
      <c r="C286">
        <v>2014</v>
      </c>
      <c r="D286" t="s">
        <v>75</v>
      </c>
      <c r="E286">
        <v>0.16954554799999999</v>
      </c>
      <c r="F286">
        <v>0.18016305114512099</v>
      </c>
      <c r="G286">
        <f>IF(SUMIF(D$2:D$370,D286,F$2:F$370)&gt;1,F286*1/SUMIF(D$2:D$370,D286,F$2:F$370),F286)</f>
        <v>0.18016305114512099</v>
      </c>
      <c r="H286">
        <f>G286-E286</f>
        <v>1.0617503145120999E-2</v>
      </c>
      <c r="I286">
        <f>ABS(H286)</f>
        <v>1.0617503145120999E-2</v>
      </c>
      <c r="J286">
        <f>H286^2</f>
        <v>1.127313730366543E-4</v>
      </c>
      <c r="K286" t="b">
        <f t="array" ref="K286">IF(MAX(IF(D$2:D$370=D286,G$2:G$370))=G286,TRUE,FALSE)</f>
        <v>0</v>
      </c>
      <c r="L286" t="b">
        <f t="array" ref="L286">IF(MAX(IF(D$2:D$370=D286,E$2:E$370))=E286,TRUE,FALSE)</f>
        <v>0</v>
      </c>
      <c r="M286" t="b">
        <f t="shared" si="4"/>
        <v>0</v>
      </c>
    </row>
    <row r="287" spans="1:13" x14ac:dyDescent="0.25">
      <c r="A287" t="s">
        <v>289</v>
      </c>
      <c r="B287" t="s">
        <v>26</v>
      </c>
      <c r="C287">
        <v>2014</v>
      </c>
      <c r="D287" t="s">
        <v>75</v>
      </c>
      <c r="E287">
        <v>0.68167797699999999</v>
      </c>
      <c r="F287">
        <v>0.60531514607703496</v>
      </c>
      <c r="G287">
        <f>IF(SUMIF(D$2:D$370,D287,F$2:F$370)&gt;1,F287*1/SUMIF(D$2:D$370,D287,F$2:F$370),F287)</f>
        <v>0.60531514607703496</v>
      </c>
      <c r="H287">
        <f>G287-E287</f>
        <v>-7.636283092296503E-2</v>
      </c>
      <c r="I287">
        <f>ABS(H287)</f>
        <v>7.636283092296503E-2</v>
      </c>
      <c r="J287">
        <f>H287^2</f>
        <v>5.8312819465693444E-3</v>
      </c>
      <c r="K287" t="b">
        <f t="array" ref="K287">IF(MAX(IF(D$2:D$370=D287,G$2:G$370))=G287,TRUE,FALSE)</f>
        <v>1</v>
      </c>
      <c r="L287" t="b">
        <f t="array" ref="L287">IF(MAX(IF(D$2:D$370=D287,E$2:E$370))=E287,TRUE,FALSE)</f>
        <v>1</v>
      </c>
      <c r="M287" t="b">
        <f t="shared" si="4"/>
        <v>0</v>
      </c>
    </row>
    <row r="288" spans="1:13" x14ac:dyDescent="0.25">
      <c r="A288" t="s">
        <v>386</v>
      </c>
      <c r="B288" t="s">
        <v>22</v>
      </c>
      <c r="C288">
        <v>2014</v>
      </c>
      <c r="D288" t="s">
        <v>75</v>
      </c>
      <c r="E288">
        <v>4.3388854999999997E-2</v>
      </c>
      <c r="F288">
        <v>4.4230930160865503E-2</v>
      </c>
      <c r="G288">
        <f>IF(SUMIF(D$2:D$370,D288,F$2:F$370)&gt;1,F288*1/SUMIF(D$2:D$370,D288,F$2:F$370),F288)</f>
        <v>4.4230930160865503E-2</v>
      </c>
      <c r="H288">
        <f>G288-E288</f>
        <v>8.420751608655061E-4</v>
      </c>
      <c r="I288">
        <f>ABS(H288)</f>
        <v>8.420751608655061E-4</v>
      </c>
      <c r="J288">
        <f>H288^2</f>
        <v>7.09090576546668E-7</v>
      </c>
      <c r="K288" t="b">
        <f t="array" ref="K288">IF(MAX(IF(D$2:D$370=D288,G$2:G$370))=G288,TRUE,FALSE)</f>
        <v>0</v>
      </c>
      <c r="L288" t="b">
        <f t="array" ref="L288">IF(MAX(IF(D$2:D$370=D288,E$2:E$370))=E288,TRUE,FALSE)</f>
        <v>0</v>
      </c>
      <c r="M288" t="b">
        <f t="shared" si="4"/>
        <v>0</v>
      </c>
    </row>
    <row r="289" spans="1:13" x14ac:dyDescent="0.25">
      <c r="A289" t="s">
        <v>387</v>
      </c>
      <c r="B289" t="s">
        <v>1</v>
      </c>
      <c r="C289">
        <v>2014</v>
      </c>
      <c r="D289" t="s">
        <v>75</v>
      </c>
      <c r="E289">
        <v>6.3746660000000002E-3</v>
      </c>
      <c r="F289">
        <v>9.1320343084691398E-3</v>
      </c>
      <c r="G289">
        <f>IF(SUMIF(D$2:D$370,D289,F$2:F$370)&gt;1,F289*1/SUMIF(D$2:D$370,D289,F$2:F$370),F289)</f>
        <v>9.1320343084691398E-3</v>
      </c>
      <c r="H289">
        <f>G289-E289</f>
        <v>2.7573683084691396E-3</v>
      </c>
      <c r="I289">
        <f>ABS(H289)</f>
        <v>2.7573683084691396E-3</v>
      </c>
      <c r="J289">
        <f>H289^2</f>
        <v>7.603079988549964E-6</v>
      </c>
      <c r="K289" t="b">
        <f t="array" ref="K289">IF(MAX(IF(D$2:D$370=D289,G$2:G$370))=G289,TRUE,FALSE)</f>
        <v>0</v>
      </c>
      <c r="L289" t="b">
        <f t="array" ref="L289">IF(MAX(IF(D$2:D$370=D289,E$2:E$370))=E289,TRUE,FALSE)</f>
        <v>0</v>
      </c>
      <c r="M289" t="b">
        <f t="shared" si="4"/>
        <v>0</v>
      </c>
    </row>
    <row r="290" spans="1:13" x14ac:dyDescent="0.25">
      <c r="A290" t="s">
        <v>290</v>
      </c>
      <c r="B290" t="s">
        <v>3</v>
      </c>
      <c r="C290">
        <v>2014</v>
      </c>
      <c r="D290" t="s">
        <v>76</v>
      </c>
      <c r="E290">
        <v>3.9873219999999997E-3</v>
      </c>
      <c r="F290">
        <v>4.0346124133090596E-3</v>
      </c>
      <c r="G290">
        <f>IF(SUMIF(D$2:D$370,D290,F$2:F$370)&gt;1,F290*1/SUMIF(D$2:D$370,D290,F$2:F$370),F290)</f>
        <v>3.8447111064004685E-3</v>
      </c>
      <c r="H290">
        <f>G290-E290</f>
        <v>-1.4261089359953122E-4</v>
      </c>
      <c r="I290">
        <f>ABS(H290)</f>
        <v>1.4261089359953122E-4</v>
      </c>
      <c r="J290">
        <f>H290^2</f>
        <v>2.0337866973256815E-8</v>
      </c>
      <c r="K290" t="b">
        <f t="array" ref="K290">IF(MAX(IF(D$2:D$370=D290,G$2:G$370))=G290,TRUE,FALSE)</f>
        <v>0</v>
      </c>
      <c r="L290" t="b">
        <f t="array" ref="L290">IF(MAX(IF(D$2:D$370=D290,E$2:E$370))=E290,TRUE,FALSE)</f>
        <v>0</v>
      </c>
      <c r="M290" t="b">
        <f t="shared" si="4"/>
        <v>0</v>
      </c>
    </row>
    <row r="291" spans="1:13" x14ac:dyDescent="0.25">
      <c r="A291" t="s">
        <v>291</v>
      </c>
      <c r="B291" t="s">
        <v>27</v>
      </c>
      <c r="C291">
        <v>2014</v>
      </c>
      <c r="D291" t="s">
        <v>76</v>
      </c>
      <c r="E291">
        <v>6.4921786999999995E-2</v>
      </c>
      <c r="F291">
        <v>7.9188320989590805E-2</v>
      </c>
      <c r="G291">
        <f>IF(SUMIF(D$2:D$370,D291,F$2:F$370)&gt;1,F291*1/SUMIF(D$2:D$370,D291,F$2:F$370),F291)</f>
        <v>7.5461081763782092E-2</v>
      </c>
      <c r="H291">
        <f>G291-E291</f>
        <v>1.0539294763782098E-2</v>
      </c>
      <c r="I291">
        <f>ABS(H291)</f>
        <v>1.0539294763782098E-2</v>
      </c>
      <c r="J291">
        <f>H291^2</f>
        <v>1.1107673411788475E-4</v>
      </c>
      <c r="K291" t="b">
        <f t="array" ref="K291">IF(MAX(IF(D$2:D$370=D291,G$2:G$370))=G291,TRUE,FALSE)</f>
        <v>0</v>
      </c>
      <c r="L291" t="b">
        <f t="array" ref="L291">IF(MAX(IF(D$2:D$370=D291,E$2:E$370))=E291,TRUE,FALSE)</f>
        <v>0</v>
      </c>
      <c r="M291" t="b">
        <f t="shared" si="4"/>
        <v>0</v>
      </c>
    </row>
    <row r="292" spans="1:13" x14ac:dyDescent="0.25">
      <c r="A292" t="s">
        <v>292</v>
      </c>
      <c r="B292" t="s">
        <v>26</v>
      </c>
      <c r="C292">
        <v>2014</v>
      </c>
      <c r="D292" t="s">
        <v>76</v>
      </c>
      <c r="E292">
        <v>0.63112156200000002</v>
      </c>
      <c r="F292">
        <v>0.64309900015511301</v>
      </c>
      <c r="G292">
        <f>IF(SUMIF(D$2:D$370,D292,F$2:F$370)&gt;1,F292*1/SUMIF(D$2:D$370,D292,F$2:F$370),F292)</f>
        <v>0.6128295893442488</v>
      </c>
      <c r="H292">
        <f>G292-E292</f>
        <v>-1.8291972655751221E-2</v>
      </c>
      <c r="I292">
        <f>ABS(H292)</f>
        <v>1.8291972655751221E-2</v>
      </c>
      <c r="J292">
        <f>H292^2</f>
        <v>3.3459626363875036E-4</v>
      </c>
      <c r="K292" t="b">
        <f t="array" ref="K292">IF(MAX(IF(D$2:D$370=D292,G$2:G$370))=G292,TRUE,FALSE)</f>
        <v>1</v>
      </c>
      <c r="L292" t="b">
        <f t="array" ref="L292">IF(MAX(IF(D$2:D$370=D292,E$2:E$370))=E292,TRUE,FALSE)</f>
        <v>1</v>
      </c>
      <c r="M292" t="b">
        <f t="shared" si="4"/>
        <v>0</v>
      </c>
    </row>
    <row r="293" spans="1:13" x14ac:dyDescent="0.25">
      <c r="A293" t="s">
        <v>293</v>
      </c>
      <c r="B293" t="s">
        <v>23</v>
      </c>
      <c r="C293">
        <v>2014</v>
      </c>
      <c r="D293" t="s">
        <v>76</v>
      </c>
      <c r="E293">
        <v>5.4391166999999997E-2</v>
      </c>
      <c r="F293">
        <v>7.4826903800310998E-2</v>
      </c>
      <c r="G293">
        <f>IF(SUMIF(D$2:D$370,D293,F$2:F$370)&gt;1,F293*1/SUMIF(D$2:D$370,D293,F$2:F$370),F293)</f>
        <v>7.1304947942363264E-2</v>
      </c>
      <c r="H293">
        <f>G293-E293</f>
        <v>1.6913780942363267E-2</v>
      </c>
      <c r="I293">
        <f>ABS(H293)</f>
        <v>1.6913780942363267E-2</v>
      </c>
      <c r="J293">
        <f>H293^2</f>
        <v>2.8607598576625085E-4</v>
      </c>
      <c r="K293" t="b">
        <f t="array" ref="K293">IF(MAX(IF(D$2:D$370=D293,G$2:G$370))=G293,TRUE,FALSE)</f>
        <v>0</v>
      </c>
      <c r="L293" t="b">
        <f t="array" ref="L293">IF(MAX(IF(D$2:D$370=D293,E$2:E$370))=E293,TRUE,FALSE)</f>
        <v>0</v>
      </c>
      <c r="M293" t="b">
        <f t="shared" si="4"/>
        <v>0</v>
      </c>
    </row>
    <row r="294" spans="1:13" x14ac:dyDescent="0.25">
      <c r="A294" t="s">
        <v>294</v>
      </c>
      <c r="B294" t="s">
        <v>24</v>
      </c>
      <c r="C294">
        <v>2014</v>
      </c>
      <c r="D294" t="s">
        <v>76</v>
      </c>
      <c r="E294">
        <v>0.20815867499999999</v>
      </c>
      <c r="F294">
        <v>0.21178484593484301</v>
      </c>
      <c r="G294">
        <f>IF(SUMIF(D$2:D$370,D294,F$2:F$370)&gt;1,F294*1/SUMIF(D$2:D$370,D294,F$2:F$370),F294)</f>
        <v>0.20181654789119635</v>
      </c>
      <c r="H294">
        <f>G294-E294</f>
        <v>-6.3421271088036357E-3</v>
      </c>
      <c r="I294">
        <f>ABS(H294)</f>
        <v>6.3421271088036357E-3</v>
      </c>
      <c r="J294">
        <f>H294^2</f>
        <v>4.0222576264221965E-5</v>
      </c>
      <c r="K294" t="b">
        <f t="array" ref="K294">IF(MAX(IF(D$2:D$370=D294,G$2:G$370))=G294,TRUE,FALSE)</f>
        <v>0</v>
      </c>
      <c r="L294" t="b">
        <f t="array" ref="L294">IF(MAX(IF(D$2:D$370=D294,E$2:E$370))=E294,TRUE,FALSE)</f>
        <v>0</v>
      </c>
      <c r="M294" t="b">
        <f t="shared" si="4"/>
        <v>0</v>
      </c>
    </row>
    <row r="295" spans="1:13" x14ac:dyDescent="0.25">
      <c r="A295" t="s">
        <v>295</v>
      </c>
      <c r="B295" t="s">
        <v>25</v>
      </c>
      <c r="C295">
        <v>2014</v>
      </c>
      <c r="D295" t="s">
        <v>76</v>
      </c>
      <c r="E295">
        <v>1.0326142999999999E-2</v>
      </c>
      <c r="F295">
        <v>2.6148022476233899E-3</v>
      </c>
      <c r="G295">
        <f>IF(SUMIF(D$2:D$370,D295,F$2:F$370)&gt;1,F295*1/SUMIF(D$2:D$370,D295,F$2:F$370),F295)</f>
        <v>2.4917286253608876E-3</v>
      </c>
      <c r="H295">
        <f>G295-E295</f>
        <v>-7.8344143746391127E-3</v>
      </c>
      <c r="I295">
        <f>ABS(H295)</f>
        <v>7.8344143746391127E-3</v>
      </c>
      <c r="J295">
        <f>H295^2</f>
        <v>6.137804859355196E-5</v>
      </c>
      <c r="K295" t="b">
        <f t="array" ref="K295">IF(MAX(IF(D$2:D$370=D295,G$2:G$370))=G295,TRUE,FALSE)</f>
        <v>0</v>
      </c>
      <c r="L295" t="b">
        <f t="array" ref="L295">IF(MAX(IF(D$2:D$370=D295,E$2:E$370))=E295,TRUE,FALSE)</f>
        <v>0</v>
      </c>
      <c r="M295" t="b">
        <f t="shared" si="4"/>
        <v>0</v>
      </c>
    </row>
    <row r="296" spans="1:13" x14ac:dyDescent="0.25">
      <c r="A296" t="s">
        <v>448</v>
      </c>
      <c r="B296" t="s">
        <v>22</v>
      </c>
      <c r="C296">
        <v>2014</v>
      </c>
      <c r="D296" t="s">
        <v>76</v>
      </c>
      <c r="E296">
        <v>2.5048563999999999E-2</v>
      </c>
      <c r="F296">
        <v>3.3844382129411002E-2</v>
      </c>
      <c r="G296">
        <f>IF(SUMIF(D$2:D$370,D296,F$2:F$370)&gt;1,F296*1/SUMIF(D$2:D$370,D296,F$2:F$370),F296)</f>
        <v>3.225139332664826E-2</v>
      </c>
      <c r="H296">
        <f>G296-E296</f>
        <v>7.2028293266482614E-3</v>
      </c>
      <c r="I296">
        <f>ABS(H296)</f>
        <v>7.2028293266482614E-3</v>
      </c>
      <c r="J296">
        <f>H296^2</f>
        <v>5.1880750308824245E-5</v>
      </c>
      <c r="K296" t="b">
        <f t="array" ref="K296">IF(MAX(IF(D$2:D$370=D296,G$2:G$370))=G296,TRUE,FALSE)</f>
        <v>0</v>
      </c>
      <c r="L296" t="b">
        <f t="array" ref="L296">IF(MAX(IF(D$2:D$370=D296,E$2:E$370))=E296,TRUE,FALSE)</f>
        <v>0</v>
      </c>
      <c r="M296" t="b">
        <f t="shared" si="4"/>
        <v>0</v>
      </c>
    </row>
    <row r="297" spans="1:13" x14ac:dyDescent="0.25">
      <c r="A297" t="s">
        <v>296</v>
      </c>
      <c r="B297" t="s">
        <v>23</v>
      </c>
      <c r="C297">
        <v>2014</v>
      </c>
      <c r="D297" t="s">
        <v>77</v>
      </c>
      <c r="E297">
        <v>5.9817678999999999E-2</v>
      </c>
      <c r="F297">
        <v>8.2149215979770901E-2</v>
      </c>
      <c r="G297">
        <f>IF(SUMIF(D$2:D$370,D297,F$2:F$370)&gt;1,F297*1/SUMIF(D$2:D$370,D297,F$2:F$370),F297)</f>
        <v>7.4657046253394602E-2</v>
      </c>
      <c r="H297">
        <f>G297-E297</f>
        <v>1.4839367253394603E-2</v>
      </c>
      <c r="I297">
        <f>ABS(H297)</f>
        <v>1.4839367253394603E-2</v>
      </c>
      <c r="J297">
        <f>H297^2</f>
        <v>2.2020682048112008E-4</v>
      </c>
      <c r="K297" t="b">
        <f t="array" ref="K297">IF(MAX(IF(D$2:D$370=D297,G$2:G$370))=G297,TRUE,FALSE)</f>
        <v>0</v>
      </c>
      <c r="L297" t="b">
        <f t="array" ref="L297">IF(MAX(IF(D$2:D$370=D297,E$2:E$370))=E297,TRUE,FALSE)</f>
        <v>0</v>
      </c>
      <c r="M297" t="b">
        <f t="shared" si="4"/>
        <v>0</v>
      </c>
    </row>
    <row r="298" spans="1:13" x14ac:dyDescent="0.25">
      <c r="A298" t="s">
        <v>297</v>
      </c>
      <c r="B298" t="s">
        <v>26</v>
      </c>
      <c r="C298">
        <v>2014</v>
      </c>
      <c r="D298" t="s">
        <v>77</v>
      </c>
      <c r="E298">
        <v>0.56878008800000002</v>
      </c>
      <c r="F298">
        <v>0.62244599625494801</v>
      </c>
      <c r="G298">
        <f>IF(SUMIF(D$2:D$370,D298,F$2:F$370)&gt;1,F298*1/SUMIF(D$2:D$370,D298,F$2:F$370),F298)</f>
        <v>0.56567769976148141</v>
      </c>
      <c r="H298">
        <f>G298-E298</f>
        <v>-3.1023882385186052E-3</v>
      </c>
      <c r="I298">
        <f>ABS(H298)</f>
        <v>3.1023882385186052E-3</v>
      </c>
      <c r="J298">
        <f>H298^2</f>
        <v>9.6248127824985735E-6</v>
      </c>
      <c r="K298" t="b">
        <f t="array" ref="K298">IF(MAX(IF(D$2:D$370=D298,G$2:G$370))=G298,TRUE,FALSE)</f>
        <v>1</v>
      </c>
      <c r="L298" t="b">
        <f t="array" ref="L298">IF(MAX(IF(D$2:D$370=D298,E$2:E$370))=E298,TRUE,FALSE)</f>
        <v>1</v>
      </c>
      <c r="M298" t="b">
        <f t="shared" si="4"/>
        <v>0</v>
      </c>
    </row>
    <row r="299" spans="1:13" x14ac:dyDescent="0.25">
      <c r="A299" t="s">
        <v>298</v>
      </c>
      <c r="B299" t="s">
        <v>0</v>
      </c>
      <c r="C299">
        <v>2014</v>
      </c>
      <c r="D299" t="s">
        <v>77</v>
      </c>
      <c r="E299">
        <v>4.1995289999999996E-3</v>
      </c>
      <c r="F299">
        <v>1.02894183926362E-3</v>
      </c>
      <c r="G299">
        <f>IF(SUMIF(D$2:D$370,D299,F$2:F$370)&gt;1,F299*1/SUMIF(D$2:D$370,D299,F$2:F$370),F299)</f>
        <v>9.3510032408432515E-4</v>
      </c>
      <c r="H299">
        <f>G299-E299</f>
        <v>-3.2644286759156743E-3</v>
      </c>
      <c r="I299">
        <f>ABS(H299)</f>
        <v>3.2644286759156743E-3</v>
      </c>
      <c r="J299">
        <f>H299^2</f>
        <v>1.0656494580140562E-5</v>
      </c>
      <c r="K299" t="b">
        <f t="array" ref="K299">IF(MAX(IF(D$2:D$370=D299,G$2:G$370))=G299,TRUE,FALSE)</f>
        <v>0</v>
      </c>
      <c r="L299" t="b">
        <f t="array" ref="L299">IF(MAX(IF(D$2:D$370=D299,E$2:E$370))=E299,TRUE,FALSE)</f>
        <v>0</v>
      </c>
      <c r="M299" t="b">
        <f t="shared" si="4"/>
        <v>0</v>
      </c>
    </row>
    <row r="300" spans="1:13" x14ac:dyDescent="0.25">
      <c r="A300" t="s">
        <v>299</v>
      </c>
      <c r="B300" t="s">
        <v>24</v>
      </c>
      <c r="C300">
        <v>2014</v>
      </c>
      <c r="D300" t="s">
        <v>77</v>
      </c>
      <c r="E300">
        <v>0.16122093600000001</v>
      </c>
      <c r="F300">
        <v>0.15350794019328701</v>
      </c>
      <c r="G300">
        <f>IF(SUMIF(D$2:D$370,D300,F$2:F$370)&gt;1,F300*1/SUMIF(D$2:D$370,D300,F$2:F$370),F300)</f>
        <v>0.1395077147674261</v>
      </c>
      <c r="H300">
        <f>G300-E300</f>
        <v>-2.1713221232573909E-2</v>
      </c>
      <c r="I300">
        <f>ABS(H300)</f>
        <v>2.1713221232573909E-2</v>
      </c>
      <c r="J300">
        <f>H300^2</f>
        <v>4.7146397629469844E-4</v>
      </c>
      <c r="K300" t="b">
        <f t="array" ref="K300">IF(MAX(IF(D$2:D$370=D300,G$2:G$370))=G300,TRUE,FALSE)</f>
        <v>0</v>
      </c>
      <c r="L300" t="b">
        <f t="array" ref="L300">IF(MAX(IF(D$2:D$370=D300,E$2:E$370))=E300,TRUE,FALSE)</f>
        <v>0</v>
      </c>
      <c r="M300" t="b">
        <f t="shared" si="4"/>
        <v>0</v>
      </c>
    </row>
    <row r="301" spans="1:13" x14ac:dyDescent="0.25">
      <c r="A301" t="s">
        <v>300</v>
      </c>
      <c r="B301" t="s">
        <v>25</v>
      </c>
      <c r="C301">
        <v>2014</v>
      </c>
      <c r="D301" t="s">
        <v>77</v>
      </c>
      <c r="E301">
        <v>5.1213769999999999E-3</v>
      </c>
      <c r="F301">
        <v>4.75728464832278E-4</v>
      </c>
      <c r="G301">
        <f>IF(SUMIF(D$2:D$370,D301,F$2:F$370)&gt;1,F301*1/SUMIF(D$2:D$370,D301,F$2:F$370),F301)</f>
        <v>4.3234109515769031E-4</v>
      </c>
      <c r="H301">
        <f>G301-E301</f>
        <v>-4.6890359048423098E-3</v>
      </c>
      <c r="I301">
        <f>ABS(H301)</f>
        <v>4.6890359048423098E-3</v>
      </c>
      <c r="J301">
        <f>H301^2</f>
        <v>2.1987057716900339E-5</v>
      </c>
      <c r="K301" t="b">
        <f t="array" ref="K301">IF(MAX(IF(D$2:D$370=D301,G$2:G$370))=G301,TRUE,FALSE)</f>
        <v>0</v>
      </c>
      <c r="L301" t="b">
        <f t="array" ref="L301">IF(MAX(IF(D$2:D$370=D301,E$2:E$370))=E301,TRUE,FALSE)</f>
        <v>0</v>
      </c>
      <c r="M301" t="b">
        <f t="shared" si="4"/>
        <v>0</v>
      </c>
    </row>
    <row r="302" spans="1:13" x14ac:dyDescent="0.25">
      <c r="A302" t="s">
        <v>301</v>
      </c>
      <c r="B302" t="s">
        <v>27</v>
      </c>
      <c r="C302">
        <v>2014</v>
      </c>
      <c r="D302" t="s">
        <v>77</v>
      </c>
      <c r="E302">
        <v>0.16070879900000001</v>
      </c>
      <c r="F302">
        <v>0.19974903607757</v>
      </c>
      <c r="G302">
        <f>IF(SUMIF(D$2:D$370,D302,F$2:F$370)&gt;1,F302*1/SUMIF(D$2:D$370,D302,F$2:F$370),F302)</f>
        <v>0.18153153195261595</v>
      </c>
      <c r="H302">
        <f>G302-E302</f>
        <v>2.0822732952615941E-2</v>
      </c>
      <c r="I302">
        <f>ABS(H302)</f>
        <v>2.0822732952615941E-2</v>
      </c>
      <c r="J302">
        <f>H302^2</f>
        <v>4.3358620761595781E-4</v>
      </c>
      <c r="K302" t="b">
        <f t="array" ref="K302">IF(MAX(IF(D$2:D$370=D302,G$2:G$370))=G302,TRUE,FALSE)</f>
        <v>0</v>
      </c>
      <c r="L302" t="b">
        <f t="array" ref="L302">IF(MAX(IF(D$2:D$370=D302,E$2:E$370))=E302,TRUE,FALSE)</f>
        <v>0</v>
      </c>
      <c r="M302" t="b">
        <f t="shared" si="4"/>
        <v>0</v>
      </c>
    </row>
    <row r="303" spans="1:13" x14ac:dyDescent="0.25">
      <c r="A303" t="s">
        <v>302</v>
      </c>
      <c r="B303" t="s">
        <v>3</v>
      </c>
      <c r="C303">
        <v>2014</v>
      </c>
      <c r="D303" t="s">
        <v>77</v>
      </c>
      <c r="E303">
        <v>2.3558329999999999E-3</v>
      </c>
      <c r="F303">
        <v>1.7075708350623199E-3</v>
      </c>
      <c r="G303">
        <f>IF(SUMIF(D$2:D$370,D303,F$2:F$370)&gt;1,F303*1/SUMIF(D$2:D$370,D303,F$2:F$370),F303)</f>
        <v>1.5518370235643821E-3</v>
      </c>
      <c r="H303">
        <f>G303-E303</f>
        <v>-8.0399597643561775E-4</v>
      </c>
      <c r="I303">
        <f>ABS(H303)</f>
        <v>8.0399597643561775E-4</v>
      </c>
      <c r="J303">
        <f>H303^2</f>
        <v>6.4640953012466241E-7</v>
      </c>
      <c r="K303" t="b">
        <f t="array" ref="K303">IF(MAX(IF(D$2:D$370=D303,G$2:G$370))=G303,TRUE,FALSE)</f>
        <v>0</v>
      </c>
      <c r="L303" t="b">
        <f t="array" ref="L303">IF(MAX(IF(D$2:D$370=D303,E$2:E$370))=E303,TRUE,FALSE)</f>
        <v>0</v>
      </c>
      <c r="M303" t="b">
        <f t="shared" si="4"/>
        <v>0</v>
      </c>
    </row>
    <row r="304" spans="1:13" x14ac:dyDescent="0.25">
      <c r="A304" t="s">
        <v>449</v>
      </c>
      <c r="B304" t="s">
        <v>22</v>
      </c>
      <c r="C304">
        <v>2014</v>
      </c>
      <c r="D304" t="s">
        <v>77</v>
      </c>
      <c r="E304">
        <v>2.9294273999999999E-2</v>
      </c>
      <c r="F304">
        <v>3.92900593467942E-2</v>
      </c>
      <c r="G304">
        <f>IF(SUMIF(D$2:D$370,D304,F$2:F$370)&gt;1,F304*1/SUMIF(D$2:D$370,D304,F$2:F$370),F304)</f>
        <v>3.5706728822275657E-2</v>
      </c>
      <c r="H304">
        <f>G304-E304</f>
        <v>6.4124548222756587E-3</v>
      </c>
      <c r="I304">
        <f>ABS(H304)</f>
        <v>6.4124548222756587E-3</v>
      </c>
      <c r="J304">
        <f>H304^2</f>
        <v>4.1119576847726348E-5</v>
      </c>
      <c r="K304" t="b">
        <f t="array" ref="K304">IF(MAX(IF(D$2:D$370=D304,G$2:G$370))=G304,TRUE,FALSE)</f>
        <v>0</v>
      </c>
      <c r="L304" t="b">
        <f t="array" ref="L304">IF(MAX(IF(D$2:D$370=D304,E$2:E$370))=E304,TRUE,FALSE)</f>
        <v>0</v>
      </c>
      <c r="M304" t="b">
        <f t="shared" si="4"/>
        <v>0</v>
      </c>
    </row>
    <row r="305" spans="1:13" x14ac:dyDescent="0.25">
      <c r="A305" t="s">
        <v>303</v>
      </c>
      <c r="B305" t="s">
        <v>23</v>
      </c>
      <c r="C305">
        <v>2014</v>
      </c>
      <c r="D305" t="s">
        <v>78</v>
      </c>
      <c r="E305">
        <v>5.0264275999999997E-2</v>
      </c>
      <c r="F305">
        <v>7.2526998227499098E-2</v>
      </c>
      <c r="G305">
        <f>IF(SUMIF(D$2:D$370,D305,F$2:F$370)&gt;1,F305*1/SUMIF(D$2:D$370,D305,F$2:F$370),F305)</f>
        <v>7.2526998227499098E-2</v>
      </c>
      <c r="H305">
        <f>G305-E305</f>
        <v>2.2262722227499102E-2</v>
      </c>
      <c r="I305">
        <f>ABS(H305)</f>
        <v>2.2262722227499102E-2</v>
      </c>
      <c r="J305">
        <f>H305^2</f>
        <v>4.9562880097878256E-4</v>
      </c>
      <c r="K305" t="b">
        <f t="array" ref="K305">IF(MAX(IF(D$2:D$370=D305,G$2:G$370))=G305,TRUE,FALSE)</f>
        <v>0</v>
      </c>
      <c r="L305" t="b">
        <f t="array" ref="L305">IF(MAX(IF(D$2:D$370=D305,E$2:E$370))=E305,TRUE,FALSE)</f>
        <v>0</v>
      </c>
      <c r="M305" t="b">
        <f t="shared" si="4"/>
        <v>0</v>
      </c>
    </row>
    <row r="306" spans="1:13" x14ac:dyDescent="0.25">
      <c r="A306" t="s">
        <v>304</v>
      </c>
      <c r="B306" t="s">
        <v>24</v>
      </c>
      <c r="C306">
        <v>2014</v>
      </c>
      <c r="D306" t="s">
        <v>78</v>
      </c>
      <c r="E306">
        <v>0.487408022</v>
      </c>
      <c r="F306">
        <v>0.42471824294397398</v>
      </c>
      <c r="G306">
        <f>IF(SUMIF(D$2:D$370,D306,F$2:F$370)&gt;1,F306*1/SUMIF(D$2:D$370,D306,F$2:F$370),F306)</f>
        <v>0.42471824294397398</v>
      </c>
      <c r="H306">
        <f>G306-E306</f>
        <v>-6.2689779056026018E-2</v>
      </c>
      <c r="I306">
        <f>ABS(H306)</f>
        <v>6.2689779056026018E-2</v>
      </c>
      <c r="J306">
        <f>H306^2</f>
        <v>3.9300083980933582E-3</v>
      </c>
      <c r="K306" t="b">
        <f t="array" ref="K306">IF(MAX(IF(D$2:D$370=D306,G$2:G$370))=G306,TRUE,FALSE)</f>
        <v>1</v>
      </c>
      <c r="L306" t="b">
        <f t="array" ref="L306">IF(MAX(IF(D$2:D$370=D306,E$2:E$370))=E306,TRUE,FALSE)</f>
        <v>1</v>
      </c>
      <c r="M306" t="b">
        <f t="shared" si="4"/>
        <v>0</v>
      </c>
    </row>
    <row r="307" spans="1:13" x14ac:dyDescent="0.25">
      <c r="A307" t="s">
        <v>305</v>
      </c>
      <c r="B307" t="s">
        <v>0</v>
      </c>
      <c r="C307">
        <v>2014</v>
      </c>
      <c r="D307" t="s">
        <v>78</v>
      </c>
      <c r="E307">
        <v>1.2954709999999999E-2</v>
      </c>
      <c r="F307">
        <v>9.7972256890502198E-4</v>
      </c>
      <c r="G307">
        <f>IF(SUMIF(D$2:D$370,D307,F$2:F$370)&gt;1,F307*1/SUMIF(D$2:D$370,D307,F$2:F$370),F307)</f>
        <v>9.7972256890502198E-4</v>
      </c>
      <c r="H307">
        <f>G307-E307</f>
        <v>-1.1974987431094977E-2</v>
      </c>
      <c r="I307">
        <f>ABS(H307)</f>
        <v>1.1974987431094977E-2</v>
      </c>
      <c r="J307">
        <f>H307^2</f>
        <v>1.4340032397488266E-4</v>
      </c>
      <c r="K307" t="b">
        <f t="array" ref="K307">IF(MAX(IF(D$2:D$370=D307,G$2:G$370))=G307,TRUE,FALSE)</f>
        <v>0</v>
      </c>
      <c r="L307" t="b">
        <f t="array" ref="L307">IF(MAX(IF(D$2:D$370=D307,E$2:E$370))=E307,TRUE,FALSE)</f>
        <v>0</v>
      </c>
      <c r="M307" t="b">
        <f t="shared" si="4"/>
        <v>0</v>
      </c>
    </row>
    <row r="308" spans="1:13" x14ac:dyDescent="0.25">
      <c r="A308" t="s">
        <v>306</v>
      </c>
      <c r="B308" t="s">
        <v>26</v>
      </c>
      <c r="C308">
        <v>2014</v>
      </c>
      <c r="D308" t="s">
        <v>78</v>
      </c>
      <c r="E308">
        <v>0.39993781699999997</v>
      </c>
      <c r="F308">
        <v>0.39142432303528402</v>
      </c>
      <c r="G308">
        <f>IF(SUMIF(D$2:D$370,D308,F$2:F$370)&gt;1,F308*1/SUMIF(D$2:D$370,D308,F$2:F$370),F308)</f>
        <v>0.39142432303528402</v>
      </c>
      <c r="H308">
        <f>G308-E308</f>
        <v>-8.5134939647159569E-3</v>
      </c>
      <c r="I308">
        <f>ABS(H308)</f>
        <v>8.5134939647159569E-3</v>
      </c>
      <c r="J308">
        <f>H308^2</f>
        <v>7.2479579487255024E-5</v>
      </c>
      <c r="K308" t="b">
        <f t="array" ref="K308">IF(MAX(IF(D$2:D$370=D308,G$2:G$370))=G308,TRUE,FALSE)</f>
        <v>0</v>
      </c>
      <c r="L308" t="b">
        <f t="array" ref="L308">IF(MAX(IF(D$2:D$370=D308,E$2:E$370))=E308,TRUE,FALSE)</f>
        <v>0</v>
      </c>
      <c r="M308" t="b">
        <f t="shared" si="4"/>
        <v>0</v>
      </c>
    </row>
    <row r="309" spans="1:13" x14ac:dyDescent="0.25">
      <c r="A309" t="s">
        <v>388</v>
      </c>
      <c r="B309" t="s">
        <v>1</v>
      </c>
      <c r="C309">
        <v>2014</v>
      </c>
      <c r="D309" t="s">
        <v>78</v>
      </c>
      <c r="E309">
        <v>9.3273910000000008E-3</v>
      </c>
      <c r="F309">
        <v>1.19583828516765E-2</v>
      </c>
      <c r="G309">
        <f>IF(SUMIF(D$2:D$370,D309,F$2:F$370)&gt;1,F309*1/SUMIF(D$2:D$370,D309,F$2:F$370),F309)</f>
        <v>1.19583828516765E-2</v>
      </c>
      <c r="H309">
        <f>G309-E309</f>
        <v>2.6309918516764993E-3</v>
      </c>
      <c r="I309">
        <f>ABS(H309)</f>
        <v>2.6309918516764993E-3</v>
      </c>
      <c r="J309">
        <f>H309^2</f>
        <v>6.9221181235881347E-6</v>
      </c>
      <c r="K309" t="b">
        <f t="array" ref="K309">IF(MAX(IF(D$2:D$370=D309,G$2:G$370))=G309,TRUE,FALSE)</f>
        <v>0</v>
      </c>
      <c r="L309" t="b">
        <f t="array" ref="L309">IF(MAX(IF(D$2:D$370=D309,E$2:E$370))=E309,TRUE,FALSE)</f>
        <v>0</v>
      </c>
      <c r="M309" t="b">
        <f t="shared" si="4"/>
        <v>0</v>
      </c>
    </row>
    <row r="310" spans="1:13" x14ac:dyDescent="0.25">
      <c r="A310" t="s">
        <v>450</v>
      </c>
      <c r="B310" t="s">
        <v>22</v>
      </c>
      <c r="C310">
        <v>2014</v>
      </c>
      <c r="D310" t="s">
        <v>78</v>
      </c>
      <c r="E310">
        <v>2.9951289999999998E-2</v>
      </c>
      <c r="F310">
        <v>3.3696363812248498E-2</v>
      </c>
      <c r="G310">
        <f>IF(SUMIF(D$2:D$370,D310,F$2:F$370)&gt;1,F310*1/SUMIF(D$2:D$370,D310,F$2:F$370),F310)</f>
        <v>3.3696363812248498E-2</v>
      </c>
      <c r="H310">
        <f>G310-E310</f>
        <v>3.7450738122484992E-3</v>
      </c>
      <c r="I310">
        <f>ABS(H310)</f>
        <v>3.7450738122484992E-3</v>
      </c>
      <c r="J310">
        <f>H310^2</f>
        <v>1.4025577859189507E-5</v>
      </c>
      <c r="K310" t="b">
        <f t="array" ref="K310">IF(MAX(IF(D$2:D$370=D310,G$2:G$370))=G310,TRUE,FALSE)</f>
        <v>0</v>
      </c>
      <c r="L310" t="b">
        <f t="array" ref="L310">IF(MAX(IF(D$2:D$370=D310,E$2:E$370))=E310,TRUE,FALSE)</f>
        <v>0</v>
      </c>
      <c r="M310" t="b">
        <f t="shared" si="4"/>
        <v>0</v>
      </c>
    </row>
    <row r="311" spans="1:13" x14ac:dyDescent="0.25">
      <c r="A311" t="s">
        <v>307</v>
      </c>
      <c r="B311" t="s">
        <v>26</v>
      </c>
      <c r="C311">
        <v>2014</v>
      </c>
      <c r="D311" t="s">
        <v>79</v>
      </c>
      <c r="E311">
        <v>0.52555714600000003</v>
      </c>
      <c r="F311">
        <v>0.60204521330721505</v>
      </c>
      <c r="G311">
        <f>IF(SUMIF(D$2:D$370,D311,F$2:F$370)&gt;1,F311*1/SUMIF(D$2:D$370,D311,F$2:F$370),F311)</f>
        <v>0.60204521330721505</v>
      </c>
      <c r="H311">
        <f>G311-E311</f>
        <v>7.6488067307215024E-2</v>
      </c>
      <c r="I311">
        <f>ABS(H311)</f>
        <v>7.6488067307215024E-2</v>
      </c>
      <c r="J311">
        <f>H311^2</f>
        <v>5.8504244403930561E-3</v>
      </c>
      <c r="K311" t="b">
        <f t="array" ref="K311">IF(MAX(IF(D$2:D$370=D311,G$2:G$370))=G311,TRUE,FALSE)</f>
        <v>1</v>
      </c>
      <c r="L311" t="b">
        <f t="array" ref="L311">IF(MAX(IF(D$2:D$370=D311,E$2:E$370))=E311,TRUE,FALSE)</f>
        <v>1</v>
      </c>
      <c r="M311" t="b">
        <f t="shared" si="4"/>
        <v>0</v>
      </c>
    </row>
    <row r="312" spans="1:13" x14ac:dyDescent="0.25">
      <c r="A312" t="s">
        <v>308</v>
      </c>
      <c r="B312" t="s">
        <v>0</v>
      </c>
      <c r="C312">
        <v>2014</v>
      </c>
      <c r="D312" t="s">
        <v>79</v>
      </c>
      <c r="E312">
        <v>4.6002860000000003E-3</v>
      </c>
      <c r="F312">
        <v>1.46088500577498E-3</v>
      </c>
      <c r="G312">
        <f>IF(SUMIF(D$2:D$370,D312,F$2:F$370)&gt;1,F312*1/SUMIF(D$2:D$370,D312,F$2:F$370),F312)</f>
        <v>1.46088500577498E-3</v>
      </c>
      <c r="H312">
        <f>G312-E312</f>
        <v>-3.1394009942250205E-3</v>
      </c>
      <c r="I312">
        <f>ABS(H312)</f>
        <v>3.1394009942250205E-3</v>
      </c>
      <c r="J312">
        <f>H312^2</f>
        <v>9.855838602541048E-6</v>
      </c>
      <c r="K312" t="b">
        <f t="array" ref="K312">IF(MAX(IF(D$2:D$370=D312,G$2:G$370))=G312,TRUE,FALSE)</f>
        <v>0</v>
      </c>
      <c r="L312" t="b">
        <f t="array" ref="L312">IF(MAX(IF(D$2:D$370=D312,E$2:E$370))=E312,TRUE,FALSE)</f>
        <v>0</v>
      </c>
      <c r="M312" t="b">
        <f t="shared" si="4"/>
        <v>0</v>
      </c>
    </row>
    <row r="313" spans="1:13" x14ac:dyDescent="0.25">
      <c r="A313" t="s">
        <v>309</v>
      </c>
      <c r="B313" t="s">
        <v>23</v>
      </c>
      <c r="C313">
        <v>2014</v>
      </c>
      <c r="D313" t="s">
        <v>79</v>
      </c>
      <c r="E313">
        <v>6.1132693000000002E-2</v>
      </c>
      <c r="F313">
        <v>8.6862418577981604E-2</v>
      </c>
      <c r="G313">
        <f>IF(SUMIF(D$2:D$370,D313,F$2:F$370)&gt;1,F313*1/SUMIF(D$2:D$370,D313,F$2:F$370),F313)</f>
        <v>8.6862418577981604E-2</v>
      </c>
      <c r="H313">
        <f>G313-E313</f>
        <v>2.5729725577981602E-2</v>
      </c>
      <c r="I313">
        <f>ABS(H313)</f>
        <v>2.5729725577981602E-2</v>
      </c>
      <c r="J313">
        <f>H313^2</f>
        <v>6.620187783182407E-4</v>
      </c>
      <c r="K313" t="b">
        <f t="array" ref="K313">IF(MAX(IF(D$2:D$370=D313,G$2:G$370))=G313,TRUE,FALSE)</f>
        <v>0</v>
      </c>
      <c r="L313" t="b">
        <f t="array" ref="L313">IF(MAX(IF(D$2:D$370=D313,E$2:E$370))=E313,TRUE,FALSE)</f>
        <v>0</v>
      </c>
      <c r="M313" t="b">
        <f t="shared" si="4"/>
        <v>0</v>
      </c>
    </row>
    <row r="314" spans="1:13" x14ac:dyDescent="0.25">
      <c r="A314" t="s">
        <v>310</v>
      </c>
      <c r="B314" t="s">
        <v>24</v>
      </c>
      <c r="C314">
        <v>2014</v>
      </c>
      <c r="D314" t="s">
        <v>79</v>
      </c>
      <c r="E314">
        <v>0.34154569600000001</v>
      </c>
      <c r="F314">
        <v>0.26224618506608399</v>
      </c>
      <c r="G314">
        <f>IF(SUMIF(D$2:D$370,D314,F$2:F$370)&gt;1,F314*1/SUMIF(D$2:D$370,D314,F$2:F$370),F314)</f>
        <v>0.26224618506608399</v>
      </c>
      <c r="H314">
        <f>G314-E314</f>
        <v>-7.9299510933916018E-2</v>
      </c>
      <c r="I314">
        <f>ABS(H314)</f>
        <v>7.9299510933916018E-2</v>
      </c>
      <c r="J314">
        <f>H314^2</f>
        <v>6.2884124343582657E-3</v>
      </c>
      <c r="K314" t="b">
        <f t="array" ref="K314">IF(MAX(IF(D$2:D$370=D314,G$2:G$370))=G314,TRUE,FALSE)</f>
        <v>0</v>
      </c>
      <c r="L314" t="b">
        <f t="array" ref="L314">IF(MAX(IF(D$2:D$370=D314,E$2:E$370))=E314,TRUE,FALSE)</f>
        <v>0</v>
      </c>
      <c r="M314" t="b">
        <f t="shared" si="4"/>
        <v>0</v>
      </c>
    </row>
    <row r="315" spans="1:13" x14ac:dyDescent="0.25">
      <c r="A315" t="s">
        <v>451</v>
      </c>
      <c r="B315" t="s">
        <v>22</v>
      </c>
      <c r="C315">
        <v>2014</v>
      </c>
      <c r="D315" t="s">
        <v>79</v>
      </c>
      <c r="E315">
        <v>5.4385606000000003E-2</v>
      </c>
      <c r="F315">
        <v>3.7198860996542397E-2</v>
      </c>
      <c r="G315">
        <f>IF(SUMIF(D$2:D$370,D315,F$2:F$370)&gt;1,F315*1/SUMIF(D$2:D$370,D315,F$2:F$370),F315)</f>
        <v>3.7198860996542397E-2</v>
      </c>
      <c r="H315">
        <f>G315-E315</f>
        <v>-1.7186745003457606E-2</v>
      </c>
      <c r="I315">
        <f>ABS(H315)</f>
        <v>1.7186745003457606E-2</v>
      </c>
      <c r="J315">
        <f>H315^2</f>
        <v>2.9538420381387495E-4</v>
      </c>
      <c r="K315" t="b">
        <f t="array" ref="K315">IF(MAX(IF(D$2:D$370=D315,G$2:G$370))=G315,TRUE,FALSE)</f>
        <v>0</v>
      </c>
      <c r="L315" t="b">
        <f t="array" ref="L315">IF(MAX(IF(D$2:D$370=D315,E$2:E$370))=E315,TRUE,FALSE)</f>
        <v>0</v>
      </c>
      <c r="M315" t="b">
        <f t="shared" si="4"/>
        <v>0</v>
      </c>
    </row>
    <row r="316" spans="1:13" x14ac:dyDescent="0.25">
      <c r="A316" t="s">
        <v>311</v>
      </c>
      <c r="B316" t="s">
        <v>26</v>
      </c>
      <c r="C316">
        <v>2014</v>
      </c>
      <c r="D316" t="s">
        <v>80</v>
      </c>
      <c r="E316">
        <v>0.56531601200000003</v>
      </c>
      <c r="F316">
        <v>0.63609481027827897</v>
      </c>
      <c r="G316">
        <f>IF(SUMIF(D$2:D$370,D316,F$2:F$370)&gt;1,F316*1/SUMIF(D$2:D$370,D316,F$2:F$370),F316)</f>
        <v>0.62273636156383405</v>
      </c>
      <c r="H316">
        <f>G316-E316</f>
        <v>5.7420349563834017E-2</v>
      </c>
      <c r="I316">
        <f>ABS(H316)</f>
        <v>5.7420349563834017E-2</v>
      </c>
      <c r="J316">
        <f>H316^2</f>
        <v>3.2970965440328932E-3</v>
      </c>
      <c r="K316" t="b">
        <f t="array" ref="K316">IF(MAX(IF(D$2:D$370=D316,G$2:G$370))=G316,TRUE,FALSE)</f>
        <v>1</v>
      </c>
      <c r="L316" t="b">
        <f t="array" ref="L316">IF(MAX(IF(D$2:D$370=D316,E$2:E$370))=E316,TRUE,FALSE)</f>
        <v>1</v>
      </c>
      <c r="M316" t="b">
        <f t="shared" si="4"/>
        <v>0</v>
      </c>
    </row>
    <row r="317" spans="1:13" x14ac:dyDescent="0.25">
      <c r="A317" t="s">
        <v>312</v>
      </c>
      <c r="B317" t="s">
        <v>0</v>
      </c>
      <c r="C317">
        <v>2014</v>
      </c>
      <c r="D317" t="s">
        <v>80</v>
      </c>
      <c r="E317">
        <v>1.6908960000000001E-2</v>
      </c>
      <c r="F317">
        <v>1.33898363661449E-3</v>
      </c>
      <c r="G317">
        <f>IF(SUMIF(D$2:D$370,D317,F$2:F$370)&gt;1,F317*1/SUMIF(D$2:D$370,D317,F$2:F$370),F317)</f>
        <v>1.3108640167871085E-3</v>
      </c>
      <c r="H317">
        <f>G317-E317</f>
        <v>-1.5598095983212892E-2</v>
      </c>
      <c r="I317">
        <f>ABS(H317)</f>
        <v>1.5598095983212892E-2</v>
      </c>
      <c r="J317">
        <f>H317^2</f>
        <v>2.4330059830152215E-4</v>
      </c>
      <c r="K317" t="b">
        <f t="array" ref="K317">IF(MAX(IF(D$2:D$370=D317,G$2:G$370))=G317,TRUE,FALSE)</f>
        <v>0</v>
      </c>
      <c r="L317" t="b">
        <f t="array" ref="L317">IF(MAX(IF(D$2:D$370=D317,E$2:E$370))=E317,TRUE,FALSE)</f>
        <v>0</v>
      </c>
      <c r="M317" t="b">
        <f t="shared" si="4"/>
        <v>0</v>
      </c>
    </row>
    <row r="318" spans="1:13" x14ac:dyDescent="0.25">
      <c r="A318" t="s">
        <v>313</v>
      </c>
      <c r="B318" t="s">
        <v>23</v>
      </c>
      <c r="C318">
        <v>2014</v>
      </c>
      <c r="D318" t="s">
        <v>80</v>
      </c>
      <c r="E318">
        <v>8.0833076000000004E-2</v>
      </c>
      <c r="F318">
        <v>7.2914118010106499E-2</v>
      </c>
      <c r="G318">
        <f>IF(SUMIF(D$2:D$370,D318,F$2:F$370)&gt;1,F318*1/SUMIF(D$2:D$370,D318,F$2:F$370),F318)</f>
        <v>7.1382869066932642E-2</v>
      </c>
      <c r="H318">
        <f>G318-E318</f>
        <v>-9.4502069330673621E-3</v>
      </c>
      <c r="I318">
        <f>ABS(H318)</f>
        <v>9.4502069330673621E-3</v>
      </c>
      <c r="J318">
        <f>H318^2</f>
        <v>8.9306411077794433E-5</v>
      </c>
      <c r="K318" t="b">
        <f t="array" ref="K318">IF(MAX(IF(D$2:D$370=D318,G$2:G$370))=G318,TRUE,FALSE)</f>
        <v>0</v>
      </c>
      <c r="L318" t="b">
        <f t="array" ref="L318">IF(MAX(IF(D$2:D$370=D318,E$2:E$370))=E318,TRUE,FALSE)</f>
        <v>0</v>
      </c>
      <c r="M318" t="b">
        <f t="shared" si="4"/>
        <v>0</v>
      </c>
    </row>
    <row r="319" spans="1:13" x14ac:dyDescent="0.25">
      <c r="A319" t="s">
        <v>314</v>
      </c>
      <c r="B319" t="s">
        <v>24</v>
      </c>
      <c r="C319">
        <v>2014</v>
      </c>
      <c r="D319" t="s">
        <v>80</v>
      </c>
      <c r="E319">
        <v>0.26621301200000003</v>
      </c>
      <c r="F319">
        <v>0.26231096516375502</v>
      </c>
      <c r="G319">
        <f>IF(SUMIF(D$2:D$370,D319,F$2:F$370)&gt;1,F319*1/SUMIF(D$2:D$370,D319,F$2:F$370),F319)</f>
        <v>0.25680224615087138</v>
      </c>
      <c r="H319">
        <f>G319-E319</f>
        <v>-9.4107658491286439E-3</v>
      </c>
      <c r="I319">
        <f>ABS(H319)</f>
        <v>9.4107658491286439E-3</v>
      </c>
      <c r="J319">
        <f>H319^2</f>
        <v>8.8562513867125972E-5</v>
      </c>
      <c r="K319" t="b">
        <f t="array" ref="K319">IF(MAX(IF(D$2:D$370=D319,G$2:G$370))=G319,TRUE,FALSE)</f>
        <v>0</v>
      </c>
      <c r="L319" t="b">
        <f t="array" ref="L319">IF(MAX(IF(D$2:D$370=D319,E$2:E$370))=E319,TRUE,FALSE)</f>
        <v>0</v>
      </c>
      <c r="M319" t="b">
        <f t="shared" si="4"/>
        <v>0</v>
      </c>
    </row>
    <row r="320" spans="1:13" x14ac:dyDescent="0.25">
      <c r="A320" t="s">
        <v>389</v>
      </c>
      <c r="B320" t="s">
        <v>1</v>
      </c>
      <c r="C320">
        <v>2014</v>
      </c>
      <c r="D320" t="s">
        <v>80</v>
      </c>
      <c r="E320">
        <v>6.2893080000000004E-3</v>
      </c>
      <c r="F320">
        <v>9.1557439891376009E-3</v>
      </c>
      <c r="G320">
        <f>IF(SUMIF(D$2:D$370,D320,F$2:F$370)&gt;1,F320*1/SUMIF(D$2:D$370,D320,F$2:F$370),F320)</f>
        <v>8.9634667773993461E-3</v>
      </c>
      <c r="H320">
        <f>G320-E320</f>
        <v>2.6741587773993457E-3</v>
      </c>
      <c r="I320">
        <f>ABS(H320)</f>
        <v>2.6741587773993457E-3</v>
      </c>
      <c r="J320">
        <f>H320^2</f>
        <v>7.1511251667419636E-6</v>
      </c>
      <c r="K320" t="b">
        <f t="array" ref="K320">IF(MAX(IF(D$2:D$370=D320,G$2:G$370))=G320,TRUE,FALSE)</f>
        <v>0</v>
      </c>
      <c r="L320" t="b">
        <f t="array" ref="L320">IF(MAX(IF(D$2:D$370=D320,E$2:E$370))=E320,TRUE,FALSE)</f>
        <v>0</v>
      </c>
      <c r="M320" t="b">
        <f t="shared" si="4"/>
        <v>0</v>
      </c>
    </row>
    <row r="321" spans="1:13" x14ac:dyDescent="0.25">
      <c r="A321" t="s">
        <v>390</v>
      </c>
      <c r="B321" t="s">
        <v>25</v>
      </c>
      <c r="C321">
        <v>2014</v>
      </c>
      <c r="D321" t="s">
        <v>80</v>
      </c>
      <c r="E321">
        <v>7.6296530000000001E-3</v>
      </c>
      <c r="F321">
        <v>5.5295912185748903E-3</v>
      </c>
      <c r="G321">
        <f>IF(SUMIF(D$2:D$370,D321,F$2:F$370)&gt;1,F321*1/SUMIF(D$2:D$370,D321,F$2:F$370),F321)</f>
        <v>5.4134658241971837E-3</v>
      </c>
      <c r="H321">
        <f>G321-E321</f>
        <v>-2.2161871758028164E-3</v>
      </c>
      <c r="I321">
        <f>ABS(H321)</f>
        <v>2.2161871758028164E-3</v>
      </c>
      <c r="J321">
        <f>H321^2</f>
        <v>4.9114855981928634E-6</v>
      </c>
      <c r="K321" t="b">
        <f t="array" ref="K321">IF(MAX(IF(D$2:D$370=D321,G$2:G$370))=G321,TRUE,FALSE)</f>
        <v>0</v>
      </c>
      <c r="L321" t="b">
        <f t="array" ref="L321">IF(MAX(IF(D$2:D$370=D321,E$2:E$370))=E321,TRUE,FALSE)</f>
        <v>0</v>
      </c>
      <c r="M321" t="b">
        <f t="shared" si="4"/>
        <v>0</v>
      </c>
    </row>
    <row r="322" spans="1:13" x14ac:dyDescent="0.25">
      <c r="A322" t="s">
        <v>452</v>
      </c>
      <c r="B322" t="s">
        <v>22</v>
      </c>
      <c r="C322">
        <v>2014</v>
      </c>
      <c r="D322" t="s">
        <v>80</v>
      </c>
      <c r="E322">
        <v>5.6809980000000003E-2</v>
      </c>
      <c r="F322">
        <v>3.4106998101619303E-2</v>
      </c>
      <c r="G322">
        <f>IF(SUMIF(D$2:D$370,D322,F$2:F$370)&gt;1,F322*1/SUMIF(D$2:D$370,D322,F$2:F$370),F322)</f>
        <v>3.3390726599978174E-2</v>
      </c>
      <c r="H322">
        <f>G322-E322</f>
        <v>-2.3419253400021829E-2</v>
      </c>
      <c r="I322">
        <f>ABS(H322)</f>
        <v>2.3419253400021829E-2</v>
      </c>
      <c r="J322">
        <f>H322^2</f>
        <v>5.4846142981443402E-4</v>
      </c>
      <c r="K322" t="b">
        <f t="array" ref="K322">IF(MAX(IF(D$2:D$370=D322,G$2:G$370))=G322,TRUE,FALSE)</f>
        <v>0</v>
      </c>
      <c r="L322" t="b">
        <f t="array" ref="L322">IF(MAX(IF(D$2:D$370=D322,E$2:E$370))=E322,TRUE,FALSE)</f>
        <v>0</v>
      </c>
      <c r="M322" t="b">
        <f t="shared" si="4"/>
        <v>0</v>
      </c>
    </row>
    <row r="323" spans="1:13" x14ac:dyDescent="0.25">
      <c r="A323" t="s">
        <v>315</v>
      </c>
      <c r="B323" t="s">
        <v>27</v>
      </c>
      <c r="C323">
        <v>2014</v>
      </c>
      <c r="D323" t="s">
        <v>81</v>
      </c>
      <c r="E323">
        <v>9.5439538000000004E-2</v>
      </c>
      <c r="F323">
        <v>8.0024995777849398E-2</v>
      </c>
      <c r="G323">
        <f>IF(SUMIF(D$2:D$370,D323,F$2:F$370)&gt;1,F323*1/SUMIF(D$2:D$370,D323,F$2:F$370),F323)</f>
        <v>8.0024995777849398E-2</v>
      </c>
      <c r="H323">
        <f>G323-E323</f>
        <v>-1.5414542222150607E-2</v>
      </c>
      <c r="I323">
        <f>ABS(H323)</f>
        <v>1.5414542222150607E-2</v>
      </c>
      <c r="J323">
        <f>H323^2</f>
        <v>2.3760811191846377E-4</v>
      </c>
      <c r="K323" t="b">
        <f t="array" ref="K323">IF(MAX(IF(D$2:D$370=D323,G$2:G$370))=G323,TRUE,FALSE)</f>
        <v>0</v>
      </c>
      <c r="L323" t="b">
        <f t="array" ref="L323">IF(MAX(IF(D$2:D$370=D323,E$2:E$370))=E323,TRUE,FALSE)</f>
        <v>0</v>
      </c>
      <c r="M323" t="b">
        <f t="shared" ref="M323:M370" si="5">K323&lt;&gt;L323</f>
        <v>0</v>
      </c>
    </row>
    <row r="324" spans="1:13" x14ac:dyDescent="0.25">
      <c r="A324" t="s">
        <v>316</v>
      </c>
      <c r="B324" t="s">
        <v>26</v>
      </c>
      <c r="C324">
        <v>2014</v>
      </c>
      <c r="D324" t="s">
        <v>81</v>
      </c>
      <c r="E324">
        <v>0.65662401999999997</v>
      </c>
      <c r="F324">
        <v>0.67009486887772196</v>
      </c>
      <c r="G324">
        <f>IF(SUMIF(D$2:D$370,D324,F$2:F$370)&gt;1,F324*1/SUMIF(D$2:D$370,D324,F$2:F$370),F324)</f>
        <v>0.67009486887772196</v>
      </c>
      <c r="H324">
        <f>G324-E324</f>
        <v>1.3470848877721986E-2</v>
      </c>
      <c r="I324">
        <f>ABS(H324)</f>
        <v>1.3470848877721986E-2</v>
      </c>
      <c r="J324">
        <f>H324^2</f>
        <v>1.814637694864237E-4</v>
      </c>
      <c r="K324" t="b">
        <f t="array" ref="K324">IF(MAX(IF(D$2:D$370=D324,G$2:G$370))=G324,TRUE,FALSE)</f>
        <v>1</v>
      </c>
      <c r="L324" t="b">
        <f t="array" ref="L324">IF(MAX(IF(D$2:D$370=D324,E$2:E$370))=E324,TRUE,FALSE)</f>
        <v>1</v>
      </c>
      <c r="M324" t="b">
        <f t="shared" si="5"/>
        <v>0</v>
      </c>
    </row>
    <row r="325" spans="1:13" x14ac:dyDescent="0.25">
      <c r="A325" t="s">
        <v>317</v>
      </c>
      <c r="B325" t="s">
        <v>0</v>
      </c>
      <c r="C325">
        <v>2014</v>
      </c>
      <c r="D325" t="s">
        <v>81</v>
      </c>
      <c r="E325">
        <v>8.3574080000000002E-3</v>
      </c>
      <c r="F325">
        <v>2.1272437125814002E-3</v>
      </c>
      <c r="G325">
        <f>IF(SUMIF(D$2:D$370,D325,F$2:F$370)&gt;1,F325*1/SUMIF(D$2:D$370,D325,F$2:F$370),F325)</f>
        <v>2.1272437125814002E-3</v>
      </c>
      <c r="H325">
        <f>G325-E325</f>
        <v>-6.2301642874186E-3</v>
      </c>
      <c r="I325">
        <f>ABS(H325)</f>
        <v>6.2301642874186E-3</v>
      </c>
      <c r="J325">
        <f>H325^2</f>
        <v>3.8814947048226114E-5</v>
      </c>
      <c r="K325" t="b">
        <f t="array" ref="K325">IF(MAX(IF(D$2:D$370=D325,G$2:G$370))=G325,TRUE,FALSE)</f>
        <v>0</v>
      </c>
      <c r="L325" t="b">
        <f t="array" ref="L325">IF(MAX(IF(D$2:D$370=D325,E$2:E$370))=E325,TRUE,FALSE)</f>
        <v>0</v>
      </c>
      <c r="M325" t="b">
        <f t="shared" si="5"/>
        <v>0</v>
      </c>
    </row>
    <row r="326" spans="1:13" x14ac:dyDescent="0.25">
      <c r="A326" t="s">
        <v>318</v>
      </c>
      <c r="B326" t="s">
        <v>24</v>
      </c>
      <c r="C326">
        <v>2014</v>
      </c>
      <c r="D326" t="s">
        <v>81</v>
      </c>
      <c r="E326">
        <v>0.193252167</v>
      </c>
      <c r="F326">
        <v>0.18064630580506599</v>
      </c>
      <c r="G326">
        <f>IF(SUMIF(D$2:D$370,D326,F$2:F$370)&gt;1,F326*1/SUMIF(D$2:D$370,D326,F$2:F$370),F326)</f>
        <v>0.18064630580506599</v>
      </c>
      <c r="H326">
        <f>G326-E326</f>
        <v>-1.2605861194934009E-2</v>
      </c>
      <c r="I326">
        <f>ABS(H326)</f>
        <v>1.2605861194934009E-2</v>
      </c>
      <c r="J326">
        <f>H326^2</f>
        <v>1.589077364659431E-4</v>
      </c>
      <c r="K326" t="b">
        <f t="array" ref="K326">IF(MAX(IF(D$2:D$370=D326,G$2:G$370))=G326,TRUE,FALSE)</f>
        <v>0</v>
      </c>
      <c r="L326" t="b">
        <f t="array" ref="L326">IF(MAX(IF(D$2:D$370=D326,E$2:E$370))=E326,TRUE,FALSE)</f>
        <v>0</v>
      </c>
      <c r="M326" t="b">
        <f t="shared" si="5"/>
        <v>0</v>
      </c>
    </row>
    <row r="327" spans="1:13" x14ac:dyDescent="0.25">
      <c r="A327" t="s">
        <v>453</v>
      </c>
      <c r="B327" t="s">
        <v>22</v>
      </c>
      <c r="C327">
        <v>2014</v>
      </c>
      <c r="D327" t="s">
        <v>81</v>
      </c>
      <c r="E327">
        <v>4.1374329000000001E-2</v>
      </c>
      <c r="F327">
        <v>3.9476583471345202E-2</v>
      </c>
      <c r="G327">
        <f>IF(SUMIF(D$2:D$370,D327,F$2:F$370)&gt;1,F327*1/SUMIF(D$2:D$370,D327,F$2:F$370),F327)</f>
        <v>3.9476583471345202E-2</v>
      </c>
      <c r="H327">
        <f>G327-E327</f>
        <v>-1.8977455286547998E-3</v>
      </c>
      <c r="I327">
        <f>ABS(H327)</f>
        <v>1.8977455286547998E-3</v>
      </c>
      <c r="J327">
        <f>H327^2</f>
        <v>3.6014380915292856E-6</v>
      </c>
      <c r="K327" t="b">
        <f t="array" ref="K327">IF(MAX(IF(D$2:D$370=D327,G$2:G$370))=G327,TRUE,FALSE)</f>
        <v>0</v>
      </c>
      <c r="L327" t="b">
        <f t="array" ref="L327">IF(MAX(IF(D$2:D$370=D327,E$2:E$370))=E327,TRUE,FALSE)</f>
        <v>0</v>
      </c>
      <c r="M327" t="b">
        <f t="shared" si="5"/>
        <v>0</v>
      </c>
    </row>
    <row r="328" spans="1:13" x14ac:dyDescent="0.25">
      <c r="A328" t="s">
        <v>319</v>
      </c>
      <c r="B328" t="s">
        <v>27</v>
      </c>
      <c r="C328">
        <v>2014</v>
      </c>
      <c r="D328" t="s">
        <v>82</v>
      </c>
      <c r="E328">
        <v>2.8818737000000001E-2</v>
      </c>
      <c r="F328">
        <v>3.9831393334751997E-2</v>
      </c>
      <c r="G328">
        <f>IF(SUMIF(D$2:D$370,D328,F$2:F$370)&gt;1,F328*1/SUMIF(D$2:D$370,D328,F$2:F$370),F328)</f>
        <v>3.9831393334751997E-2</v>
      </c>
      <c r="H328">
        <f>G328-E328</f>
        <v>1.1012656334751996E-2</v>
      </c>
      <c r="I328">
        <f>ABS(H328)</f>
        <v>1.1012656334751996E-2</v>
      </c>
      <c r="J328">
        <f>H328^2</f>
        <v>1.2127859954735326E-4</v>
      </c>
      <c r="K328" t="b">
        <f t="array" ref="K328">IF(MAX(IF(D$2:D$370=D328,G$2:G$370))=G328,TRUE,FALSE)</f>
        <v>0</v>
      </c>
      <c r="L328" t="b">
        <f t="array" ref="L328">IF(MAX(IF(D$2:D$370=D328,E$2:E$370))=E328,TRUE,FALSE)</f>
        <v>0</v>
      </c>
      <c r="M328" t="b">
        <f t="shared" si="5"/>
        <v>0</v>
      </c>
    </row>
    <row r="329" spans="1:13" x14ac:dyDescent="0.25">
      <c r="A329" t="s">
        <v>320</v>
      </c>
      <c r="B329" t="s">
        <v>24</v>
      </c>
      <c r="C329">
        <v>2014</v>
      </c>
      <c r="D329" t="s">
        <v>82</v>
      </c>
      <c r="E329">
        <v>0.415478615</v>
      </c>
      <c r="F329">
        <v>0.29806533041950201</v>
      </c>
      <c r="G329">
        <f>IF(SUMIF(D$2:D$370,D329,F$2:F$370)&gt;1,F329*1/SUMIF(D$2:D$370,D329,F$2:F$370),F329)</f>
        <v>0.29806533041950201</v>
      </c>
      <c r="H329">
        <f>G329-E329</f>
        <v>-0.11741328458049799</v>
      </c>
      <c r="I329">
        <f>ABS(H329)</f>
        <v>0.11741328458049799</v>
      </c>
      <c r="J329">
        <f>H329^2</f>
        <v>1.3785879395981008E-2</v>
      </c>
      <c r="K329" t="b">
        <f t="array" ref="K329">IF(MAX(IF(D$2:D$370=D329,G$2:G$370))=G329,TRUE,FALSE)</f>
        <v>0</v>
      </c>
      <c r="L329" t="b">
        <f t="array" ref="L329">IF(MAX(IF(D$2:D$370=D329,E$2:E$370))=E329,TRUE,FALSE)</f>
        <v>0</v>
      </c>
      <c r="M329" t="b">
        <f t="shared" si="5"/>
        <v>0</v>
      </c>
    </row>
    <row r="330" spans="1:13" x14ac:dyDescent="0.25">
      <c r="A330" t="s">
        <v>321</v>
      </c>
      <c r="B330" t="s">
        <v>23</v>
      </c>
      <c r="C330">
        <v>2014</v>
      </c>
      <c r="D330" t="s">
        <v>82</v>
      </c>
      <c r="E330">
        <v>4.2362524999999998E-2</v>
      </c>
      <c r="F330">
        <v>6.4081076690315306E-2</v>
      </c>
      <c r="G330">
        <f>IF(SUMIF(D$2:D$370,D330,F$2:F$370)&gt;1,F330*1/SUMIF(D$2:D$370,D330,F$2:F$370),F330)</f>
        <v>6.4081076690315306E-2</v>
      </c>
      <c r="H330">
        <f>G330-E330</f>
        <v>2.1718551690315308E-2</v>
      </c>
      <c r="I330">
        <f>ABS(H330)</f>
        <v>2.1718551690315308E-2</v>
      </c>
      <c r="J330">
        <f>H330^2</f>
        <v>4.716954875248979E-4</v>
      </c>
      <c r="K330" t="b">
        <f t="array" ref="K330">IF(MAX(IF(D$2:D$370=D330,G$2:G$370))=G330,TRUE,FALSE)</f>
        <v>0</v>
      </c>
      <c r="L330" t="b">
        <f t="array" ref="L330">IF(MAX(IF(D$2:D$370=D330,E$2:E$370))=E330,TRUE,FALSE)</f>
        <v>0</v>
      </c>
      <c r="M330" t="b">
        <f t="shared" si="5"/>
        <v>0</v>
      </c>
    </row>
    <row r="331" spans="1:13" x14ac:dyDescent="0.25">
      <c r="A331" t="s">
        <v>322</v>
      </c>
      <c r="B331" t="s">
        <v>26</v>
      </c>
      <c r="C331">
        <v>2014</v>
      </c>
      <c r="D331" t="s">
        <v>82</v>
      </c>
      <c r="E331">
        <v>0.48604888000000002</v>
      </c>
      <c r="F331">
        <v>0.515100504834064</v>
      </c>
      <c r="G331">
        <f>IF(SUMIF(D$2:D$370,D331,F$2:F$370)&gt;1,F331*1/SUMIF(D$2:D$370,D331,F$2:F$370),F331)</f>
        <v>0.515100504834064</v>
      </c>
      <c r="H331">
        <f>G331-E331</f>
        <v>2.9051624834063983E-2</v>
      </c>
      <c r="I331">
        <f>ABS(H331)</f>
        <v>2.9051624834063983E-2</v>
      </c>
      <c r="J331">
        <f>H331^2</f>
        <v>8.4399690549920314E-4</v>
      </c>
      <c r="K331" t="b">
        <f t="array" ref="K331">IF(MAX(IF(D$2:D$370=D331,G$2:G$370))=G331,TRUE,FALSE)</f>
        <v>1</v>
      </c>
      <c r="L331" t="b">
        <f t="array" ref="L331">IF(MAX(IF(D$2:D$370=D331,E$2:E$370))=E331,TRUE,FALSE)</f>
        <v>1</v>
      </c>
      <c r="M331" t="b">
        <f t="shared" si="5"/>
        <v>0</v>
      </c>
    </row>
    <row r="332" spans="1:13" x14ac:dyDescent="0.25">
      <c r="A332" t="s">
        <v>391</v>
      </c>
      <c r="B332" t="s">
        <v>25</v>
      </c>
      <c r="C332">
        <v>2014</v>
      </c>
      <c r="D332" t="s">
        <v>82</v>
      </c>
      <c r="E332">
        <v>2.5458249999999998E-3</v>
      </c>
      <c r="F332">
        <v>3.2058296030309801E-3</v>
      </c>
      <c r="G332">
        <f>IF(SUMIF(D$2:D$370,D332,F$2:F$370)&gt;1,F332*1/SUMIF(D$2:D$370,D332,F$2:F$370),F332)</f>
        <v>3.2058296030309801E-3</v>
      </c>
      <c r="H332">
        <f>G332-E332</f>
        <v>6.6000460303098024E-4</v>
      </c>
      <c r="I332">
        <f>ABS(H332)</f>
        <v>6.6000460303098024E-4</v>
      </c>
      <c r="J332">
        <f>H332^2</f>
        <v>4.3560607602208181E-7</v>
      </c>
      <c r="K332" t="b">
        <f t="array" ref="K332">IF(MAX(IF(D$2:D$370=D332,G$2:G$370))=G332,TRUE,FALSE)</f>
        <v>0</v>
      </c>
      <c r="L332" t="b">
        <f t="array" ref="L332">IF(MAX(IF(D$2:D$370=D332,E$2:E$370))=E332,TRUE,FALSE)</f>
        <v>0</v>
      </c>
      <c r="M332" t="b">
        <f t="shared" si="5"/>
        <v>0</v>
      </c>
    </row>
    <row r="333" spans="1:13" x14ac:dyDescent="0.25">
      <c r="A333" t="s">
        <v>454</v>
      </c>
      <c r="B333" t="s">
        <v>22</v>
      </c>
      <c r="C333">
        <v>2014</v>
      </c>
      <c r="D333" t="s">
        <v>82</v>
      </c>
      <c r="E333">
        <v>2.3014257E-2</v>
      </c>
      <c r="F333">
        <v>2.9701529998370599E-2</v>
      </c>
      <c r="G333">
        <f>IF(SUMIF(D$2:D$370,D333,F$2:F$370)&gt;1,F333*1/SUMIF(D$2:D$370,D333,F$2:F$370),F333)</f>
        <v>2.9701529998370599E-2</v>
      </c>
      <c r="H333">
        <f>G333-E333</f>
        <v>6.687272998370599E-3</v>
      </c>
      <c r="I333">
        <f>ABS(H333)</f>
        <v>6.687272998370599E-3</v>
      </c>
      <c r="J333">
        <f>H333^2</f>
        <v>4.47196201547365E-5</v>
      </c>
      <c r="K333" t="b">
        <f t="array" ref="K333">IF(MAX(IF(D$2:D$370=D333,G$2:G$370))=G333,TRUE,FALSE)</f>
        <v>0</v>
      </c>
      <c r="L333" t="b">
        <f t="array" ref="L333">IF(MAX(IF(D$2:D$370=D333,E$2:E$370))=E333,TRUE,FALSE)</f>
        <v>0</v>
      </c>
      <c r="M333" t="b">
        <f t="shared" si="5"/>
        <v>0</v>
      </c>
    </row>
    <row r="334" spans="1:13" x14ac:dyDescent="0.25">
      <c r="A334" t="s">
        <v>323</v>
      </c>
      <c r="B334" t="s">
        <v>0</v>
      </c>
      <c r="C334">
        <v>2014</v>
      </c>
      <c r="D334" t="s">
        <v>83</v>
      </c>
      <c r="E334">
        <v>2.4370429999999998E-3</v>
      </c>
      <c r="F334">
        <v>1.47878322283836E-3</v>
      </c>
      <c r="G334">
        <f>IF(SUMIF(D$2:D$370,D334,F$2:F$370)&gt;1,F334*1/SUMIF(D$2:D$370,D334,F$2:F$370),F334)</f>
        <v>1.47878322283836E-3</v>
      </c>
      <c r="H334">
        <f>G334-E334</f>
        <v>-9.5825977716163988E-4</v>
      </c>
      <c r="I334">
        <f>ABS(H334)</f>
        <v>9.5825977716163988E-4</v>
      </c>
      <c r="J334">
        <f>H334^2</f>
        <v>9.1826180052587573E-7</v>
      </c>
      <c r="K334" t="b">
        <f t="array" ref="K334">IF(MAX(IF(D$2:D$370=D334,G$2:G$370))=G334,TRUE,FALSE)</f>
        <v>0</v>
      </c>
      <c r="L334" t="b">
        <f t="array" ref="L334">IF(MAX(IF(D$2:D$370=D334,E$2:E$370))=E334,TRUE,FALSE)</f>
        <v>0</v>
      </c>
      <c r="M334" t="b">
        <f t="shared" si="5"/>
        <v>0</v>
      </c>
    </row>
    <row r="335" spans="1:13" x14ac:dyDescent="0.25">
      <c r="A335" t="s">
        <v>324</v>
      </c>
      <c r="B335" t="s">
        <v>23</v>
      </c>
      <c r="C335">
        <v>2014</v>
      </c>
      <c r="D335" t="s">
        <v>83</v>
      </c>
      <c r="E335">
        <v>4.2343622999999997E-2</v>
      </c>
      <c r="F335">
        <v>9.2951460515890802E-2</v>
      </c>
      <c r="G335">
        <f>IF(SUMIF(D$2:D$370,D335,F$2:F$370)&gt;1,F335*1/SUMIF(D$2:D$370,D335,F$2:F$370),F335)</f>
        <v>9.2951460515890802E-2</v>
      </c>
      <c r="H335">
        <f>G335-E335</f>
        <v>5.0607837515890805E-2</v>
      </c>
      <c r="I335">
        <f>ABS(H335)</f>
        <v>5.0607837515890805E-2</v>
      </c>
      <c r="J335">
        <f>H335^2</f>
        <v>2.5611532180348047E-3</v>
      </c>
      <c r="K335" t="b">
        <f t="array" ref="K335">IF(MAX(IF(D$2:D$370=D335,G$2:G$370))=G335,TRUE,FALSE)</f>
        <v>0</v>
      </c>
      <c r="L335" t="b">
        <f t="array" ref="L335">IF(MAX(IF(D$2:D$370=D335,E$2:E$370))=E335,TRUE,FALSE)</f>
        <v>0</v>
      </c>
      <c r="M335" t="b">
        <f t="shared" si="5"/>
        <v>0</v>
      </c>
    </row>
    <row r="336" spans="1:13" x14ac:dyDescent="0.25">
      <c r="A336" t="s">
        <v>325</v>
      </c>
      <c r="B336" t="s">
        <v>24</v>
      </c>
      <c r="C336">
        <v>2014</v>
      </c>
      <c r="D336" t="s">
        <v>83</v>
      </c>
      <c r="E336">
        <v>0.255787977</v>
      </c>
      <c r="F336">
        <v>0.26364558835087798</v>
      </c>
      <c r="G336">
        <f>IF(SUMIF(D$2:D$370,D336,F$2:F$370)&gt;1,F336*1/SUMIF(D$2:D$370,D336,F$2:F$370),F336)</f>
        <v>0.26364558835087798</v>
      </c>
      <c r="H336">
        <f>G336-E336</f>
        <v>7.8576113508779799E-3</v>
      </c>
      <c r="I336">
        <f>ABS(H336)</f>
        <v>7.8576113508779799E-3</v>
      </c>
      <c r="J336">
        <f>H336^2</f>
        <v>6.1742056141446478E-5</v>
      </c>
      <c r="K336" t="b">
        <f t="array" ref="K336">IF(MAX(IF(D$2:D$370=D336,G$2:G$370))=G336,TRUE,FALSE)</f>
        <v>0</v>
      </c>
      <c r="L336" t="b">
        <f t="array" ref="L336">IF(MAX(IF(D$2:D$370=D336,E$2:E$370))=E336,TRUE,FALSE)</f>
        <v>0</v>
      </c>
      <c r="M336" t="b">
        <f t="shared" si="5"/>
        <v>0</v>
      </c>
    </row>
    <row r="337" spans="1:13" x14ac:dyDescent="0.25">
      <c r="A337" t="s">
        <v>326</v>
      </c>
      <c r="B337" t="s">
        <v>25</v>
      </c>
      <c r="C337">
        <v>2014</v>
      </c>
      <c r="D337" t="s">
        <v>83</v>
      </c>
      <c r="E337">
        <v>4.8740859999999997E-3</v>
      </c>
      <c r="F337">
        <v>1.5555117198115299E-3</v>
      </c>
      <c r="G337">
        <f>IF(SUMIF(D$2:D$370,D337,F$2:F$370)&gt;1,F337*1/SUMIF(D$2:D$370,D337,F$2:F$370),F337)</f>
        <v>1.5555117198115299E-3</v>
      </c>
      <c r="H337">
        <f>G337-E337</f>
        <v>-3.31857428018847E-3</v>
      </c>
      <c r="I337">
        <f>ABS(H337)</f>
        <v>3.31857428018847E-3</v>
      </c>
      <c r="J337">
        <f>H337^2</f>
        <v>1.1012935253128422E-5</v>
      </c>
      <c r="K337" t="b">
        <f t="array" ref="K337">IF(MAX(IF(D$2:D$370=D337,G$2:G$370))=G337,TRUE,FALSE)</f>
        <v>0</v>
      </c>
      <c r="L337" t="b">
        <f t="array" ref="L337">IF(MAX(IF(D$2:D$370=D337,E$2:E$370))=E337,TRUE,FALSE)</f>
        <v>0</v>
      </c>
      <c r="M337" t="b">
        <f t="shared" si="5"/>
        <v>0</v>
      </c>
    </row>
    <row r="338" spans="1:13" x14ac:dyDescent="0.25">
      <c r="A338" t="s">
        <v>327</v>
      </c>
      <c r="B338" t="s">
        <v>26</v>
      </c>
      <c r="C338">
        <v>2014</v>
      </c>
      <c r="D338" t="s">
        <v>83</v>
      </c>
      <c r="E338">
        <v>0.43897238</v>
      </c>
      <c r="F338">
        <v>0.50536704996964998</v>
      </c>
      <c r="G338">
        <f>IF(SUMIF(D$2:D$370,D338,F$2:F$370)&gt;1,F338*1/SUMIF(D$2:D$370,D338,F$2:F$370),F338)</f>
        <v>0.50536704996964998</v>
      </c>
      <c r="H338">
        <f>G338-E338</f>
        <v>6.6394669969649989E-2</v>
      </c>
      <c r="I338">
        <f>ABS(H338)</f>
        <v>6.6394669969649989E-2</v>
      </c>
      <c r="J338">
        <f>H338^2</f>
        <v>4.4082522003787419E-3</v>
      </c>
      <c r="K338" t="b">
        <f t="array" ref="K338">IF(MAX(IF(D$2:D$370=D338,G$2:G$370))=G338,TRUE,FALSE)</f>
        <v>1</v>
      </c>
      <c r="L338" t="b">
        <f t="array" ref="L338">IF(MAX(IF(D$2:D$370=D338,E$2:E$370))=E338,TRUE,FALSE)</f>
        <v>1</v>
      </c>
      <c r="M338" t="b">
        <f t="shared" si="5"/>
        <v>0</v>
      </c>
    </row>
    <row r="339" spans="1:13" x14ac:dyDescent="0.25">
      <c r="A339" t="s">
        <v>328</v>
      </c>
      <c r="B339" t="s">
        <v>27</v>
      </c>
      <c r="C339">
        <v>2014</v>
      </c>
      <c r="D339" t="s">
        <v>83</v>
      </c>
      <c r="E339">
        <v>0.233549959</v>
      </c>
      <c r="F339">
        <v>8.7227074228244203E-2</v>
      </c>
      <c r="G339">
        <f>IF(SUMIF(D$2:D$370,D339,F$2:F$370)&gt;1,F339*1/SUMIF(D$2:D$370,D339,F$2:F$370),F339)</f>
        <v>8.7227074228244203E-2</v>
      </c>
      <c r="H339">
        <f>G339-E339</f>
        <v>-0.14632288477175581</v>
      </c>
      <c r="I339">
        <f>ABS(H339)</f>
        <v>0.14632288477175581</v>
      </c>
      <c r="J339">
        <f>H339^2</f>
        <v>2.141038660792853E-2</v>
      </c>
      <c r="K339" t="b">
        <f t="array" ref="K339">IF(MAX(IF(D$2:D$370=D339,G$2:G$370))=G339,TRUE,FALSE)</f>
        <v>0</v>
      </c>
      <c r="L339" t="b">
        <f t="array" ref="L339">IF(MAX(IF(D$2:D$370=D339,E$2:E$370))=E339,TRUE,FALSE)</f>
        <v>0</v>
      </c>
      <c r="M339" t="b">
        <f t="shared" si="5"/>
        <v>0</v>
      </c>
    </row>
    <row r="340" spans="1:13" x14ac:dyDescent="0.25">
      <c r="A340" t="s">
        <v>455</v>
      </c>
      <c r="B340" t="s">
        <v>22</v>
      </c>
      <c r="C340">
        <v>2014</v>
      </c>
      <c r="D340" t="s">
        <v>83</v>
      </c>
      <c r="E340">
        <v>2.2034931000000001E-2</v>
      </c>
      <c r="F340">
        <v>3.9645704266390101E-2</v>
      </c>
      <c r="G340">
        <f>IF(SUMIF(D$2:D$370,D340,F$2:F$370)&gt;1,F340*1/SUMIF(D$2:D$370,D340,F$2:F$370),F340)</f>
        <v>3.9645704266390101E-2</v>
      </c>
      <c r="H340">
        <f>G340-E340</f>
        <v>1.7610773266390101E-2</v>
      </c>
      <c r="I340">
        <f>ABS(H340)</f>
        <v>1.7610773266390101E-2</v>
      </c>
      <c r="J340">
        <f>H340^2</f>
        <v>3.1013933504020025E-4</v>
      </c>
      <c r="K340" t="b">
        <f t="array" ref="K340">IF(MAX(IF(D$2:D$370=D340,G$2:G$370))=G340,TRUE,FALSE)</f>
        <v>0</v>
      </c>
      <c r="L340" t="b">
        <f t="array" ref="L340">IF(MAX(IF(D$2:D$370=D340,E$2:E$370))=E340,TRUE,FALSE)</f>
        <v>0</v>
      </c>
      <c r="M340" t="b">
        <f t="shared" si="5"/>
        <v>0</v>
      </c>
    </row>
    <row r="341" spans="1:13" x14ac:dyDescent="0.25">
      <c r="A341" t="s">
        <v>329</v>
      </c>
      <c r="B341" t="s">
        <v>23</v>
      </c>
      <c r="C341">
        <v>2014</v>
      </c>
      <c r="D341" t="s">
        <v>84</v>
      </c>
      <c r="E341">
        <v>0.12520408199999999</v>
      </c>
      <c r="F341">
        <v>0.107560336430973</v>
      </c>
      <c r="G341">
        <f>IF(SUMIF(D$2:D$370,D341,F$2:F$370)&gt;1,F341*1/SUMIF(D$2:D$370,D341,F$2:F$370),F341)</f>
        <v>0.107560336430973</v>
      </c>
      <c r="H341">
        <f>G341-E341</f>
        <v>-1.7643745569026995E-2</v>
      </c>
      <c r="I341">
        <f>ABS(H341)</f>
        <v>1.7643745569026995E-2</v>
      </c>
      <c r="J341">
        <f>H341^2</f>
        <v>3.1130175770455968E-4</v>
      </c>
      <c r="K341" t="b">
        <f t="array" ref="K341">IF(MAX(IF(D$2:D$370=D341,G$2:G$370))=G341,TRUE,FALSE)</f>
        <v>0</v>
      </c>
      <c r="L341" t="b">
        <f t="array" ref="L341">IF(MAX(IF(D$2:D$370=D341,E$2:E$370))=E341,TRUE,FALSE)</f>
        <v>0</v>
      </c>
      <c r="M341" t="b">
        <f t="shared" si="5"/>
        <v>0</v>
      </c>
    </row>
    <row r="342" spans="1:13" x14ac:dyDescent="0.25">
      <c r="A342" t="s">
        <v>330</v>
      </c>
      <c r="B342" t="s">
        <v>26</v>
      </c>
      <c r="C342">
        <v>2014</v>
      </c>
      <c r="D342" t="s">
        <v>84</v>
      </c>
      <c r="E342">
        <v>0.62979591800000001</v>
      </c>
      <c r="F342">
        <v>0.62930191544639003</v>
      </c>
      <c r="G342">
        <f>IF(SUMIF(D$2:D$370,D342,F$2:F$370)&gt;1,F342*1/SUMIF(D$2:D$370,D342,F$2:F$370),F342)</f>
        <v>0.62930191544639003</v>
      </c>
      <c r="H342">
        <f>G342-E342</f>
        <v>-4.9400255360998457E-4</v>
      </c>
      <c r="I342">
        <f>ABS(H342)</f>
        <v>4.9400255360998457E-4</v>
      </c>
      <c r="J342">
        <f>H342^2</f>
        <v>2.4403852297318569E-7</v>
      </c>
      <c r="K342" t="b">
        <f t="array" ref="K342">IF(MAX(IF(D$2:D$370=D342,G$2:G$370))=G342,TRUE,FALSE)</f>
        <v>1</v>
      </c>
      <c r="L342" t="b">
        <f t="array" ref="L342">IF(MAX(IF(D$2:D$370=D342,E$2:E$370))=E342,TRUE,FALSE)</f>
        <v>1</v>
      </c>
      <c r="M342" t="b">
        <f t="shared" si="5"/>
        <v>0</v>
      </c>
    </row>
    <row r="343" spans="1:13" x14ac:dyDescent="0.25">
      <c r="A343" t="s">
        <v>331</v>
      </c>
      <c r="B343" t="s">
        <v>24</v>
      </c>
      <c r="C343">
        <v>2014</v>
      </c>
      <c r="D343" t="s">
        <v>84</v>
      </c>
      <c r="E343">
        <v>0.20214285700000001</v>
      </c>
      <c r="F343">
        <v>0.22940243637385899</v>
      </c>
      <c r="G343">
        <f>IF(SUMIF(D$2:D$370,D343,F$2:F$370)&gt;1,F343*1/SUMIF(D$2:D$370,D343,F$2:F$370),F343)</f>
        <v>0.22940243637385899</v>
      </c>
      <c r="H343">
        <f>G343-E343</f>
        <v>2.7259579373858978E-2</v>
      </c>
      <c r="I343">
        <f>ABS(H343)</f>
        <v>2.7259579373858978E-2</v>
      </c>
      <c r="J343">
        <f>H343^2</f>
        <v>7.4308466763971779E-4</v>
      </c>
      <c r="K343" t="b">
        <f t="array" ref="K343">IF(MAX(IF(D$2:D$370=D343,G$2:G$370))=G343,TRUE,FALSE)</f>
        <v>0</v>
      </c>
      <c r="L343" t="b">
        <f t="array" ref="L343">IF(MAX(IF(D$2:D$370=D343,E$2:E$370))=E343,TRUE,FALSE)</f>
        <v>0</v>
      </c>
      <c r="M343" t="b">
        <f t="shared" si="5"/>
        <v>0</v>
      </c>
    </row>
    <row r="344" spans="1:13" x14ac:dyDescent="0.25">
      <c r="A344" t="s">
        <v>456</v>
      </c>
      <c r="B344" t="s">
        <v>22</v>
      </c>
      <c r="C344">
        <v>2014</v>
      </c>
      <c r="D344" t="s">
        <v>84</v>
      </c>
      <c r="E344">
        <v>3.6326531000000002E-2</v>
      </c>
      <c r="F344">
        <v>2.7679707361222401E-2</v>
      </c>
      <c r="G344">
        <f>IF(SUMIF(D$2:D$370,D344,F$2:F$370)&gt;1,F344*1/SUMIF(D$2:D$370,D344,F$2:F$370),F344)</f>
        <v>2.7679707361222401E-2</v>
      </c>
      <c r="H344">
        <f>G344-E344</f>
        <v>-8.6468236387776017E-3</v>
      </c>
      <c r="I344">
        <f>ABS(H344)</f>
        <v>8.6468236387776017E-3</v>
      </c>
      <c r="J344">
        <f>H344^2</f>
        <v>7.4767559040123124E-5</v>
      </c>
      <c r="K344" t="b">
        <f t="array" ref="K344">IF(MAX(IF(D$2:D$370=D344,G$2:G$370))=G344,TRUE,FALSE)</f>
        <v>0</v>
      </c>
      <c r="L344" t="b">
        <f t="array" ref="L344">IF(MAX(IF(D$2:D$370=D344,E$2:E$370))=E344,TRUE,FALSE)</f>
        <v>0</v>
      </c>
      <c r="M344" t="b">
        <f t="shared" si="5"/>
        <v>0</v>
      </c>
    </row>
    <row r="345" spans="1:13" x14ac:dyDescent="0.25">
      <c r="A345" t="s">
        <v>332</v>
      </c>
      <c r="B345" t="s">
        <v>27</v>
      </c>
      <c r="C345">
        <v>2014</v>
      </c>
      <c r="D345" t="s">
        <v>85</v>
      </c>
      <c r="E345">
        <v>1.5210688999999999E-2</v>
      </c>
      <c r="F345">
        <v>1.7578062109619201E-2</v>
      </c>
      <c r="G345">
        <f>IF(SUMIF(D$2:D$370,D345,F$2:F$370)&gt;1,F345*1/SUMIF(D$2:D$370,D345,F$2:F$370),F345)</f>
        <v>1.7578062109619201E-2</v>
      </c>
      <c r="H345">
        <f>G345-E345</f>
        <v>2.3673731096192016E-3</v>
      </c>
      <c r="I345">
        <f>ABS(H345)</f>
        <v>2.3673731096192016E-3</v>
      </c>
      <c r="J345">
        <f>H345^2</f>
        <v>5.6044554401480881E-6</v>
      </c>
      <c r="K345" t="b">
        <f t="array" ref="K345">IF(MAX(IF(D$2:D$370=D345,G$2:G$370))=G345,TRUE,FALSE)</f>
        <v>0</v>
      </c>
      <c r="L345" t="b">
        <f t="array" ref="L345">IF(MAX(IF(D$2:D$370=D345,E$2:E$370))=E345,TRUE,FALSE)</f>
        <v>0</v>
      </c>
      <c r="M345" t="b">
        <f t="shared" si="5"/>
        <v>0</v>
      </c>
    </row>
    <row r="346" spans="1:13" x14ac:dyDescent="0.25">
      <c r="A346" t="s">
        <v>333</v>
      </c>
      <c r="B346" t="s">
        <v>23</v>
      </c>
      <c r="C346">
        <v>2014</v>
      </c>
      <c r="D346" t="s">
        <v>85</v>
      </c>
      <c r="E346">
        <v>0.13329907499999999</v>
      </c>
      <c r="F346">
        <v>0.17513532635467799</v>
      </c>
      <c r="G346">
        <f>IF(SUMIF(D$2:D$370,D346,F$2:F$370)&gt;1,F346*1/SUMIF(D$2:D$370,D346,F$2:F$370),F346)</f>
        <v>0.17513532635467799</v>
      </c>
      <c r="H346">
        <f>G346-E346</f>
        <v>4.1836251354678E-2</v>
      </c>
      <c r="I346">
        <f>ABS(H346)</f>
        <v>4.1836251354678E-2</v>
      </c>
      <c r="J346">
        <f>H346^2</f>
        <v>1.7502719274117967E-3</v>
      </c>
      <c r="K346" t="b">
        <f t="array" ref="K346">IF(MAX(IF(D$2:D$370=D346,G$2:G$370))=G346,TRUE,FALSE)</f>
        <v>0</v>
      </c>
      <c r="L346" t="b">
        <f t="array" ref="L346">IF(MAX(IF(D$2:D$370=D346,E$2:E$370))=E346,TRUE,FALSE)</f>
        <v>0</v>
      </c>
      <c r="M346" t="b">
        <f t="shared" si="5"/>
        <v>0</v>
      </c>
    </row>
    <row r="347" spans="1:13" x14ac:dyDescent="0.25">
      <c r="A347" t="s">
        <v>334</v>
      </c>
      <c r="B347" t="s">
        <v>26</v>
      </c>
      <c r="C347">
        <v>2014</v>
      </c>
      <c r="D347" t="s">
        <v>85</v>
      </c>
      <c r="E347">
        <v>0.30308324800000003</v>
      </c>
      <c r="F347">
        <v>0.365804261792671</v>
      </c>
      <c r="G347">
        <f>IF(SUMIF(D$2:D$370,D347,F$2:F$370)&gt;1,F347*1/SUMIF(D$2:D$370,D347,F$2:F$370),F347)</f>
        <v>0.365804261792671</v>
      </c>
      <c r="H347">
        <f>G347-E347</f>
        <v>6.2721013792670977E-2</v>
      </c>
      <c r="I347">
        <f>ABS(H347)</f>
        <v>6.2721013792670977E-2</v>
      </c>
      <c r="J347">
        <f>H347^2</f>
        <v>3.9339255711804228E-3</v>
      </c>
      <c r="K347" t="b">
        <f t="array" ref="K347">IF(MAX(IF(D$2:D$370=D347,G$2:G$370))=G347,TRUE,FALSE)</f>
        <v>0</v>
      </c>
      <c r="L347" t="b">
        <f t="array" ref="L347">IF(MAX(IF(D$2:D$370=D347,E$2:E$370))=E347,TRUE,FALSE)</f>
        <v>0</v>
      </c>
      <c r="M347" t="b">
        <f t="shared" si="5"/>
        <v>0</v>
      </c>
    </row>
    <row r="348" spans="1:13" x14ac:dyDescent="0.25">
      <c r="A348" t="s">
        <v>335</v>
      </c>
      <c r="B348" t="s">
        <v>24</v>
      </c>
      <c r="C348">
        <v>2014</v>
      </c>
      <c r="D348" t="s">
        <v>85</v>
      </c>
      <c r="E348">
        <v>0.52024665999999997</v>
      </c>
      <c r="F348">
        <v>0.37399645343982402</v>
      </c>
      <c r="G348">
        <f>IF(SUMIF(D$2:D$370,D348,F$2:F$370)&gt;1,F348*1/SUMIF(D$2:D$370,D348,F$2:F$370),F348)</f>
        <v>0.37399645343982402</v>
      </c>
      <c r="H348">
        <f>G348-E348</f>
        <v>-0.14625020656017595</v>
      </c>
      <c r="I348">
        <f>ABS(H348)</f>
        <v>0.14625020656017595</v>
      </c>
      <c r="J348">
        <f>H348^2</f>
        <v>2.1389122918894134E-2</v>
      </c>
      <c r="K348" t="b">
        <f t="array" ref="K348">IF(MAX(IF(D$2:D$370=D348,G$2:G$370))=G348,TRUE,FALSE)</f>
        <v>1</v>
      </c>
      <c r="L348" t="b">
        <f t="array" ref="L348">IF(MAX(IF(D$2:D$370=D348,E$2:E$370))=E348,TRUE,FALSE)</f>
        <v>1</v>
      </c>
      <c r="M348" t="b">
        <f t="shared" si="5"/>
        <v>0</v>
      </c>
    </row>
    <row r="349" spans="1:13" x14ac:dyDescent="0.25">
      <c r="A349" t="s">
        <v>392</v>
      </c>
      <c r="B349" t="s">
        <v>1</v>
      </c>
      <c r="C349">
        <v>2014</v>
      </c>
      <c r="D349" t="s">
        <v>85</v>
      </c>
      <c r="E349">
        <v>5.652621E-3</v>
      </c>
      <c r="F349">
        <v>1.2662764531047799E-2</v>
      </c>
      <c r="G349">
        <f>IF(SUMIF(D$2:D$370,D349,F$2:F$370)&gt;1,F349*1/SUMIF(D$2:D$370,D349,F$2:F$370),F349)</f>
        <v>1.2662764531047799E-2</v>
      </c>
      <c r="H349">
        <f>G349-E349</f>
        <v>7.0101435310477994E-3</v>
      </c>
      <c r="I349">
        <f>ABS(H349)</f>
        <v>7.0101435310477994E-3</v>
      </c>
      <c r="J349">
        <f>H349^2</f>
        <v>4.914211232589131E-5</v>
      </c>
      <c r="K349" t="b">
        <f t="array" ref="K349">IF(MAX(IF(D$2:D$370=D349,G$2:G$370))=G349,TRUE,FALSE)</f>
        <v>0</v>
      </c>
      <c r="L349" t="b">
        <f t="array" ref="L349">IF(MAX(IF(D$2:D$370=D349,E$2:E$370))=E349,TRUE,FALSE)</f>
        <v>0</v>
      </c>
      <c r="M349" t="b">
        <f t="shared" si="5"/>
        <v>0</v>
      </c>
    </row>
    <row r="350" spans="1:13" x14ac:dyDescent="0.25">
      <c r="A350" t="s">
        <v>457</v>
      </c>
      <c r="B350" t="s">
        <v>22</v>
      </c>
      <c r="C350">
        <v>2014</v>
      </c>
      <c r="D350" t="s">
        <v>85</v>
      </c>
      <c r="E350">
        <v>8.0164439999999993E-3</v>
      </c>
      <c r="F350">
        <v>1.49845875888855E-2</v>
      </c>
      <c r="G350">
        <f>IF(SUMIF(D$2:D$370,D350,F$2:F$370)&gt;1,F350*1/SUMIF(D$2:D$370,D350,F$2:F$370),F350)</f>
        <v>1.49845875888855E-2</v>
      </c>
      <c r="H350">
        <f>G350-E350</f>
        <v>6.9681435888855007E-3</v>
      </c>
      <c r="I350">
        <f>ABS(H350)</f>
        <v>6.9681435888855007E-3</v>
      </c>
      <c r="J350">
        <f>H350^2</f>
        <v>4.8555025075326105E-5</v>
      </c>
      <c r="K350" t="b">
        <f t="array" ref="K350">IF(MAX(IF(D$2:D$370=D350,G$2:G$370))=G350,TRUE,FALSE)</f>
        <v>0</v>
      </c>
      <c r="L350" t="b">
        <f t="array" ref="L350">IF(MAX(IF(D$2:D$370=D350,E$2:E$370))=E350,TRUE,FALSE)</f>
        <v>0</v>
      </c>
      <c r="M350" t="b">
        <f t="shared" si="5"/>
        <v>0</v>
      </c>
    </row>
    <row r="351" spans="1:13" x14ac:dyDescent="0.25">
      <c r="A351" t="s">
        <v>336</v>
      </c>
      <c r="B351" t="s">
        <v>23</v>
      </c>
      <c r="C351">
        <v>2014</v>
      </c>
      <c r="D351" t="s">
        <v>86</v>
      </c>
      <c r="E351">
        <v>6.7392854000000002E-2</v>
      </c>
      <c r="F351">
        <v>0.100175284295257</v>
      </c>
      <c r="G351">
        <f>IF(SUMIF(D$2:D$370,D351,F$2:F$370)&gt;1,F351*1/SUMIF(D$2:D$370,D351,F$2:F$370),F351)</f>
        <v>0.100175284295257</v>
      </c>
      <c r="H351">
        <f>G351-E351</f>
        <v>3.2782430295257001E-2</v>
      </c>
      <c r="I351">
        <f>ABS(H351)</f>
        <v>3.2782430295257001E-2</v>
      </c>
      <c r="J351">
        <f>H351^2</f>
        <v>1.074687736063384E-3</v>
      </c>
      <c r="K351" t="b">
        <f t="array" ref="K351">IF(MAX(IF(D$2:D$370=D351,G$2:G$370))=G351,TRUE,FALSE)</f>
        <v>0</v>
      </c>
      <c r="L351" t="b">
        <f t="array" ref="L351">IF(MAX(IF(D$2:D$370=D351,E$2:E$370))=E351,TRUE,FALSE)</f>
        <v>0</v>
      </c>
      <c r="M351" t="b">
        <f t="shared" si="5"/>
        <v>0</v>
      </c>
    </row>
    <row r="352" spans="1:13" x14ac:dyDescent="0.25">
      <c r="A352" t="s">
        <v>458</v>
      </c>
      <c r="B352" t="s">
        <v>22</v>
      </c>
      <c r="C352">
        <v>2014</v>
      </c>
      <c r="D352" t="s">
        <v>86</v>
      </c>
      <c r="E352">
        <v>2.9115341999999999E-2</v>
      </c>
      <c r="F352">
        <v>2.9226735578119101E-2</v>
      </c>
      <c r="G352">
        <f>IF(SUMIF(D$2:D$370,D352,F$2:F$370)&gt;1,F352*1/SUMIF(D$2:D$370,D352,F$2:F$370),F352)</f>
        <v>2.9226735578119101E-2</v>
      </c>
      <c r="H352">
        <f>G352-E352</f>
        <v>1.113935781191025E-4</v>
      </c>
      <c r="I352">
        <f>ABS(H352)</f>
        <v>1.113935781191025E-4</v>
      </c>
      <c r="J352">
        <f>H352^2</f>
        <v>1.2408529246176591E-8</v>
      </c>
      <c r="K352" t="b">
        <f t="array" ref="K352">IF(MAX(IF(D$2:D$370=D352,G$2:G$370))=G352,TRUE,FALSE)</f>
        <v>0</v>
      </c>
      <c r="L352" t="b">
        <f t="array" ref="L352">IF(MAX(IF(D$2:D$370=D352,E$2:E$370))=E352,TRUE,FALSE)</f>
        <v>0</v>
      </c>
      <c r="M352" t="b">
        <f t="shared" si="5"/>
        <v>0</v>
      </c>
    </row>
    <row r="353" spans="1:13" x14ac:dyDescent="0.25">
      <c r="A353" t="s">
        <v>339</v>
      </c>
      <c r="B353" t="s">
        <v>0</v>
      </c>
      <c r="C353">
        <v>2014</v>
      </c>
      <c r="D353" t="s">
        <v>87</v>
      </c>
      <c r="E353">
        <v>7.2375130000000001E-3</v>
      </c>
      <c r="F353">
        <v>8.97556719878182E-4</v>
      </c>
      <c r="G353">
        <f>IF(SUMIF(D$2:D$370,D353,F$2:F$370)&gt;1,F353*1/SUMIF(D$2:D$370,D353,F$2:F$370),F353)</f>
        <v>8.97556719878182E-4</v>
      </c>
      <c r="H353">
        <f>G353-E353</f>
        <v>-6.339956280121818E-3</v>
      </c>
      <c r="I353">
        <f>ABS(H353)</f>
        <v>6.339956280121818E-3</v>
      </c>
      <c r="J353">
        <f>H353^2</f>
        <v>4.019504563385608E-5</v>
      </c>
      <c r="K353" t="b">
        <f t="array" ref="K353">IF(MAX(IF(D$2:D$370=D353,G$2:G$370))=G353,TRUE,FALSE)</f>
        <v>0</v>
      </c>
      <c r="L353" t="b">
        <f t="array" ref="L353">IF(MAX(IF(D$2:D$370=D353,E$2:E$370))=E353,TRUE,FALSE)</f>
        <v>0</v>
      </c>
      <c r="M353" t="b">
        <f t="shared" si="5"/>
        <v>0</v>
      </c>
    </row>
    <row r="354" spans="1:13" x14ac:dyDescent="0.25">
      <c r="A354" t="s">
        <v>340</v>
      </c>
      <c r="B354" t="s">
        <v>24</v>
      </c>
      <c r="C354">
        <v>2014</v>
      </c>
      <c r="D354" t="s">
        <v>87</v>
      </c>
      <c r="E354">
        <v>0.407237513</v>
      </c>
      <c r="F354">
        <v>0.30598013389467499</v>
      </c>
      <c r="G354">
        <f>IF(SUMIF(D$2:D$370,D354,F$2:F$370)&gt;1,F354*1/SUMIF(D$2:D$370,D354,F$2:F$370),F354)</f>
        <v>0.30598013389467499</v>
      </c>
      <c r="H354">
        <f>G354-E354</f>
        <v>-0.10125737910532501</v>
      </c>
      <c r="I354">
        <f>ABS(H354)</f>
        <v>0.10125737910532501</v>
      </c>
      <c r="J354">
        <f>H354^2</f>
        <v>1.0253056823279509E-2</v>
      </c>
      <c r="K354" t="b">
        <f t="array" ref="K354">IF(MAX(IF(D$2:D$370=D354,G$2:G$370))=G354,TRUE,FALSE)</f>
        <v>0</v>
      </c>
      <c r="L354" t="b">
        <f t="array" ref="L354">IF(MAX(IF(D$2:D$370=D354,E$2:E$370))=E354,TRUE,FALSE)</f>
        <v>0</v>
      </c>
      <c r="M354" t="b">
        <f t="shared" si="5"/>
        <v>0</v>
      </c>
    </row>
    <row r="355" spans="1:13" x14ac:dyDescent="0.25">
      <c r="A355" t="s">
        <v>341</v>
      </c>
      <c r="B355" t="s">
        <v>26</v>
      </c>
      <c r="C355">
        <v>2014</v>
      </c>
      <c r="D355" t="s">
        <v>87</v>
      </c>
      <c r="E355">
        <v>0.53690112099999998</v>
      </c>
      <c r="F355">
        <v>0.55370276070995195</v>
      </c>
      <c r="G355">
        <f>IF(SUMIF(D$2:D$370,D355,F$2:F$370)&gt;1,F355*1/SUMIF(D$2:D$370,D355,F$2:F$370),F355)</f>
        <v>0.55370276070995195</v>
      </c>
      <c r="H355">
        <f>G355-E355</f>
        <v>1.6801639709951965E-2</v>
      </c>
      <c r="I355">
        <f>ABS(H355)</f>
        <v>1.6801639709951965E-2</v>
      </c>
      <c r="J355">
        <f>H355^2</f>
        <v>2.8229509694303477E-4</v>
      </c>
      <c r="K355" t="b">
        <f t="array" ref="K355">IF(MAX(IF(D$2:D$370=D355,G$2:G$370))=G355,TRUE,FALSE)</f>
        <v>1</v>
      </c>
      <c r="L355" t="b">
        <f t="array" ref="L355">IF(MAX(IF(D$2:D$370=D355,E$2:E$370))=E355,TRUE,FALSE)</f>
        <v>1</v>
      </c>
      <c r="M355" t="b">
        <f t="shared" si="5"/>
        <v>0</v>
      </c>
    </row>
    <row r="356" spans="1:13" x14ac:dyDescent="0.25">
      <c r="A356" t="s">
        <v>342</v>
      </c>
      <c r="B356" t="s">
        <v>25</v>
      </c>
      <c r="C356">
        <v>2014</v>
      </c>
      <c r="D356" t="s">
        <v>87</v>
      </c>
      <c r="E356">
        <v>1.7533129000000001E-2</v>
      </c>
      <c r="F356">
        <v>3.01917735097483E-3</v>
      </c>
      <c r="G356">
        <f>IF(SUMIF(D$2:D$370,D356,F$2:F$370)&gt;1,F356*1/SUMIF(D$2:D$370,D356,F$2:F$370),F356)</f>
        <v>3.01917735097483E-3</v>
      </c>
      <c r="H356">
        <f>G356-E356</f>
        <v>-1.4513951649025171E-2</v>
      </c>
      <c r="I356">
        <f>ABS(H356)</f>
        <v>1.4513951649025171E-2</v>
      </c>
      <c r="J356">
        <f>H356^2</f>
        <v>2.1065479247024048E-4</v>
      </c>
      <c r="K356" t="b">
        <f t="array" ref="K356">IF(MAX(IF(D$2:D$370=D356,G$2:G$370))=G356,TRUE,FALSE)</f>
        <v>0</v>
      </c>
      <c r="L356" t="b">
        <f t="array" ref="L356">IF(MAX(IF(D$2:D$370=D356,E$2:E$370))=E356,TRUE,FALSE)</f>
        <v>0</v>
      </c>
      <c r="M356" t="b">
        <f t="shared" si="5"/>
        <v>0</v>
      </c>
    </row>
    <row r="357" spans="1:13" x14ac:dyDescent="0.25">
      <c r="A357" t="s">
        <v>393</v>
      </c>
      <c r="B357" t="s">
        <v>22</v>
      </c>
      <c r="C357">
        <v>2014</v>
      </c>
      <c r="D357" t="s">
        <v>87</v>
      </c>
      <c r="E357">
        <v>2.5076452999999999E-2</v>
      </c>
      <c r="F357">
        <v>4.2174093732414E-2</v>
      </c>
      <c r="G357">
        <f>IF(SUMIF(D$2:D$370,D357,F$2:F$370)&gt;1,F357*1/SUMIF(D$2:D$370,D357,F$2:F$370),F357)</f>
        <v>4.2174093732414E-2</v>
      </c>
      <c r="H357">
        <f>G357-E357</f>
        <v>1.7097640732414002E-2</v>
      </c>
      <c r="I357">
        <f>ABS(H357)</f>
        <v>1.7097640732414002E-2</v>
      </c>
      <c r="J357">
        <f>H357^2</f>
        <v>2.9232931861470241E-4</v>
      </c>
      <c r="K357" t="b">
        <f t="array" ref="K357">IF(MAX(IF(D$2:D$370=D357,G$2:G$370))=G357,TRUE,FALSE)</f>
        <v>0</v>
      </c>
      <c r="L357" t="b">
        <f t="array" ref="L357">IF(MAX(IF(D$2:D$370=D357,E$2:E$370))=E357,TRUE,FALSE)</f>
        <v>0</v>
      </c>
      <c r="M357" t="b">
        <f t="shared" si="5"/>
        <v>0</v>
      </c>
    </row>
    <row r="358" spans="1:13" x14ac:dyDescent="0.25">
      <c r="A358" t="s">
        <v>343</v>
      </c>
      <c r="B358" t="s">
        <v>0</v>
      </c>
      <c r="C358">
        <v>2014</v>
      </c>
      <c r="D358" t="s">
        <v>88</v>
      </c>
      <c r="E358">
        <v>7.8627590000000004E-3</v>
      </c>
      <c r="F358">
        <v>1.89825668670671E-3</v>
      </c>
      <c r="G358">
        <f>IF(SUMIF(D$2:D$370,D358,F$2:F$370)&gt;1,F358*1/SUMIF(D$2:D$370,D358,F$2:F$370),F358)</f>
        <v>1.89825668670671E-3</v>
      </c>
      <c r="H358">
        <f>G358-E358</f>
        <v>-5.9645023132932906E-3</v>
      </c>
      <c r="I358">
        <f>ABS(H358)</f>
        <v>5.9645023132932906E-3</v>
      </c>
      <c r="J358">
        <f>H358^2</f>
        <v>3.5575287845281015E-5</v>
      </c>
      <c r="K358" t="b">
        <f t="array" ref="K358">IF(MAX(IF(D$2:D$370=D358,G$2:G$370))=G358,TRUE,FALSE)</f>
        <v>0</v>
      </c>
      <c r="L358" t="b">
        <f t="array" ref="L358">IF(MAX(IF(D$2:D$370=D358,E$2:E$370))=E358,TRUE,FALSE)</f>
        <v>0</v>
      </c>
      <c r="M358" t="b">
        <f t="shared" si="5"/>
        <v>0</v>
      </c>
    </row>
    <row r="359" spans="1:13" x14ac:dyDescent="0.25">
      <c r="A359" t="s">
        <v>344</v>
      </c>
      <c r="B359" t="s">
        <v>27</v>
      </c>
      <c r="C359">
        <v>2014</v>
      </c>
      <c r="D359" t="s">
        <v>88</v>
      </c>
      <c r="E359">
        <v>8.1384662999999996E-2</v>
      </c>
      <c r="F359">
        <v>9.1626271733072404E-2</v>
      </c>
      <c r="G359">
        <f>IF(SUMIF(D$2:D$370,D359,F$2:F$370)&gt;1,F359*1/SUMIF(D$2:D$370,D359,F$2:F$370),F359)</f>
        <v>9.1626271733072404E-2</v>
      </c>
      <c r="H359">
        <f>G359-E359</f>
        <v>1.0241608733072408E-2</v>
      </c>
      <c r="I359">
        <f>ABS(H359)</f>
        <v>1.0241608733072408E-2</v>
      </c>
      <c r="J359">
        <f>H359^2</f>
        <v>1.0489054944134501E-4</v>
      </c>
      <c r="K359" t="b">
        <f t="array" ref="K359">IF(MAX(IF(D$2:D$370=D359,G$2:G$370))=G359,TRUE,FALSE)</f>
        <v>0</v>
      </c>
      <c r="L359" t="b">
        <f t="array" ref="L359">IF(MAX(IF(D$2:D$370=D359,E$2:E$370))=E359,TRUE,FALSE)</f>
        <v>0</v>
      </c>
      <c r="M359" t="b">
        <f t="shared" si="5"/>
        <v>0</v>
      </c>
    </row>
    <row r="360" spans="1:13" x14ac:dyDescent="0.25">
      <c r="A360" t="s">
        <v>345</v>
      </c>
      <c r="B360" t="s">
        <v>23</v>
      </c>
      <c r="C360">
        <v>2014</v>
      </c>
      <c r="D360" t="s">
        <v>88</v>
      </c>
      <c r="E360">
        <v>8.7409373999999998E-2</v>
      </c>
      <c r="F360">
        <v>9.7876465316702493E-2</v>
      </c>
      <c r="G360">
        <f>IF(SUMIF(D$2:D$370,D360,F$2:F$370)&gt;1,F360*1/SUMIF(D$2:D$370,D360,F$2:F$370),F360)</f>
        <v>9.7876465316702493E-2</v>
      </c>
      <c r="H360">
        <f>G360-E360</f>
        <v>1.0467091316702495E-2</v>
      </c>
      <c r="I360">
        <f>ABS(H360)</f>
        <v>1.0467091316702495E-2</v>
      </c>
      <c r="J360">
        <f>H360^2</f>
        <v>1.0956000063218877E-4</v>
      </c>
      <c r="K360" t="b">
        <f t="array" ref="K360">IF(MAX(IF(D$2:D$370=D360,G$2:G$370))=G360,TRUE,FALSE)</f>
        <v>0</v>
      </c>
      <c r="L360" t="b">
        <f t="array" ref="L360">IF(MAX(IF(D$2:D$370=D360,E$2:E$370))=E360,TRUE,FALSE)</f>
        <v>0</v>
      </c>
      <c r="M360" t="b">
        <f t="shared" si="5"/>
        <v>0</v>
      </c>
    </row>
    <row r="361" spans="1:13" x14ac:dyDescent="0.25">
      <c r="A361" t="s">
        <v>346</v>
      </c>
      <c r="B361" t="s">
        <v>24</v>
      </c>
      <c r="C361">
        <v>2014</v>
      </c>
      <c r="D361" t="s">
        <v>88</v>
      </c>
      <c r="E361">
        <v>0.19187174500000001</v>
      </c>
      <c r="F361">
        <v>0.21774193447944501</v>
      </c>
      <c r="G361">
        <f>IF(SUMIF(D$2:D$370,D361,F$2:F$370)&gt;1,F361*1/SUMIF(D$2:D$370,D361,F$2:F$370),F361)</f>
        <v>0.21774193447944501</v>
      </c>
      <c r="H361">
        <f>G361-E361</f>
        <v>2.5870189479444999E-2</v>
      </c>
      <c r="I361">
        <f>ABS(H361)</f>
        <v>2.5870189479444999E-2</v>
      </c>
      <c r="J361">
        <f>H361^2</f>
        <v>6.6926670370238668E-4</v>
      </c>
      <c r="K361" t="b">
        <f t="array" ref="K361">IF(MAX(IF(D$2:D$370=D361,G$2:G$370))=G361,TRUE,FALSE)</f>
        <v>0</v>
      </c>
      <c r="L361" t="b">
        <f t="array" ref="L361">IF(MAX(IF(D$2:D$370=D361,E$2:E$370))=E361,TRUE,FALSE)</f>
        <v>0</v>
      </c>
      <c r="M361" t="b">
        <f t="shared" si="5"/>
        <v>0</v>
      </c>
    </row>
    <row r="362" spans="1:13" x14ac:dyDescent="0.25">
      <c r="A362" t="s">
        <v>347</v>
      </c>
      <c r="B362" t="s">
        <v>25</v>
      </c>
      <c r="C362">
        <v>2014</v>
      </c>
      <c r="D362" t="s">
        <v>88</v>
      </c>
      <c r="E362">
        <v>8.2712140000000007E-3</v>
      </c>
      <c r="F362">
        <v>1.56065017912165E-3</v>
      </c>
      <c r="G362">
        <f>IF(SUMIF(D$2:D$370,D362,F$2:F$370)&gt;1,F362*1/SUMIF(D$2:D$370,D362,F$2:F$370),F362)</f>
        <v>1.56065017912165E-3</v>
      </c>
      <c r="H362">
        <f>G362-E362</f>
        <v>-6.7105638208783507E-3</v>
      </c>
      <c r="I362">
        <f>ABS(H362)</f>
        <v>6.7105638208783507E-3</v>
      </c>
      <c r="J362">
        <f>H362^2</f>
        <v>4.5031666794081446E-5</v>
      </c>
      <c r="K362" t="b">
        <f t="array" ref="K362">IF(MAX(IF(D$2:D$370=D362,G$2:G$370))=G362,TRUE,FALSE)</f>
        <v>0</v>
      </c>
      <c r="L362" t="b">
        <f t="array" ref="L362">IF(MAX(IF(D$2:D$370=D362,E$2:E$370))=E362,TRUE,FALSE)</f>
        <v>0</v>
      </c>
      <c r="M362" t="b">
        <f t="shared" si="5"/>
        <v>0</v>
      </c>
    </row>
    <row r="363" spans="1:13" x14ac:dyDescent="0.25">
      <c r="A363" t="s">
        <v>348</v>
      </c>
      <c r="B363" t="s">
        <v>26</v>
      </c>
      <c r="C363">
        <v>2014</v>
      </c>
      <c r="D363" t="s">
        <v>88</v>
      </c>
      <c r="E363">
        <v>0.55580516700000004</v>
      </c>
      <c r="F363">
        <v>0.52045582327833395</v>
      </c>
      <c r="G363">
        <f>IF(SUMIF(D$2:D$370,D363,F$2:F$370)&gt;1,F363*1/SUMIF(D$2:D$370,D363,F$2:F$370),F363)</f>
        <v>0.52045582327833395</v>
      </c>
      <c r="H363">
        <f>G363-E363</f>
        <v>-3.5349343721666093E-2</v>
      </c>
      <c r="I363">
        <f>ABS(H363)</f>
        <v>3.5349343721666093E-2</v>
      </c>
      <c r="J363">
        <f>H363^2</f>
        <v>1.2495761015524941E-3</v>
      </c>
      <c r="K363" t="b">
        <f t="array" ref="K363">IF(MAX(IF(D$2:D$370=D363,G$2:G$370))=G363,TRUE,FALSE)</f>
        <v>1</v>
      </c>
      <c r="L363" t="b">
        <f t="array" ref="L363">IF(MAX(IF(D$2:D$370=D363,E$2:E$370))=E363,TRUE,FALSE)</f>
        <v>1</v>
      </c>
      <c r="M363" t="b">
        <f t="shared" si="5"/>
        <v>0</v>
      </c>
    </row>
    <row r="364" spans="1:13" x14ac:dyDescent="0.25">
      <c r="A364" t="s">
        <v>394</v>
      </c>
      <c r="B364" t="s">
        <v>1</v>
      </c>
      <c r="C364">
        <v>2014</v>
      </c>
      <c r="D364" t="s">
        <v>88</v>
      </c>
      <c r="E364">
        <v>9.3944649999999994E-3</v>
      </c>
      <c r="F364">
        <v>1.30037294196224E-2</v>
      </c>
      <c r="G364">
        <f>IF(SUMIF(D$2:D$370,D364,F$2:F$370)&gt;1,F364*1/SUMIF(D$2:D$370,D364,F$2:F$370),F364)</f>
        <v>1.30037294196224E-2</v>
      </c>
      <c r="H364">
        <f>G364-E364</f>
        <v>3.6092644196224002E-3</v>
      </c>
      <c r="I364">
        <f>ABS(H364)</f>
        <v>3.6092644196224002E-3</v>
      </c>
      <c r="J364">
        <f>H364^2</f>
        <v>1.3026789650752222E-5</v>
      </c>
      <c r="K364" t="b">
        <f t="array" ref="K364">IF(MAX(IF(D$2:D$370=D364,G$2:G$370))=G364,TRUE,FALSE)</f>
        <v>0</v>
      </c>
      <c r="L364" t="b">
        <f t="array" ref="L364">IF(MAX(IF(D$2:D$370=D364,E$2:E$370))=E364,TRUE,FALSE)</f>
        <v>0</v>
      </c>
      <c r="M364" t="b">
        <f t="shared" si="5"/>
        <v>0</v>
      </c>
    </row>
    <row r="365" spans="1:13" x14ac:dyDescent="0.25">
      <c r="A365" t="s">
        <v>459</v>
      </c>
      <c r="B365" t="s">
        <v>22</v>
      </c>
      <c r="C365">
        <v>2014</v>
      </c>
      <c r="D365" t="s">
        <v>88</v>
      </c>
      <c r="E365">
        <v>2.7162259000000001E-2</v>
      </c>
      <c r="F365">
        <v>3.9380342476332098E-2</v>
      </c>
      <c r="G365">
        <f>IF(SUMIF(D$2:D$370,D365,F$2:F$370)&gt;1,F365*1/SUMIF(D$2:D$370,D365,F$2:F$370),F365)</f>
        <v>3.9380342476332098E-2</v>
      </c>
      <c r="H365">
        <f>G365-E365</f>
        <v>1.2218083476332096E-2</v>
      </c>
      <c r="I365">
        <f>ABS(H365)</f>
        <v>1.2218083476332096E-2</v>
      </c>
      <c r="J365">
        <f>H365^2</f>
        <v>1.492815638346194E-4</v>
      </c>
      <c r="K365" t="b">
        <f t="array" ref="K365">IF(MAX(IF(D$2:D$370=D365,G$2:G$370))=G365,TRUE,FALSE)</f>
        <v>0</v>
      </c>
      <c r="L365" t="b">
        <f t="array" ref="L365">IF(MAX(IF(D$2:D$370=D365,E$2:E$370))=E365,TRUE,FALSE)</f>
        <v>0</v>
      </c>
      <c r="M365" t="b">
        <f t="shared" si="5"/>
        <v>0</v>
      </c>
    </row>
    <row r="366" spans="1:13" x14ac:dyDescent="0.25">
      <c r="A366" t="s">
        <v>349</v>
      </c>
      <c r="B366" t="s">
        <v>23</v>
      </c>
      <c r="C366">
        <v>2014</v>
      </c>
      <c r="D366" t="s">
        <v>89</v>
      </c>
      <c r="E366">
        <v>7.8348167999999996E-2</v>
      </c>
      <c r="F366">
        <v>0.103458630994044</v>
      </c>
      <c r="G366">
        <f>IF(SUMIF(D$2:D$370,D366,F$2:F$370)&gt;1,F366*1/SUMIF(D$2:D$370,D366,F$2:F$370),F366)</f>
        <v>0.103458630994044</v>
      </c>
      <c r="H366">
        <f>G366-E366</f>
        <v>2.5110462994044E-2</v>
      </c>
      <c r="I366">
        <f>ABS(H366)</f>
        <v>2.5110462994044E-2</v>
      </c>
      <c r="J366">
        <f>H366^2</f>
        <v>6.3053535177525313E-4</v>
      </c>
      <c r="K366" t="b">
        <f t="array" ref="K366">IF(MAX(IF(D$2:D$370=D366,G$2:G$370))=G366,TRUE,FALSE)</f>
        <v>0</v>
      </c>
      <c r="L366" t="b">
        <f t="array" ref="L366">IF(MAX(IF(D$2:D$370=D366,E$2:E$370))=E366,TRUE,FALSE)</f>
        <v>0</v>
      </c>
      <c r="M366" t="b">
        <f t="shared" si="5"/>
        <v>0</v>
      </c>
    </row>
    <row r="367" spans="1:13" x14ac:dyDescent="0.25">
      <c r="A367" t="s">
        <v>351</v>
      </c>
      <c r="B367" t="s">
        <v>0</v>
      </c>
      <c r="C367">
        <v>2014</v>
      </c>
      <c r="D367" t="s">
        <v>89</v>
      </c>
      <c r="E367">
        <v>1.0763817E-2</v>
      </c>
      <c r="F367">
        <v>6.9615818558895197E-4</v>
      </c>
      <c r="G367">
        <f>IF(SUMIF(D$2:D$370,D367,F$2:F$370)&gt;1,F367*1/SUMIF(D$2:D$370,D367,F$2:F$370),F367)</f>
        <v>6.9615818558895197E-4</v>
      </c>
      <c r="H367">
        <f>G367-E367</f>
        <v>-1.0067658814411047E-2</v>
      </c>
      <c r="I367">
        <f>ABS(H367)</f>
        <v>1.0067658814411047E-2</v>
      </c>
      <c r="J367">
        <f>H367^2</f>
        <v>1.0135775400338845E-4</v>
      </c>
      <c r="K367" t="b">
        <f t="array" ref="K367">IF(MAX(IF(D$2:D$370=D367,G$2:G$370))=G367,TRUE,FALSE)</f>
        <v>0</v>
      </c>
      <c r="L367" t="b">
        <f t="array" ref="L367">IF(MAX(IF(D$2:D$370=D367,E$2:E$370))=E367,TRUE,FALSE)</f>
        <v>0</v>
      </c>
      <c r="M367" t="b">
        <f t="shared" si="5"/>
        <v>0</v>
      </c>
    </row>
    <row r="368" spans="1:13" x14ac:dyDescent="0.25">
      <c r="A368" t="s">
        <v>395</v>
      </c>
      <c r="B368" t="s">
        <v>1</v>
      </c>
      <c r="C368">
        <v>2014</v>
      </c>
      <c r="D368" t="s">
        <v>89</v>
      </c>
      <c r="E368">
        <v>7.1413789999999998E-3</v>
      </c>
      <c r="F368">
        <v>9.3970376305988201E-3</v>
      </c>
      <c r="G368">
        <f>IF(SUMIF(D$2:D$370,D368,F$2:F$370)&gt;1,F368*1/SUMIF(D$2:D$370,D368,F$2:F$370),F368)</f>
        <v>9.3970376305988201E-3</v>
      </c>
      <c r="H368">
        <f>G368-E368</f>
        <v>2.2556586305988204E-3</v>
      </c>
      <c r="I368">
        <f>ABS(H368)</f>
        <v>2.2556586305988204E-3</v>
      </c>
      <c r="J368">
        <f>H368^2</f>
        <v>5.0879958577949454E-6</v>
      </c>
      <c r="K368" t="b">
        <f t="array" ref="K368">IF(MAX(IF(D$2:D$370=D368,G$2:G$370))=G368,TRUE,FALSE)</f>
        <v>0</v>
      </c>
      <c r="L368" t="b">
        <f t="array" ref="L368">IF(MAX(IF(D$2:D$370=D368,E$2:E$370))=E368,TRUE,FALSE)</f>
        <v>0</v>
      </c>
      <c r="M368" t="b">
        <f t="shared" si="5"/>
        <v>0</v>
      </c>
    </row>
    <row r="369" spans="1:13" x14ac:dyDescent="0.25">
      <c r="A369" t="s">
        <v>396</v>
      </c>
      <c r="B369" t="s">
        <v>25</v>
      </c>
      <c r="C369">
        <v>2014</v>
      </c>
      <c r="D369" t="s">
        <v>89</v>
      </c>
      <c r="E369">
        <v>4.13993E-3</v>
      </c>
      <c r="F369">
        <v>4.8832640803634503E-3</v>
      </c>
      <c r="G369">
        <f>IF(SUMIF(D$2:D$370,D369,F$2:F$370)&gt;1,F369*1/SUMIF(D$2:D$370,D369,F$2:F$370),F369)</f>
        <v>4.8832640803634503E-3</v>
      </c>
      <c r="H369">
        <f>G369-E369</f>
        <v>7.4333408036345028E-4</v>
      </c>
      <c r="I369">
        <f>ABS(H369)</f>
        <v>7.4333408036345028E-4</v>
      </c>
      <c r="J369">
        <f>H369^2</f>
        <v>5.5254555502977636E-7</v>
      </c>
      <c r="K369" t="b">
        <f t="array" ref="K369">IF(MAX(IF(D$2:D$370=D369,G$2:G$370))=G369,TRUE,FALSE)</f>
        <v>0</v>
      </c>
      <c r="L369" t="b">
        <f t="array" ref="L369">IF(MAX(IF(D$2:D$370=D369,E$2:E$370))=E369,TRUE,FALSE)</f>
        <v>0</v>
      </c>
      <c r="M369" t="b">
        <f t="shared" si="5"/>
        <v>0</v>
      </c>
    </row>
    <row r="370" spans="1:13" x14ac:dyDescent="0.25">
      <c r="A370" t="s">
        <v>460</v>
      </c>
      <c r="B370" t="s">
        <v>22</v>
      </c>
      <c r="C370">
        <v>2014</v>
      </c>
      <c r="D370" t="s">
        <v>89</v>
      </c>
      <c r="E370">
        <v>2.8565514E-2</v>
      </c>
      <c r="F370">
        <v>2.8758697024281198E-2</v>
      </c>
      <c r="G370">
        <f>IF(SUMIF(D$2:D$370,D370,F$2:F$370)&gt;1,F370*1/SUMIF(D$2:D$370,D370,F$2:F$370),F370)</f>
        <v>2.8758697024281198E-2</v>
      </c>
      <c r="H370">
        <f>G370-E370</f>
        <v>1.9318302428119813E-4</v>
      </c>
      <c r="I370">
        <f>ABS(H370)</f>
        <v>1.9318302428119813E-4</v>
      </c>
      <c r="J370">
        <f>H370^2</f>
        <v>3.7319680870429986E-8</v>
      </c>
      <c r="K370" t="b">
        <f t="array" ref="K370">IF(MAX(IF(D$2:D$370=D370,G$2:G$370))=G370,TRUE,FALSE)</f>
        <v>0</v>
      </c>
      <c r="L370" t="b">
        <f t="array" ref="L370">IF(MAX(IF(D$2:D$370=D370,E$2:E$370))=E370,TRUE,FALSE)</f>
        <v>0</v>
      </c>
      <c r="M370" t="b">
        <f t="shared" si="5"/>
        <v>0</v>
      </c>
    </row>
  </sheetData>
  <sortState ref="A2:M370">
    <sortCondition ref="M2:M3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Electorate Party Vote</vt:lpstr>
      <vt:lpstr>Candidate Vote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Undy</dc:creator>
  <cp:lastModifiedBy>William Undy</cp:lastModifiedBy>
  <dcterms:created xsi:type="dcterms:W3CDTF">2017-06-16T10:47:11Z</dcterms:created>
  <dcterms:modified xsi:type="dcterms:W3CDTF">2017-06-16T11:39:28Z</dcterms:modified>
</cp:coreProperties>
</file>