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bc59\Downloads\"/>
    </mc:Choice>
  </mc:AlternateContent>
  <xr:revisionPtr revIDLastSave="0" documentId="13_ncr:1_{6851C2A9-E835-4904-B2EA-0DD82403CAD6}" xr6:coauthVersionLast="47" xr6:coauthVersionMax="47" xr10:uidLastSave="{00000000-0000-0000-0000-000000000000}"/>
  <bookViews>
    <workbookView xWindow="-120" yWindow="-120" windowWidth="29040" windowHeight="15720" activeTab="4" xr2:uid="{971115B4-CA9E-9F47-AD60-D22CE9E5A871}"/>
  </bookViews>
  <sheets>
    <sheet name="0" sheetId="4" r:id="rId1"/>
    <sheet name="1" sheetId="5" r:id="rId2"/>
    <sheet name="2" sheetId="6" r:id="rId3"/>
    <sheet name="3" sheetId="10" r:id="rId4"/>
    <sheet name="4,5" sheetId="11" r:id="rId5"/>
    <sheet name="T_test" sheetId="14" r:id="rId6"/>
    <sheet name="data" sheetId="1" r:id="rId7"/>
    <sheet name="notes" sheetId="15" r:id="rId8"/>
    <sheet name="3_score" sheetId="8" state="hidden" r:id="rId9"/>
  </sheets>
  <definedNames>
    <definedName name="_xlnm._FilterDatabase" localSheetId="6" hidden="1">data!$A$1:$I$348</definedName>
    <definedName name="_xlnm._FilterDatabase" localSheetId="5" hidden="1">T_test!$A$2:$H$29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2" i="1"/>
  <c r="B26" i="11" l="1" a="1"/>
  <c r="B26" i="11" s="1"/>
  <c r="B28" i="11" s="1"/>
  <c r="B32" i="11" a="1"/>
  <c r="B32" i="11" s="1"/>
  <c r="B34" i="11" s="1"/>
  <c r="B20" i="11" a="1"/>
  <c r="B20" i="11" s="1"/>
  <c r="B22" i="11" s="1"/>
  <c r="C22" i="11" l="1"/>
  <c r="C24" i="11" s="1"/>
  <c r="D23" i="11"/>
  <c r="C23" i="11"/>
  <c r="I23" i="11"/>
  <c r="G23" i="11"/>
  <c r="H23" i="11"/>
  <c r="C34" i="11"/>
  <c r="C36" i="11" s="1"/>
  <c r="D35" i="11"/>
  <c r="F29" i="11"/>
  <c r="C35" i="11"/>
  <c r="F23" i="11"/>
  <c r="I35" i="11"/>
  <c r="D29" i="11"/>
  <c r="H35" i="11"/>
  <c r="G35" i="11"/>
  <c r="C28" i="11"/>
  <c r="C30" i="11" s="1"/>
  <c r="F35" i="11"/>
  <c r="I29" i="11"/>
  <c r="H29" i="11"/>
  <c r="C29" i="11"/>
  <c r="G29" i="11"/>
  <c r="G22" i="11"/>
  <c r="H28" i="11"/>
  <c r="H30" i="11" s="1"/>
  <c r="H22" i="11"/>
  <c r="H24" i="11" s="1"/>
  <c r="I34" i="11"/>
  <c r="I36" i="11" s="1"/>
  <c r="I28" i="11"/>
  <c r="I30" i="11" s="1"/>
  <c r="I22" i="11"/>
  <c r="I24" i="11" s="1"/>
  <c r="F28" i="11"/>
  <c r="D34" i="11"/>
  <c r="D36" i="11" s="1"/>
  <c r="D28" i="11"/>
  <c r="D30" i="11" s="1"/>
  <c r="E34" i="11"/>
  <c r="D22" i="11"/>
  <c r="D24" i="11" s="1"/>
  <c r="E28" i="11"/>
  <c r="F34" i="11"/>
  <c r="E22" i="11"/>
  <c r="G34" i="11"/>
  <c r="F22" i="11"/>
  <c r="G28" i="11"/>
  <c r="H34" i="11"/>
  <c r="H36" i="11" s="1"/>
  <c r="J23" i="11" l="1"/>
  <c r="J35" i="11"/>
  <c r="J24" i="11"/>
  <c r="J34" i="11"/>
  <c r="J29" i="11"/>
  <c r="J30" i="11"/>
  <c r="J36" i="11"/>
  <c r="J28" i="11"/>
  <c r="J2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<sst xmlns="http://schemas.openxmlformats.org/spreadsheetml/2006/main" count="826" uniqueCount="103">
  <si>
    <t>Person</t>
  </si>
  <si>
    <t>ScenarioNumber</t>
  </si>
  <si>
    <t>AttemptNumber</t>
  </si>
  <si>
    <t>Time</t>
  </si>
  <si>
    <t>StrafeTimingOffset</t>
  </si>
  <si>
    <t>Speed</t>
  </si>
  <si>
    <t>Score</t>
  </si>
  <si>
    <t>LookOffset</t>
  </si>
  <si>
    <t>BhopAccuracy</t>
  </si>
  <si>
    <t>Row Labels</t>
  </si>
  <si>
    <t>Grand Total</t>
  </si>
  <si>
    <t>Aanya</t>
  </si>
  <si>
    <t>Bebs</t>
  </si>
  <si>
    <t>Milo</t>
  </si>
  <si>
    <t>Quinn</t>
  </si>
  <si>
    <t>Will</t>
  </si>
  <si>
    <t>Column Labels</t>
  </si>
  <si>
    <t>Race BEFORE</t>
  </si>
  <si>
    <t>Race AFTER</t>
  </si>
  <si>
    <t>Sum of Score</t>
  </si>
  <si>
    <t>Average of Time</t>
  </si>
  <si>
    <t>Total Average of Time</t>
  </si>
  <si>
    <t>Total Average of Speed</t>
  </si>
  <si>
    <t>Average of Speed</t>
  </si>
  <si>
    <t>(blank)</t>
  </si>
  <si>
    <t>Total Average of BhopAccuracy</t>
  </si>
  <si>
    <t>Average of BhopAccuracy</t>
  </si>
  <si>
    <t>Average of LookOffset</t>
  </si>
  <si>
    <t>Average of StrafeTimingOffset</t>
  </si>
  <si>
    <t>Score based on Scenario 3 didn't make sense</t>
  </si>
  <si>
    <t>Scenario Name</t>
  </si>
  <si>
    <t>Jump_Timing</t>
  </si>
  <si>
    <t>Looking</t>
  </si>
  <si>
    <t>look_straf</t>
  </si>
  <si>
    <t>Combined Practice</t>
  </si>
  <si>
    <t>Brandon</t>
  </si>
  <si>
    <t>Ethan</t>
  </si>
  <si>
    <t>% Improvement</t>
  </si>
  <si>
    <t>Selected Improvement</t>
  </si>
  <si>
    <t>Liv</t>
  </si>
  <si>
    <t>1</t>
  </si>
  <si>
    <t>2</t>
  </si>
  <si>
    <t>3</t>
  </si>
  <si>
    <t>4</t>
  </si>
  <si>
    <t>5</t>
  </si>
  <si>
    <t>6</t>
  </si>
  <si>
    <t>9</t>
  </si>
  <si>
    <t>Average Improvement Across Players</t>
  </si>
  <si>
    <t>AVG SCORES between initial race (4), and final race (5)</t>
  </si>
  <si>
    <t>AVG of BhopAccuracy</t>
  </si>
  <si>
    <t>AVG of Speed</t>
  </si>
  <si>
    <t>AVG of Time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</si>
  <si>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</si>
  <si>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</si>
  <si>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</si>
  <si>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</si>
  <si>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</si>
  <si>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</si>
  <si>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</si>
  <si>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</si>
  <si>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</si>
  <si>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</si>
  <si>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</si>
  <si>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Before_Time</t>
  </si>
  <si>
    <t>Before_Speed</t>
  </si>
  <si>
    <t>Before_BhopAccuracy</t>
  </si>
  <si>
    <t>After_Time</t>
  </si>
  <si>
    <t>After_Speed</t>
  </si>
  <si>
    <t>After_BhopAccuracy</t>
  </si>
  <si>
    <t>TIME</t>
  </si>
  <si>
    <t>UNSELECTED GROUP (EVERYONE)</t>
  </si>
  <si>
    <t>SPEED</t>
  </si>
  <si>
    <t>B_hop accuracy</t>
  </si>
  <si>
    <t>After_Person</t>
  </si>
  <si>
    <t>Before_Person</t>
  </si>
  <si>
    <t>no aanya, quinn</t>
  </si>
  <si>
    <t>CONCLUSION</t>
  </si>
  <si>
    <t>Bebs, Milo, Ethan, Liv</t>
  </si>
  <si>
    <t>After we exclude the data whose testing processes were invalid, All 3 metrics still showed improvement over the mean scroes.</t>
  </si>
  <si>
    <r>
      <rPr>
        <sz val="12"/>
        <color rgb="FFFF0000"/>
        <rFont val="Aptos Narrow (Body)"/>
      </rPr>
      <t xml:space="preserve">BOTH the difference in TIME &amp; SPEED were </t>
    </r>
    <r>
      <rPr>
        <b/>
        <sz val="12"/>
        <color rgb="FFFF0000"/>
        <rFont val="Aptos Narrow (Body)"/>
      </rPr>
      <t>SIGNIFICANT</t>
    </r>
  </si>
  <si>
    <r>
      <t xml:space="preserve">HOWEVER, the B_hop_accuracy is </t>
    </r>
    <r>
      <rPr>
        <b/>
        <sz val="12"/>
        <color rgb="FFFF0000"/>
        <rFont val="Aptos Narrow (Body)"/>
      </rPr>
      <t>not significant</t>
    </r>
  </si>
  <si>
    <r>
      <t xml:space="preserve">Compared to the data set where we only invlude valid testing data (excluding Aanya &amp; Quinn, </t>
    </r>
    <r>
      <rPr>
        <b/>
        <sz val="12"/>
        <color rgb="FFFF0000"/>
        <rFont val="Aptos Narrow"/>
        <scheme val="minor"/>
      </rPr>
      <t xml:space="preserve">B_hop Accuracy stil didn't improve. </t>
    </r>
  </si>
  <si>
    <t>mean scroes for ALL 3 metrics showed improvement</t>
  </si>
  <si>
    <t xml:space="preserve">While the mean scroes for ALL 3 metrics showed improvement, </t>
  </si>
  <si>
    <r>
      <t>only the improvement fo</t>
    </r>
    <r>
      <rPr>
        <b/>
        <sz val="12"/>
        <color rgb="FFFF0000"/>
        <rFont val="Aptos Narrow"/>
        <scheme val="minor"/>
      </rPr>
      <t>r SPEED was statistically significant.</t>
    </r>
  </si>
  <si>
    <t>EVERYONE</t>
  </si>
  <si>
    <t>VALID DATA %Delta</t>
  </si>
  <si>
    <r>
      <t>HOWEVER, The MEAN After_speed is 7</t>
    </r>
    <r>
      <rPr>
        <b/>
        <sz val="12"/>
        <color rgb="FFFF0000"/>
        <rFont val="Aptos Narrow"/>
        <scheme val="minor"/>
      </rPr>
      <t xml:space="preserve">.32, </t>
    </r>
    <r>
      <rPr>
        <sz val="12"/>
        <color rgb="FFFF0000"/>
        <rFont val="Aptos Narrow"/>
        <scheme val="minor"/>
      </rPr>
      <t>greater than 7.15</t>
    </r>
    <r>
      <rPr>
        <sz val="12"/>
        <color rgb="FFFF0000"/>
        <rFont val="Aptos Narrow"/>
        <family val="2"/>
        <scheme val="minor"/>
      </rPr>
      <t xml:space="preserve">. </t>
    </r>
    <r>
      <rPr>
        <b/>
        <sz val="12"/>
        <color rgb="FFFF0000"/>
        <rFont val="Aptos Narrow"/>
        <scheme val="minor"/>
      </rPr>
      <t xml:space="preserve">They were able to improve SIGNIFICANTLY, &amp; reach a speed greater than 7.15 </t>
    </r>
  </si>
  <si>
    <t>(All)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</si>
  <si>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</si>
  <si>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</si>
  <si>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</si>
  <si>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</si>
  <si>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</si>
  <si>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</si>
  <si>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</si>
  <si>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</si>
  <si>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VALID TESTING DATA (EXCLUDING Aanya &amp; Quinn)</t>
  </si>
  <si>
    <t>7</t>
  </si>
  <si>
    <t>8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</si>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</sst>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FFFFFF"/>
      <name val="Roboto"/>
    </font>
    <font>
      <sz val="11"/>
      <color rgb="FF434343"/>
      <name val="Roboto"/>
    </font>
    <font>
      <sz val="11"/>
      <color theme="1"/>
      <name val="Calibri"/>
      <family val="2"/>
    </font>
    <font>
      <b/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11"/>
      <color rgb="FFFF0000"/>
      <name val="Roboto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sz val="12"/>
      <color rgb="FFFF0000"/>
      <name val="Aptos Narrow (Body)"/>
    </font>
    <font>
      <b/>
      <sz val="12"/>
      <color rgb="FFFF0000"/>
      <name val="Aptos Narrow (Body)"/>
    </font>
    <font>
      <sz val="8"/>
      <name val="Aptos Narrow"/>
      <family val="2"/>
      <scheme val="minor"/>
    </font>
    <font>
      <sz val="12"/>
      <color theme="4" tint="0.79998168889431442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1" applyNumberFormat="1" applyFont="1"/>
    <xf numFmtId="0" fontId="0" fillId="3" borderId="0" xfId="0" applyFill="1"/>
    <xf numFmtId="0" fontId="6" fillId="4" borderId="1" xfId="0" applyFont="1" applyFill="1" applyBorder="1"/>
    <xf numFmtId="9" fontId="0" fillId="0" borderId="0" xfId="1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9" fontId="0" fillId="0" borderId="0" xfId="0" applyNumberFormat="1"/>
    <xf numFmtId="0" fontId="2" fillId="0" borderId="0" xfId="0" applyFont="1"/>
    <xf numFmtId="0" fontId="6" fillId="4" borderId="0" xfId="0" applyFont="1" applyFill="1"/>
    <xf numFmtId="0" fontId="7" fillId="0" borderId="0" xfId="0" applyFont="1"/>
    <xf numFmtId="0" fontId="0" fillId="5" borderId="0" xfId="0" applyFill="1"/>
    <xf numFmtId="10" fontId="0" fillId="0" borderId="0" xfId="0" applyNumberFormat="1"/>
    <xf numFmtId="9" fontId="0" fillId="6" borderId="0" xfId="0" applyNumberFormat="1" applyFill="1"/>
    <xf numFmtId="0" fontId="0" fillId="0" borderId="2" xfId="0" applyBorder="1"/>
    <xf numFmtId="0" fontId="9" fillId="0" borderId="3" xfId="0" applyFont="1" applyBorder="1" applyAlignment="1">
      <alignment horizontal="center"/>
    </xf>
    <xf numFmtId="0" fontId="10" fillId="0" borderId="0" xfId="0" applyFont="1"/>
    <xf numFmtId="0" fontId="10" fillId="6" borderId="0" xfId="0" applyFont="1" applyFill="1"/>
    <xf numFmtId="0" fontId="8" fillId="0" borderId="0" xfId="0" applyFont="1"/>
    <xf numFmtId="0" fontId="0" fillId="6" borderId="0" xfId="0" applyFill="1"/>
    <xf numFmtId="0" fontId="3" fillId="7" borderId="0" xfId="0" applyFont="1" applyFill="1"/>
    <xf numFmtId="0" fontId="3" fillId="0" borderId="0" xfId="0" applyFont="1"/>
    <xf numFmtId="0" fontId="10" fillId="8" borderId="0" xfId="0" applyFont="1" applyFill="1"/>
    <xf numFmtId="0" fontId="0" fillId="8" borderId="0" xfId="0" applyFill="1"/>
    <xf numFmtId="0" fontId="11" fillId="9" borderId="0" xfId="0" applyFont="1" applyFill="1"/>
    <xf numFmtId="0" fontId="10" fillId="10" borderId="0" xfId="0" applyFont="1" applyFill="1"/>
    <xf numFmtId="0" fontId="0" fillId="10" borderId="0" xfId="0" applyFill="1"/>
    <xf numFmtId="0" fontId="11" fillId="11" borderId="0" xfId="0" applyFont="1" applyFill="1"/>
    <xf numFmtId="0" fontId="10" fillId="12" borderId="0" xfId="0" applyFont="1" applyFill="1"/>
    <xf numFmtId="0" fontId="0" fillId="12" borderId="0" xfId="0" applyFill="1"/>
    <xf numFmtId="0" fontId="13" fillId="0" borderId="0" xfId="0" applyFont="1"/>
    <xf numFmtId="0" fontId="14" fillId="0" borderId="0" xfId="0" applyFont="1"/>
    <xf numFmtId="0" fontId="12" fillId="12" borderId="0" xfId="0" applyFont="1" applyFill="1"/>
    <xf numFmtId="0" fontId="3" fillId="12" borderId="0" xfId="0" applyFont="1" applyFill="1"/>
    <xf numFmtId="0" fontId="12" fillId="13" borderId="0" xfId="0" applyFont="1" applyFill="1"/>
    <xf numFmtId="0" fontId="3" fillId="13" borderId="0" xfId="0" applyFont="1" applyFill="1"/>
    <xf numFmtId="0" fontId="0" fillId="13" borderId="0" xfId="0" applyFill="1"/>
    <xf numFmtId="0" fontId="10" fillId="13" borderId="0" xfId="0" applyFont="1" applyFill="1"/>
    <xf numFmtId="0" fontId="15" fillId="0" borderId="0" xfId="0" applyFont="1"/>
    <xf numFmtId="0" fontId="16" fillId="6" borderId="0" xfId="0" applyFont="1" applyFill="1"/>
    <xf numFmtId="9" fontId="0" fillId="12" borderId="0" xfId="0" applyNumberFormat="1" applyFill="1"/>
    <xf numFmtId="9" fontId="0" fillId="13" borderId="0" xfId="0" applyNumberFormat="1" applyFill="1"/>
    <xf numFmtId="0" fontId="0" fillId="0" borderId="0" xfId="0" applyAlignment="1">
      <alignment wrapText="1"/>
    </xf>
    <xf numFmtId="0" fontId="18" fillId="0" borderId="0" xfId="0" applyFont="1"/>
  </cellXfs>
  <cellStyles count="2">
    <cellStyle name="Normal" xfId="0" builtinId="0"/>
    <cellStyle name="Percent" xfId="1" builtinId="5"/>
  </cellStyles>
  <dxfs count="30">
    <dxf>
      <font>
        <color theme="3" tint="0.749992370372631"/>
      </font>
    </dxf>
    <dxf>
      <font>
        <color theme="4" tint="0.79998168889431442"/>
      </font>
    </dxf>
    <dxf>
      <font>
        <color theme="3" tint="0.749992370372631"/>
      </font>
    </dxf>
    <dxf>
      <font>
        <color theme="3" tint="0.749992370372631"/>
      </font>
    </dxf>
    <dxf>
      <font>
        <color theme="3" tint="0.749992370372631"/>
      </font>
    </dxf>
    <dxf>
      <font>
        <color theme="4" tint="0.79998168889431442"/>
      </font>
    </dxf>
    <dxf>
      <font>
        <color theme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[bhop_updated.xlsx]0!PivotTable2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'0'!$B$3:$B$4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'0'!$B$5:$B$15</c:f>
              <c:numCache>
                <c:formatCode>General</c:formatCode>
                <c:ptCount val="10"/>
                <c:pt idx="0">
                  <c:v>2.4979209530000001E-2</c:v>
                </c:pt>
                <c:pt idx="2">
                  <c:v>1.112307888E-2</c:v>
                </c:pt>
                <c:pt idx="3">
                  <c:v>6.9375922899999999E-3</c:v>
                </c:pt>
                <c:pt idx="9">
                  <c:v>1.2521399189999999E-2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7-3A4C-9A15-9FFFC2F4481F}"/>
            </c:ext>
          </c:extLst>
        </c:ser>
        <c:ser>
          <c:idx val="1"/>
          <c:order val="1"/>
          <c:tx>
            <c:strRef>
              <c:f>'0'!$C$3:$C$4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'0'!$C$5:$C$15</c:f>
              <c:numCache>
                <c:formatCode>General</c:formatCode>
                <c:ptCount val="10"/>
                <c:pt idx="0">
                  <c:v>2.7799502019999998E-2</c:v>
                </c:pt>
                <c:pt idx="1">
                  <c:v>1.3877948750000001E-2</c:v>
                </c:pt>
                <c:pt idx="2">
                  <c:v>9.717914276E-3</c:v>
                </c:pt>
                <c:pt idx="3">
                  <c:v>1.2490910480000001E-2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7-3A4C-9A15-9FFFC2F4481F}"/>
            </c:ext>
          </c:extLst>
        </c:ser>
        <c:ser>
          <c:idx val="2"/>
          <c:order val="2"/>
          <c:tx>
            <c:strRef>
              <c:f>'0'!$D$3:$D$4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'0'!$D$5:$D$15</c:f>
              <c:numCache>
                <c:formatCode>General</c:formatCode>
                <c:ptCount val="10"/>
                <c:pt idx="0">
                  <c:v>0.1494978666</c:v>
                </c:pt>
                <c:pt idx="2">
                  <c:v>1.1035579259999999E-2</c:v>
                </c:pt>
                <c:pt idx="3">
                  <c:v>1.7760640009999999E-2</c:v>
                </c:pt>
                <c:pt idx="4">
                  <c:v>7.2129196490000004E-3</c:v>
                </c:pt>
                <c:pt idx="5">
                  <c:v>1.2517419639999999E-2</c:v>
                </c:pt>
                <c:pt idx="6">
                  <c:v>6.8657202649999999E-3</c:v>
                </c:pt>
                <c:pt idx="7">
                  <c:v>1.127131935E-2</c:v>
                </c:pt>
                <c:pt idx="8">
                  <c:v>1.110014785E-2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7-3A4C-9A15-9FFFC2F4481F}"/>
            </c:ext>
          </c:extLst>
        </c:ser>
        <c:ser>
          <c:idx val="3"/>
          <c:order val="3"/>
          <c:tx>
            <c:strRef>
              <c:f>'0'!$E$3:$E$4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'0'!$E$5:$E$15</c:f>
              <c:numCache>
                <c:formatCode>General</c:formatCode>
                <c:ptCount val="10"/>
                <c:pt idx="3">
                  <c:v>8.0557093019999998E-2</c:v>
                </c:pt>
                <c:pt idx="4">
                  <c:v>2.0826434719999998E-2</c:v>
                </c:pt>
                <c:pt idx="5">
                  <c:v>2.2209819410000001E-2</c:v>
                </c:pt>
                <c:pt idx="6">
                  <c:v>6.9413632150000003E-3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97-3A4C-9A15-9FFFC2F4481F}"/>
            </c:ext>
          </c:extLst>
        </c:ser>
        <c:ser>
          <c:idx val="4"/>
          <c:order val="4"/>
          <c:tx>
            <c:strRef>
              <c:f>'0'!$F$3:$F$4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'0'!$F$5:$F$15</c:f>
              <c:numCache>
                <c:formatCode>General</c:formatCode>
                <c:ptCount val="10"/>
                <c:pt idx="1">
                  <c:v>0.12640435990000001</c:v>
                </c:pt>
                <c:pt idx="2">
                  <c:v>2.2212861109999999E-2</c:v>
                </c:pt>
                <c:pt idx="3">
                  <c:v>1.387518458E-2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97-3A4C-9A15-9FFFC2F4481F}"/>
            </c:ext>
          </c:extLst>
        </c:ser>
        <c:ser>
          <c:idx val="5"/>
          <c:order val="5"/>
          <c:tx>
            <c:strRef>
              <c:f>'0'!$G$3:$G$4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'0'!$G$5:$G$15</c:f>
              <c:numCache>
                <c:formatCode>General</c:formatCode>
                <c:ptCount val="10"/>
                <c:pt idx="0">
                  <c:v>2.0891224965453151E-2</c:v>
                </c:pt>
                <c:pt idx="1">
                  <c:v>0.67496669292449951</c:v>
                </c:pt>
                <c:pt idx="2">
                  <c:v>1.3888483867049221E-2</c:v>
                </c:pt>
                <c:pt idx="3">
                  <c:v>9.7225327044725418E-3</c:v>
                </c:pt>
                <c:pt idx="4">
                  <c:v>6.961415521800518E-3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D-F54C-9C0F-5BF7E5B7BDE5}"/>
            </c:ext>
          </c:extLst>
        </c:ser>
        <c:ser>
          <c:idx val="6"/>
          <c:order val="6"/>
          <c:tx>
            <c:strRef>
              <c:f>'0'!$H$3:$H$4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'0'!$H$5:$H$15</c:f>
              <c:numCache>
                <c:formatCode>General</c:formatCode>
                <c:ptCount val="10"/>
                <c:pt idx="0">
                  <c:v>3.6117561161518097E-2</c:v>
                </c:pt>
                <c:pt idx="1">
                  <c:v>6.9375927560031414E-3</c:v>
                </c:pt>
                <c:pt idx="2">
                  <c:v>1.0791923999786379</c:v>
                </c:pt>
                <c:pt idx="3">
                  <c:v>1.1132794432342051E-2</c:v>
                </c:pt>
                <c:pt idx="4">
                  <c:v>1.6651751473546032E-2</c:v>
                </c:pt>
                <c:pt idx="6">
                  <c:v>1.387782953679562E-2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D-F54C-9C0F-5BF7E5B7BDE5}"/>
            </c:ext>
          </c:extLst>
        </c:ser>
        <c:ser>
          <c:idx val="7"/>
          <c:order val="7"/>
          <c:tx>
            <c:strRef>
              <c:f>'0'!$I$3:$I$4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'0'!$A$5:$A$15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(blank)</c:v>
                </c:pt>
              </c:strCache>
            </c:strRef>
          </c:cat>
          <c:val>
            <c:numRef>
              <c:f>'0'!$I$5:$I$15</c:f>
              <c:numCache>
                <c:formatCode>General</c:formatCode>
                <c:ptCount val="10"/>
                <c:pt idx="0">
                  <c:v>6.9411001168191433E-3</c:v>
                </c:pt>
                <c:pt idx="1">
                  <c:v>0.50699865818023682</c:v>
                </c:pt>
                <c:pt idx="2">
                  <c:v>9.7240936011075974E-3</c:v>
                </c:pt>
                <c:pt idx="3">
                  <c:v>2.2200297564268109E-2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E-410F-AA83-6C542DFAA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8784624"/>
        <c:axId val="1839121424"/>
      </c:lineChart>
      <c:catAx>
        <c:axId val="18387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21424"/>
        <c:crosses val="autoZero"/>
        <c:auto val="1"/>
        <c:lblAlgn val="ctr"/>
        <c:lblOffset val="100"/>
        <c:noMultiLvlLbl val="0"/>
      </c:catAx>
      <c:valAx>
        <c:axId val="18391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8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'1'!$B$3:$B$4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'1'!$B$5:$B$17</c:f>
              <c:numCache>
                <c:formatCode>General</c:formatCode>
                <c:ptCount val="12"/>
                <c:pt idx="0">
                  <c:v>0.19862824679999999</c:v>
                </c:pt>
                <c:pt idx="1">
                  <c:v>5.5559836330000001E-2</c:v>
                </c:pt>
                <c:pt idx="2">
                  <c:v>7.7784277499999999E-2</c:v>
                </c:pt>
                <c:pt idx="4">
                  <c:v>4.444981739E-2</c:v>
                </c:pt>
                <c:pt idx="5">
                  <c:v>1.251728553E-2</c:v>
                </c:pt>
                <c:pt idx="6">
                  <c:v>1.3901305379999999E-2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2-3F4B-BF41-3F7D0F150B99}"/>
            </c:ext>
          </c:extLst>
        </c:ser>
        <c:ser>
          <c:idx val="1"/>
          <c:order val="1"/>
          <c:tx>
            <c:strRef>
              <c:f>'1'!$C$3:$C$4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'1'!$C$5:$C$17</c:f>
              <c:numCache>
                <c:formatCode>General</c:formatCode>
                <c:ptCount val="12"/>
                <c:pt idx="0">
                  <c:v>0.51945018769999995</c:v>
                </c:pt>
                <c:pt idx="1">
                  <c:v>6.5242268150000005E-2</c:v>
                </c:pt>
                <c:pt idx="2">
                  <c:v>0.30835089090000001</c:v>
                </c:pt>
                <c:pt idx="3">
                  <c:v>5.2792511879999997E-2</c:v>
                </c:pt>
                <c:pt idx="4">
                  <c:v>8.0571845170000003E-2</c:v>
                </c:pt>
                <c:pt idx="5">
                  <c:v>6.667883694E-2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2-3F4B-BF41-3F7D0F150B99}"/>
            </c:ext>
          </c:extLst>
        </c:ser>
        <c:ser>
          <c:idx val="2"/>
          <c:order val="2"/>
          <c:tx>
            <c:strRef>
              <c:f>'1'!$D$3:$D$4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'1'!$D$5:$D$17</c:f>
              <c:numCache>
                <c:formatCode>General</c:formatCode>
                <c:ptCount val="12"/>
                <c:pt idx="0">
                  <c:v>0.16583165529999999</c:v>
                </c:pt>
                <c:pt idx="1">
                  <c:v>0.14634600280000001</c:v>
                </c:pt>
                <c:pt idx="2">
                  <c:v>0.43646660450000002</c:v>
                </c:pt>
                <c:pt idx="3">
                  <c:v>6.4165354710000004E-3</c:v>
                </c:pt>
                <c:pt idx="5">
                  <c:v>0.26945608850000002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2-3F4B-BF41-3F7D0F150B99}"/>
            </c:ext>
          </c:extLst>
        </c:ser>
        <c:ser>
          <c:idx val="3"/>
          <c:order val="3"/>
          <c:tx>
            <c:strRef>
              <c:f>'1'!$E$3:$E$4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'1'!$E$5:$E$17</c:f>
              <c:numCache>
                <c:formatCode>General</c:formatCode>
                <c:ptCount val="12"/>
                <c:pt idx="0">
                  <c:v>0.5014090538</c:v>
                </c:pt>
                <c:pt idx="2">
                  <c:v>0.96947574619999999</c:v>
                </c:pt>
                <c:pt idx="3">
                  <c:v>1.083775997</c:v>
                </c:pt>
                <c:pt idx="4">
                  <c:v>0.46803742650000002</c:v>
                </c:pt>
                <c:pt idx="5">
                  <c:v>0.1194296703</c:v>
                </c:pt>
                <c:pt idx="6">
                  <c:v>0.16666239499999999</c:v>
                </c:pt>
                <c:pt idx="7">
                  <c:v>0.19167153540000001</c:v>
                </c:pt>
                <c:pt idx="8">
                  <c:v>0.1027971655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C2-3F4B-BF41-3F7D0F150B99}"/>
            </c:ext>
          </c:extLst>
        </c:ser>
        <c:ser>
          <c:idx val="4"/>
          <c:order val="4"/>
          <c:tx>
            <c:strRef>
              <c:f>'1'!$F$3:$F$4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'1'!$F$5:$F$17</c:f>
              <c:numCache>
                <c:formatCode>General</c:formatCode>
                <c:ptCount val="12"/>
                <c:pt idx="0">
                  <c:v>7.0851705969999998E-2</c:v>
                </c:pt>
                <c:pt idx="1">
                  <c:v>6.1122536659999997E-2</c:v>
                </c:pt>
                <c:pt idx="2">
                  <c:v>2.7811611069999999E-2</c:v>
                </c:pt>
                <c:pt idx="3">
                  <c:v>5.280289799E-2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C2-3F4B-BF41-3F7D0F150B99}"/>
            </c:ext>
          </c:extLst>
        </c:ser>
        <c:ser>
          <c:idx val="5"/>
          <c:order val="5"/>
          <c:tx>
            <c:strRef>
              <c:f>'1'!$G$3:$G$4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'1'!$G$5:$G$17</c:f>
              <c:numCache>
                <c:formatCode>General</c:formatCode>
                <c:ptCount val="12"/>
                <c:pt idx="0">
                  <c:v>0.5736309289932251</c:v>
                </c:pt>
                <c:pt idx="1">
                  <c:v>8.7495312094688416E-2</c:v>
                </c:pt>
                <c:pt idx="2">
                  <c:v>6.3895225524902344E-2</c:v>
                </c:pt>
                <c:pt idx="3">
                  <c:v>1.532801426947117E-2</c:v>
                </c:pt>
                <c:pt idx="4">
                  <c:v>6.6681243479251862E-2</c:v>
                </c:pt>
                <c:pt idx="5">
                  <c:v>3.888867050409317E-2</c:v>
                </c:pt>
                <c:pt idx="6">
                  <c:v>2.362732961773872E-2</c:v>
                </c:pt>
                <c:pt idx="7">
                  <c:v>2.639440260827541E-2</c:v>
                </c:pt>
                <c:pt idx="8">
                  <c:v>4.5836485922336578E-2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C-EE48-8E6A-4812012D8516}"/>
            </c:ext>
          </c:extLst>
        </c:ser>
        <c:ser>
          <c:idx val="6"/>
          <c:order val="6"/>
          <c:tx>
            <c:strRef>
              <c:f>'1'!$H$3:$H$4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'1'!$H$5:$H$17</c:f>
              <c:numCache>
                <c:formatCode>General</c:formatCode>
                <c:ptCount val="12"/>
                <c:pt idx="0">
                  <c:v>0.41111516952514648</c:v>
                </c:pt>
                <c:pt idx="1">
                  <c:v>1.9480014219880101E-2</c:v>
                </c:pt>
                <c:pt idx="2">
                  <c:v>2.221744135022163E-2</c:v>
                </c:pt>
                <c:pt idx="3">
                  <c:v>5.2770983427762992E-2</c:v>
                </c:pt>
                <c:pt idx="4">
                  <c:v>2.498574927449226E-2</c:v>
                </c:pt>
                <c:pt idx="5">
                  <c:v>1.2485933490097519E-2</c:v>
                </c:pt>
                <c:pt idx="6">
                  <c:v>4.8618175089359283E-2</c:v>
                </c:pt>
                <c:pt idx="7">
                  <c:v>0.28478938341140753</c:v>
                </c:pt>
                <c:pt idx="8">
                  <c:v>5.278535932302475E-2</c:v>
                </c:pt>
                <c:pt idx="9">
                  <c:v>2.5005137547850609E-2</c:v>
                </c:pt>
                <c:pt idx="10">
                  <c:v>1.8045235425233841E-2</c:v>
                </c:pt>
                <c:pt idx="11">
                  <c:v>0.21947260200977331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4C-EE48-8E6A-4812012D8516}"/>
            </c:ext>
          </c:extLst>
        </c:ser>
        <c:ser>
          <c:idx val="7"/>
          <c:order val="7"/>
          <c:tx>
            <c:strRef>
              <c:f>'1'!$I$3:$I$4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'1'!$A$5:$A$17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'1'!$I$5:$I$17</c:f>
              <c:numCache>
                <c:formatCode>General</c:formatCode>
                <c:ptCount val="12"/>
                <c:pt idx="0">
                  <c:v>0.73890548944473267</c:v>
                </c:pt>
                <c:pt idx="1">
                  <c:v>0.37362098693847662</c:v>
                </c:pt>
                <c:pt idx="2">
                  <c:v>4.44633848965168E-2</c:v>
                </c:pt>
                <c:pt idx="3">
                  <c:v>1.9460022449493412E-2</c:v>
                </c:pt>
                <c:pt idx="4">
                  <c:v>3.0557954683899879E-2</c:v>
                </c:pt>
                <c:pt idx="5">
                  <c:v>0.115278996527195</c:v>
                </c:pt>
                <c:pt idx="6">
                  <c:v>5.4131340235471732E-2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B-448D-A231-757276AE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168896"/>
        <c:axId val="1939970848"/>
      </c:lineChart>
      <c:catAx>
        <c:axId val="5161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70848"/>
        <c:crosses val="autoZero"/>
        <c:auto val="1"/>
        <c:lblAlgn val="ctr"/>
        <c:lblOffset val="100"/>
        <c:noMultiLvlLbl val="0"/>
      </c:catAx>
      <c:valAx>
        <c:axId val="193997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1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'2'!$B$3:$B$4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'2'!$B$5:$B$17</c:f>
              <c:numCache>
                <c:formatCode>General</c:formatCode>
                <c:ptCount val="12"/>
                <c:pt idx="0">
                  <c:v>0.63748097420000005</c:v>
                </c:pt>
                <c:pt idx="1">
                  <c:v>0.64097183940000002</c:v>
                </c:pt>
                <c:pt idx="2">
                  <c:v>0.63263738160000005</c:v>
                </c:pt>
                <c:pt idx="3">
                  <c:v>0.57986283299999997</c:v>
                </c:pt>
                <c:pt idx="4">
                  <c:v>0.60691821580000005</c:v>
                </c:pt>
                <c:pt idx="5">
                  <c:v>0.60900473590000004</c:v>
                </c:pt>
                <c:pt idx="6">
                  <c:v>0.59930545089999998</c:v>
                </c:pt>
                <c:pt idx="7">
                  <c:v>0.55413782600000006</c:v>
                </c:pt>
                <c:pt idx="8">
                  <c:v>0.55069476370000003</c:v>
                </c:pt>
                <c:pt idx="9">
                  <c:v>0.64303654430000001</c:v>
                </c:pt>
                <c:pt idx="10">
                  <c:v>0.58400535580000001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8-1B42-AFE4-7DE6B99434E6}"/>
            </c:ext>
          </c:extLst>
        </c:ser>
        <c:ser>
          <c:idx val="1"/>
          <c:order val="1"/>
          <c:tx>
            <c:strRef>
              <c:f>'2'!$C$3:$C$4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'2'!$C$5:$C$17</c:f>
              <c:numCache>
                <c:formatCode>General</c:formatCode>
                <c:ptCount val="12"/>
                <c:pt idx="0">
                  <c:v>0.2229215652</c:v>
                </c:pt>
                <c:pt idx="1">
                  <c:v>0.27719011900000001</c:v>
                </c:pt>
                <c:pt idx="2">
                  <c:v>0.28963044290000001</c:v>
                </c:pt>
                <c:pt idx="3">
                  <c:v>0.22571878140000001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8-1B42-AFE4-7DE6B99434E6}"/>
            </c:ext>
          </c:extLst>
        </c:ser>
        <c:ser>
          <c:idx val="2"/>
          <c:order val="2"/>
          <c:tx>
            <c:strRef>
              <c:f>'2'!$D$3:$D$4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'2'!$D$5:$D$17</c:f>
              <c:numCache>
                <c:formatCode>General</c:formatCode>
                <c:ptCount val="12"/>
                <c:pt idx="0">
                  <c:v>0.19094166160000001</c:v>
                </c:pt>
                <c:pt idx="1">
                  <c:v>0.17549259959999999</c:v>
                </c:pt>
                <c:pt idx="2">
                  <c:v>0.19979146119999999</c:v>
                </c:pt>
                <c:pt idx="3">
                  <c:v>0.19037944079999999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48-1B42-AFE4-7DE6B99434E6}"/>
            </c:ext>
          </c:extLst>
        </c:ser>
        <c:ser>
          <c:idx val="3"/>
          <c:order val="3"/>
          <c:tx>
            <c:strRef>
              <c:f>'2'!$E$3:$E$4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'2'!$E$5:$E$17</c:f>
              <c:numCache>
                <c:formatCode>General</c:formatCode>
                <c:ptCount val="12"/>
                <c:pt idx="0">
                  <c:v>0.33123958110000001</c:v>
                </c:pt>
                <c:pt idx="1">
                  <c:v>0.31458014249999999</c:v>
                </c:pt>
                <c:pt idx="2">
                  <c:v>0.29790812729999999</c:v>
                </c:pt>
                <c:pt idx="3">
                  <c:v>0.33329355719999998</c:v>
                </c:pt>
                <c:pt idx="4">
                  <c:v>0.32432508469999999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48-1B42-AFE4-7DE6B99434E6}"/>
            </c:ext>
          </c:extLst>
        </c:ser>
        <c:ser>
          <c:idx val="4"/>
          <c:order val="4"/>
          <c:tx>
            <c:strRef>
              <c:f>'2'!$F$3:$F$4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'2'!$F$5:$F$17</c:f>
              <c:numCache>
                <c:formatCode>General</c:formatCode>
                <c:ptCount val="12"/>
                <c:pt idx="0">
                  <c:v>0.20560932160000001</c:v>
                </c:pt>
                <c:pt idx="1">
                  <c:v>0.17644783850000001</c:v>
                </c:pt>
                <c:pt idx="2">
                  <c:v>0.21113467220000001</c:v>
                </c:pt>
                <c:pt idx="3">
                  <c:v>0.20486588780000001</c:v>
                </c:pt>
                <c:pt idx="4">
                  <c:v>0.17918798329999999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48-1B42-AFE4-7DE6B99434E6}"/>
            </c:ext>
          </c:extLst>
        </c:ser>
        <c:ser>
          <c:idx val="5"/>
          <c:order val="5"/>
          <c:tx>
            <c:strRef>
              <c:f>'2'!$G$3:$G$4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'2'!$G$5:$G$17</c:f>
              <c:numCache>
                <c:formatCode>General</c:formatCode>
                <c:ptCount val="12"/>
                <c:pt idx="0">
                  <c:v>0.40629568696022028</c:v>
                </c:pt>
                <c:pt idx="1">
                  <c:v>0.33618518710136408</c:v>
                </c:pt>
                <c:pt idx="2">
                  <c:v>0.4152836799621582</c:v>
                </c:pt>
                <c:pt idx="3">
                  <c:v>0.37718814611434942</c:v>
                </c:pt>
                <c:pt idx="4">
                  <c:v>0.33970433473587042</c:v>
                </c:pt>
                <c:pt idx="5">
                  <c:v>0.32155472040176392</c:v>
                </c:pt>
                <c:pt idx="6">
                  <c:v>0.36950311064720148</c:v>
                </c:pt>
                <c:pt idx="7">
                  <c:v>0.35973161458969122</c:v>
                </c:pt>
                <c:pt idx="8">
                  <c:v>0.29596790671348572</c:v>
                </c:pt>
                <c:pt idx="9">
                  <c:v>0.50699508190155029</c:v>
                </c:pt>
                <c:pt idx="10">
                  <c:v>0.25279653072357178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8-D24F-B47B-07462986D693}"/>
            </c:ext>
          </c:extLst>
        </c:ser>
        <c:ser>
          <c:idx val="6"/>
          <c:order val="6"/>
          <c:tx>
            <c:strRef>
              <c:f>'2'!$H$3:$H$4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'2'!$H$5:$H$17</c:f>
              <c:numCache>
                <c:formatCode>General</c:formatCode>
                <c:ptCount val="12"/>
                <c:pt idx="0">
                  <c:v>0.19311071932315829</c:v>
                </c:pt>
                <c:pt idx="1">
                  <c:v>0.2139327526092529</c:v>
                </c:pt>
                <c:pt idx="2">
                  <c:v>0.19033925235271451</c:v>
                </c:pt>
                <c:pt idx="3">
                  <c:v>0.18268367648124689</c:v>
                </c:pt>
                <c:pt idx="4">
                  <c:v>0.1222384944558144</c:v>
                </c:pt>
                <c:pt idx="5">
                  <c:v>0.22503671050071719</c:v>
                </c:pt>
                <c:pt idx="6">
                  <c:v>0.18477997183799741</c:v>
                </c:pt>
                <c:pt idx="7">
                  <c:v>0.18964663147926331</c:v>
                </c:pt>
                <c:pt idx="8">
                  <c:v>0.21743988990783689</c:v>
                </c:pt>
                <c:pt idx="9">
                  <c:v>0.1952291131019592</c:v>
                </c:pt>
                <c:pt idx="10">
                  <c:v>0.18681766092777249</c:v>
                </c:pt>
                <c:pt idx="11">
                  <c:v>0.17225611209869379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8-D24F-B47B-07462986D693}"/>
            </c:ext>
          </c:extLst>
        </c:ser>
        <c:ser>
          <c:idx val="7"/>
          <c:order val="7"/>
          <c:tx>
            <c:strRef>
              <c:f>'2'!$I$3:$I$4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'2'!$A$5:$A$17</c:f>
              <c:strCach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</c:strCache>
            </c:strRef>
          </c:cat>
          <c:val>
            <c:numRef>
              <c:f>'2'!$I$5:$I$17</c:f>
              <c:numCache>
                <c:formatCode>General</c:formatCode>
                <c:ptCount val="12"/>
                <c:pt idx="0">
                  <c:v>0.41246628761291498</c:v>
                </c:pt>
                <c:pt idx="1">
                  <c:v>0.39799576997756958</c:v>
                </c:pt>
                <c:pt idx="2">
                  <c:v>0.2547946572303772</c:v>
                </c:pt>
                <c:pt idx="3">
                  <c:v>0.5236126184463501</c:v>
                </c:pt>
                <c:pt idx="4">
                  <c:v>0.21664336323738101</c:v>
                </c:pt>
                <c:pt idx="5">
                  <c:v>0.26731276512146002</c:v>
                </c:pt>
                <c:pt idx="6">
                  <c:v>0.23610949516296389</c:v>
                </c:pt>
                <c:pt idx="7">
                  <c:v>0.3055691123008728</c:v>
                </c:pt>
                <c:pt idx="8">
                  <c:v>0.2083964794874191</c:v>
                </c:pt>
                <c:pt idx="9">
                  <c:v>0.1152230948209763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8-4EB7-A3C0-0CA4743A5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51039"/>
        <c:axId val="664430095"/>
      </c:lineChart>
      <c:catAx>
        <c:axId val="67745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30095"/>
        <c:crosses val="autoZero"/>
        <c:auto val="1"/>
        <c:lblAlgn val="ctr"/>
        <c:lblOffset val="100"/>
        <c:noMultiLvlLbl val="0"/>
      </c:catAx>
      <c:valAx>
        <c:axId val="6644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45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[bhop_updated.xlsx]2!PivotTable6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'2'!$B$21:$B$22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'2'!$B$23:$B$36</c:f>
              <c:numCache>
                <c:formatCode>General</c:formatCode>
                <c:ptCount val="12"/>
                <c:pt idx="0">
                  <c:v>4.7672979529999999E-2</c:v>
                </c:pt>
                <c:pt idx="1">
                  <c:v>1.6815776009999998E-2</c:v>
                </c:pt>
                <c:pt idx="2">
                  <c:v>5.0250716510000001E-2</c:v>
                </c:pt>
                <c:pt idx="3">
                  <c:v>2.003309503E-2</c:v>
                </c:pt>
                <c:pt idx="4">
                  <c:v>2.882731706E-2</c:v>
                </c:pt>
                <c:pt idx="5">
                  <c:v>5.212094984E-4</c:v>
                </c:pt>
                <c:pt idx="6">
                  <c:v>4.6168947589999999E-3</c:v>
                </c:pt>
                <c:pt idx="7">
                  <c:v>3.2056525349999997E-2</c:v>
                </c:pt>
                <c:pt idx="8">
                  <c:v>4.5766890050000002E-2</c:v>
                </c:pt>
                <c:pt idx="9">
                  <c:v>0.28259569410000002</c:v>
                </c:pt>
                <c:pt idx="10">
                  <c:v>6.3423346730000002E-3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3-EB40-B723-1B1E5D1E61FF}"/>
            </c:ext>
          </c:extLst>
        </c:ser>
        <c:ser>
          <c:idx val="1"/>
          <c:order val="1"/>
          <c:tx>
            <c:strRef>
              <c:f>'2'!$C$21:$C$22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'2'!$C$23:$C$36</c:f>
              <c:numCache>
                <c:formatCode>General</c:formatCode>
                <c:ptCount val="12"/>
                <c:pt idx="0">
                  <c:v>0.38804996009999998</c:v>
                </c:pt>
                <c:pt idx="1">
                  <c:v>0.50722336769999998</c:v>
                </c:pt>
                <c:pt idx="2">
                  <c:v>0.2302982807</c:v>
                </c:pt>
                <c:pt idx="3">
                  <c:v>3.9605963980000004E-3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3-EB40-B723-1B1E5D1E61FF}"/>
            </c:ext>
          </c:extLst>
        </c:ser>
        <c:ser>
          <c:idx val="2"/>
          <c:order val="2"/>
          <c:tx>
            <c:strRef>
              <c:f>'2'!$D$21:$D$22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'2'!$D$23:$D$36</c:f>
              <c:numCache>
                <c:formatCode>General</c:formatCode>
                <c:ptCount val="12"/>
                <c:pt idx="0">
                  <c:v>1.2581797319999999E-2</c:v>
                </c:pt>
                <c:pt idx="1">
                  <c:v>0.1159031242</c:v>
                </c:pt>
                <c:pt idx="2">
                  <c:v>2.3000188170000001E-2</c:v>
                </c:pt>
                <c:pt idx="3">
                  <c:v>1.0111154989999999E-2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3-EB40-B723-1B1E5D1E61FF}"/>
            </c:ext>
          </c:extLst>
        </c:ser>
        <c:ser>
          <c:idx val="3"/>
          <c:order val="3"/>
          <c:tx>
            <c:strRef>
              <c:f>'2'!$E$21:$E$22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'2'!$E$23:$E$36</c:f>
              <c:numCache>
                <c:formatCode>General</c:formatCode>
                <c:ptCount val="12"/>
                <c:pt idx="0">
                  <c:v>0.13683503869999999</c:v>
                </c:pt>
                <c:pt idx="1">
                  <c:v>0.13855279979999999</c:v>
                </c:pt>
                <c:pt idx="2">
                  <c:v>6.1397586019999999E-2</c:v>
                </c:pt>
                <c:pt idx="3">
                  <c:v>2.7939787130000001E-2</c:v>
                </c:pt>
                <c:pt idx="4">
                  <c:v>3.827128187E-2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3-EB40-B723-1B1E5D1E61FF}"/>
            </c:ext>
          </c:extLst>
        </c:ser>
        <c:ser>
          <c:idx val="4"/>
          <c:order val="4"/>
          <c:tx>
            <c:strRef>
              <c:f>'2'!$F$21:$F$22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'2'!$F$23:$F$36</c:f>
              <c:numCache>
                <c:formatCode>General</c:formatCode>
                <c:ptCount val="12"/>
                <c:pt idx="0">
                  <c:v>1.190576237E-3</c:v>
                </c:pt>
                <c:pt idx="1">
                  <c:v>8.8833481069999998E-2</c:v>
                </c:pt>
                <c:pt idx="2">
                  <c:v>2.6243623349999998E-2</c:v>
                </c:pt>
                <c:pt idx="3">
                  <c:v>3.1198522079999999E-2</c:v>
                </c:pt>
                <c:pt idx="4">
                  <c:v>0.13682419060000001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3-EB40-B723-1B1E5D1E61FF}"/>
            </c:ext>
          </c:extLst>
        </c:ser>
        <c:ser>
          <c:idx val="5"/>
          <c:order val="5"/>
          <c:tx>
            <c:strRef>
              <c:f>'2'!$G$21:$G$22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'2'!$G$23:$G$36</c:f>
              <c:numCache>
                <c:formatCode>General</c:formatCode>
                <c:ptCount val="12"/>
                <c:pt idx="0">
                  <c:v>0.1179848909378052</c:v>
                </c:pt>
                <c:pt idx="1">
                  <c:v>0.15484036505222321</c:v>
                </c:pt>
                <c:pt idx="2">
                  <c:v>0.20885798335075381</c:v>
                </c:pt>
                <c:pt idx="3">
                  <c:v>0.14970201253890991</c:v>
                </c:pt>
                <c:pt idx="4">
                  <c:v>0.13170130550861359</c:v>
                </c:pt>
                <c:pt idx="5">
                  <c:v>0.108547680079937</c:v>
                </c:pt>
                <c:pt idx="6">
                  <c:v>5.6245420128107071E-2</c:v>
                </c:pt>
                <c:pt idx="7">
                  <c:v>0.1479901522397995</c:v>
                </c:pt>
                <c:pt idx="8">
                  <c:v>4.0824558585882187E-2</c:v>
                </c:pt>
                <c:pt idx="9">
                  <c:v>0.41976520419120789</c:v>
                </c:pt>
                <c:pt idx="10">
                  <c:v>5.4539885371923447E-2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1-F54C-93C9-338219A04C6F}"/>
            </c:ext>
          </c:extLst>
        </c:ser>
        <c:ser>
          <c:idx val="6"/>
          <c:order val="6"/>
          <c:tx>
            <c:strRef>
              <c:f>'2'!$H$21:$H$22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'2'!$H$23:$H$36</c:f>
              <c:numCache>
                <c:formatCode>General</c:formatCode>
                <c:ptCount val="12"/>
                <c:pt idx="0">
                  <c:v>0.14198477566242221</c:v>
                </c:pt>
                <c:pt idx="1">
                  <c:v>3.3775392919778817E-2</c:v>
                </c:pt>
                <c:pt idx="2">
                  <c:v>9.5695130527019501E-2</c:v>
                </c:pt>
                <c:pt idx="3">
                  <c:v>5.4542310535907752E-2</c:v>
                </c:pt>
                <c:pt idx="4">
                  <c:v>0.18914192914962771</c:v>
                </c:pt>
                <c:pt idx="5">
                  <c:v>5.1782228052616119E-2</c:v>
                </c:pt>
                <c:pt idx="6">
                  <c:v>7.1492619812488556E-2</c:v>
                </c:pt>
                <c:pt idx="7">
                  <c:v>5.0063140690326691E-2</c:v>
                </c:pt>
                <c:pt idx="8">
                  <c:v>7.8539848327636719E-2</c:v>
                </c:pt>
                <c:pt idx="9">
                  <c:v>3.3771932125091553E-2</c:v>
                </c:pt>
                <c:pt idx="10">
                  <c:v>4.6187210828065872E-3</c:v>
                </c:pt>
                <c:pt idx="11">
                  <c:v>0.14625018835067749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1-F54C-93C9-338219A04C6F}"/>
            </c:ext>
          </c:extLst>
        </c:ser>
        <c:ser>
          <c:idx val="7"/>
          <c:order val="7"/>
          <c:tx>
            <c:strRef>
              <c:f>'2'!$I$21:$I$22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'2'!$A$23:$A$36</c:f>
              <c:multiLvlStrCache>
                <c:ptCount val="12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</c:lvl>
                <c:lvl>
                  <c:pt idx="0">
                    <c:v>2</c:v>
                  </c:pt>
                </c:lvl>
              </c:multiLvlStrCache>
            </c:multiLvlStrRef>
          </c:cat>
          <c:val>
            <c:numRef>
              <c:f>'2'!$I$23:$I$36</c:f>
              <c:numCache>
                <c:formatCode>General</c:formatCode>
                <c:ptCount val="12"/>
                <c:pt idx="0">
                  <c:v>4.8515334725379937E-2</c:v>
                </c:pt>
                <c:pt idx="1">
                  <c:v>0.27319389581680298</c:v>
                </c:pt>
                <c:pt idx="2">
                  <c:v>2.177270874381065E-2</c:v>
                </c:pt>
                <c:pt idx="3">
                  <c:v>3.7209656089544303E-2</c:v>
                </c:pt>
                <c:pt idx="4">
                  <c:v>1.1708115926012399E-3</c:v>
                </c:pt>
                <c:pt idx="5">
                  <c:v>0.29800450801849371</c:v>
                </c:pt>
                <c:pt idx="6">
                  <c:v>0.46265649795532232</c:v>
                </c:pt>
                <c:pt idx="7">
                  <c:v>0.31432950496673578</c:v>
                </c:pt>
                <c:pt idx="8">
                  <c:v>1.5766303986310959E-2</c:v>
                </c:pt>
                <c:pt idx="9">
                  <c:v>0.1342364102602005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0-411D-BA88-38544890E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540000"/>
        <c:axId val="2040098464"/>
      </c:lineChart>
      <c:catAx>
        <c:axId val="20395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098464"/>
        <c:crosses val="autoZero"/>
        <c:auto val="1"/>
        <c:lblAlgn val="ctr"/>
        <c:lblOffset val="100"/>
        <c:noMultiLvlLbl val="0"/>
      </c:catAx>
      <c:valAx>
        <c:axId val="20400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4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[bhop_updated.xlsx]3!PivotTable24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632155681355787E-2"/>
          <c:y val="4.3010752688172046E-2"/>
          <c:w val="0.85379102090933101"/>
          <c:h val="0.87412807270059001"/>
        </c:manualLayout>
      </c:layout>
      <c:lineChart>
        <c:grouping val="standar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'3'!$B$5:$B$47</c:f>
              <c:numCache>
                <c:formatCode>General</c:formatCode>
                <c:ptCount val="42"/>
                <c:pt idx="0">
                  <c:v>0.25411051509999999</c:v>
                </c:pt>
                <c:pt idx="1">
                  <c:v>0.3208126724</c:v>
                </c:pt>
                <c:pt idx="2">
                  <c:v>0.27780586480000002</c:v>
                </c:pt>
                <c:pt idx="3">
                  <c:v>0.16250888999999999</c:v>
                </c:pt>
                <c:pt idx="4">
                  <c:v>0.38196963070000001</c:v>
                </c:pt>
                <c:pt idx="5">
                  <c:v>0.34583002330000001</c:v>
                </c:pt>
                <c:pt idx="6">
                  <c:v>0.1943866014</c:v>
                </c:pt>
                <c:pt idx="7">
                  <c:v>0.27082496880000001</c:v>
                </c:pt>
                <c:pt idx="8">
                  <c:v>0.52636832</c:v>
                </c:pt>
                <c:pt idx="9">
                  <c:v>0.1833290756</c:v>
                </c:pt>
                <c:pt idx="10">
                  <c:v>0.2069218159</c:v>
                </c:pt>
                <c:pt idx="11">
                  <c:v>0.2889181972</c:v>
                </c:pt>
                <c:pt idx="12">
                  <c:v>0.22770933809999999</c:v>
                </c:pt>
                <c:pt idx="13">
                  <c:v>0.45268240570000001</c:v>
                </c:pt>
                <c:pt idx="14">
                  <c:v>0.20828835670000001</c:v>
                </c:pt>
                <c:pt idx="15">
                  <c:v>0.39717170600000001</c:v>
                </c:pt>
                <c:pt idx="16">
                  <c:v>0.40145927669999998</c:v>
                </c:pt>
                <c:pt idx="17">
                  <c:v>0.25000128150000001</c:v>
                </c:pt>
                <c:pt idx="18">
                  <c:v>0.39025789500000002</c:v>
                </c:pt>
                <c:pt idx="19">
                  <c:v>0.13604539630000001</c:v>
                </c:pt>
                <c:pt idx="20">
                  <c:v>0.20832979679999999</c:v>
                </c:pt>
                <c:pt idx="21">
                  <c:v>0.15137258170000001</c:v>
                </c:pt>
                <c:pt idx="22">
                  <c:v>0.26387962700000001</c:v>
                </c:pt>
                <c:pt idx="23">
                  <c:v>0.1944133639</c:v>
                </c:pt>
                <c:pt idx="24">
                  <c:v>0.25000196699999999</c:v>
                </c:pt>
                <c:pt idx="25">
                  <c:v>0.31661602849999998</c:v>
                </c:pt>
                <c:pt idx="26">
                  <c:v>0.2444220483</c:v>
                </c:pt>
                <c:pt idx="27">
                  <c:v>0.23474650080000001</c:v>
                </c:pt>
                <c:pt idx="28">
                  <c:v>0.18191321190000001</c:v>
                </c:pt>
                <c:pt idx="29">
                  <c:v>0.15412752330000001</c:v>
                </c:pt>
                <c:pt idx="30">
                  <c:v>0.17780880630000001</c:v>
                </c:pt>
                <c:pt idx="31">
                  <c:v>0.19716198739999999</c:v>
                </c:pt>
                <c:pt idx="32">
                  <c:v>0.148570329</c:v>
                </c:pt>
                <c:pt idx="33">
                  <c:v>0.25972494480000002</c:v>
                </c:pt>
                <c:pt idx="34">
                  <c:v>0.2374676168</c:v>
                </c:pt>
                <c:pt idx="35">
                  <c:v>0.42779254909999997</c:v>
                </c:pt>
                <c:pt idx="36">
                  <c:v>0.14860503380000001</c:v>
                </c:pt>
                <c:pt idx="37">
                  <c:v>0.4041591585</c:v>
                </c:pt>
                <c:pt idx="38">
                  <c:v>0.20691379900000001</c:v>
                </c:pt>
                <c:pt idx="39">
                  <c:v>1.395840645</c:v>
                </c:pt>
                <c:pt idx="40">
                  <c:v>0.89165848489999999</c:v>
                </c:pt>
                <c:pt idx="41">
                  <c:v>0.14999072250000001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0-F543-8379-860B148A8414}"/>
            </c:ext>
          </c:extLst>
        </c:ser>
        <c:ser>
          <c:idx val="1"/>
          <c:order val="1"/>
          <c:tx>
            <c:strRef>
              <c:f>'3'!$C$3:$C$4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'3'!$C$5:$C$47</c:f>
              <c:numCache>
                <c:formatCode>General</c:formatCode>
                <c:ptCount val="42"/>
                <c:pt idx="0">
                  <c:v>0.39028978349999999</c:v>
                </c:pt>
                <c:pt idx="1">
                  <c:v>0.37089675659999999</c:v>
                </c:pt>
                <c:pt idx="2">
                  <c:v>0.3458167613</c:v>
                </c:pt>
                <c:pt idx="3">
                  <c:v>0.34580412510000003</c:v>
                </c:pt>
                <c:pt idx="4">
                  <c:v>0.35692194100000002</c:v>
                </c:pt>
                <c:pt idx="5">
                  <c:v>0.37771990900000002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A0-F543-8379-860B148A8414}"/>
            </c:ext>
          </c:extLst>
        </c:ser>
        <c:ser>
          <c:idx val="2"/>
          <c:order val="2"/>
          <c:tx>
            <c:strRef>
              <c:f>'3'!$D$3:$D$4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'3'!$D$5:$D$47</c:f>
              <c:numCache>
                <c:formatCode>General</c:formatCode>
                <c:ptCount val="42"/>
                <c:pt idx="0">
                  <c:v>0.1098634228</c:v>
                </c:pt>
                <c:pt idx="1">
                  <c:v>0.35188373919999999</c:v>
                </c:pt>
                <c:pt idx="2">
                  <c:v>0.36230593919999998</c:v>
                </c:pt>
                <c:pt idx="3">
                  <c:v>0.30315598849999997</c:v>
                </c:pt>
                <c:pt idx="4">
                  <c:v>0.34128180149999998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A0-F543-8379-860B148A8414}"/>
            </c:ext>
          </c:extLst>
        </c:ser>
        <c:ser>
          <c:idx val="3"/>
          <c:order val="3"/>
          <c:tx>
            <c:strRef>
              <c:f>'3'!$E$3:$E$4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'3'!$E$5:$E$47</c:f>
              <c:numCache>
                <c:formatCode>General</c:formatCode>
                <c:ptCount val="42"/>
                <c:pt idx="0">
                  <c:v>0.49856156109999999</c:v>
                </c:pt>
                <c:pt idx="1">
                  <c:v>0.2138474286</c:v>
                </c:pt>
                <c:pt idx="2">
                  <c:v>0.40692791340000001</c:v>
                </c:pt>
                <c:pt idx="3">
                  <c:v>0.24869272110000001</c:v>
                </c:pt>
                <c:pt idx="4">
                  <c:v>0.29717570539999999</c:v>
                </c:pt>
                <c:pt idx="5">
                  <c:v>1.137403011</c:v>
                </c:pt>
                <c:pt idx="6">
                  <c:v>0.31527954339999997</c:v>
                </c:pt>
                <c:pt idx="7">
                  <c:v>0.34018313880000001</c:v>
                </c:pt>
                <c:pt idx="8">
                  <c:v>0.42913350459999999</c:v>
                </c:pt>
                <c:pt idx="9">
                  <c:v>0.28467959170000001</c:v>
                </c:pt>
                <c:pt idx="10">
                  <c:v>0.82356929779999999</c:v>
                </c:pt>
                <c:pt idx="11">
                  <c:v>0.47503113749999998</c:v>
                </c:pt>
                <c:pt idx="12">
                  <c:v>0.41109877820000001</c:v>
                </c:pt>
                <c:pt idx="13">
                  <c:v>0.9819648862</c:v>
                </c:pt>
                <c:pt idx="14">
                  <c:v>0.38754457240000001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A0-F543-8379-860B148A8414}"/>
            </c:ext>
          </c:extLst>
        </c:ser>
        <c:ser>
          <c:idx val="4"/>
          <c:order val="4"/>
          <c:tx>
            <c:strRef>
              <c:f>'3'!$F$3:$F$4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'3'!$F$5:$F$47</c:f>
              <c:numCache>
                <c:formatCode>General</c:formatCode>
                <c:ptCount val="42"/>
                <c:pt idx="0">
                  <c:v>0.15549950300000001</c:v>
                </c:pt>
                <c:pt idx="1">
                  <c:v>0.1166573018</c:v>
                </c:pt>
                <c:pt idx="2">
                  <c:v>6.6659629339999998E-2</c:v>
                </c:pt>
                <c:pt idx="3">
                  <c:v>0.93882668020000004</c:v>
                </c:pt>
                <c:pt idx="4">
                  <c:v>0.234691292</c:v>
                </c:pt>
                <c:pt idx="5">
                  <c:v>0.57778698210000001</c:v>
                </c:pt>
                <c:pt idx="6">
                  <c:v>0.33192160729999998</c:v>
                </c:pt>
                <c:pt idx="7">
                  <c:v>0.1388220936</c:v>
                </c:pt>
                <c:pt idx="8">
                  <c:v>0.16944861410000001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A0-F543-8379-860B148A8414}"/>
            </c:ext>
          </c:extLst>
        </c:ser>
        <c:ser>
          <c:idx val="5"/>
          <c:order val="5"/>
          <c:tx>
            <c:strRef>
              <c:f>'3'!$G$3:$G$4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'3'!$G$5:$G$47</c:f>
              <c:numCache>
                <c:formatCode>General</c:formatCode>
                <c:ptCount val="42"/>
                <c:pt idx="0">
                  <c:v>0.22220706939697271</c:v>
                </c:pt>
                <c:pt idx="1">
                  <c:v>0.50273364782333374</c:v>
                </c:pt>
                <c:pt idx="2">
                  <c:v>0.7027050256729126</c:v>
                </c:pt>
                <c:pt idx="3">
                  <c:v>0.27778360247612</c:v>
                </c:pt>
                <c:pt idx="4">
                  <c:v>1.715285062789917</c:v>
                </c:pt>
                <c:pt idx="5">
                  <c:v>1.0097231864929199</c:v>
                </c:pt>
                <c:pt idx="6">
                  <c:v>0.67356348037719727</c:v>
                </c:pt>
                <c:pt idx="7">
                  <c:v>1.011061429977417</c:v>
                </c:pt>
                <c:pt idx="8">
                  <c:v>0.76541042327880859</c:v>
                </c:pt>
                <c:pt idx="9">
                  <c:v>0.60560208559036255</c:v>
                </c:pt>
                <c:pt idx="10">
                  <c:v>1.216606497764587</c:v>
                </c:pt>
                <c:pt idx="11">
                  <c:v>1.1304647922515869</c:v>
                </c:pt>
                <c:pt idx="12">
                  <c:v>0.59858214855194092</c:v>
                </c:pt>
                <c:pt idx="13">
                  <c:v>0.58469760417938232</c:v>
                </c:pt>
                <c:pt idx="14">
                  <c:v>0.22632166743278501</c:v>
                </c:pt>
                <c:pt idx="15">
                  <c:v>0.15561243891716001</c:v>
                </c:pt>
                <c:pt idx="16">
                  <c:v>0.19716095924377439</c:v>
                </c:pt>
                <c:pt idx="17">
                  <c:v>0.4263617992401123</c:v>
                </c:pt>
                <c:pt idx="18">
                  <c:v>0.11109666526317601</c:v>
                </c:pt>
                <c:pt idx="19">
                  <c:v>0.48194533586502081</c:v>
                </c:pt>
                <c:pt idx="20">
                  <c:v>0.50420302152633667</c:v>
                </c:pt>
                <c:pt idx="21">
                  <c:v>8.0536603927612305E-2</c:v>
                </c:pt>
                <c:pt idx="22">
                  <c:v>7.3558136820793152E-2</c:v>
                </c:pt>
                <c:pt idx="23">
                  <c:v>0.352762371301651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E-334E-8BF3-7127D28F680F}"/>
            </c:ext>
          </c:extLst>
        </c:ser>
        <c:ser>
          <c:idx val="6"/>
          <c:order val="6"/>
          <c:tx>
            <c:strRef>
              <c:f>'3'!$H$3:$H$4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'3'!$H$5:$H$47</c:f>
              <c:numCache>
                <c:formatCode>General</c:formatCode>
                <c:ptCount val="42"/>
                <c:pt idx="0">
                  <c:v>0.27919918298721308</c:v>
                </c:pt>
                <c:pt idx="1">
                  <c:v>0.39999264478683472</c:v>
                </c:pt>
                <c:pt idx="2">
                  <c:v>0.35003009438514709</c:v>
                </c:pt>
                <c:pt idx="3">
                  <c:v>0.40976986289024347</c:v>
                </c:pt>
                <c:pt idx="4">
                  <c:v>1.4179952144622801</c:v>
                </c:pt>
                <c:pt idx="5">
                  <c:v>0.66673290729522705</c:v>
                </c:pt>
                <c:pt idx="6">
                  <c:v>0.39446368813514709</c:v>
                </c:pt>
                <c:pt idx="7">
                  <c:v>0.38888019323348999</c:v>
                </c:pt>
                <c:pt idx="8">
                  <c:v>0.37501853704452509</c:v>
                </c:pt>
                <c:pt idx="9">
                  <c:v>0.37644585967063898</c:v>
                </c:pt>
                <c:pt idx="10">
                  <c:v>0.28472563624382019</c:v>
                </c:pt>
                <c:pt idx="11">
                  <c:v>0.38473421335220342</c:v>
                </c:pt>
                <c:pt idx="12">
                  <c:v>0.38748875260353088</c:v>
                </c:pt>
                <c:pt idx="13">
                  <c:v>0.34168657660484308</c:v>
                </c:pt>
                <c:pt idx="14">
                  <c:v>0.40835961699485779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AE-334E-8BF3-7127D28F680F}"/>
            </c:ext>
          </c:extLst>
        </c:ser>
        <c:ser>
          <c:idx val="7"/>
          <c:order val="7"/>
          <c:tx>
            <c:strRef>
              <c:f>'3'!$I$3:$I$4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'3'!$A$5:$A$47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'3'!$I$5:$I$47</c:f>
              <c:numCache>
                <c:formatCode>General</c:formatCode>
                <c:ptCount val="42"/>
                <c:pt idx="0">
                  <c:v>0.35689648985862732</c:v>
                </c:pt>
                <c:pt idx="1">
                  <c:v>0.14723706245422361</c:v>
                </c:pt>
                <c:pt idx="2">
                  <c:v>0.28468149900436401</c:v>
                </c:pt>
                <c:pt idx="3">
                  <c:v>0.26659920811653143</c:v>
                </c:pt>
                <c:pt idx="4">
                  <c:v>0.1221756488084793</c:v>
                </c:pt>
                <c:pt idx="5">
                  <c:v>0.125020906329155</c:v>
                </c:pt>
                <c:pt idx="6">
                  <c:v>0.43474254012107849</c:v>
                </c:pt>
                <c:pt idx="7">
                  <c:v>0.68745756149291992</c:v>
                </c:pt>
                <c:pt idx="9">
                  <c:v>0.1124939471483231</c:v>
                </c:pt>
                <c:pt idx="10">
                  <c:v>0.47641286253929138</c:v>
                </c:pt>
                <c:pt idx="11">
                  <c:v>0.2069540470838547</c:v>
                </c:pt>
                <c:pt idx="12">
                  <c:v>0.1431014537811279</c:v>
                </c:pt>
                <c:pt idx="13">
                  <c:v>0.36942893266677862</c:v>
                </c:pt>
                <c:pt idx="14">
                  <c:v>0.23888906836509699</c:v>
                </c:pt>
                <c:pt idx="15">
                  <c:v>0.23335456848144531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F-4FA5-B133-2EED46248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6419903"/>
        <c:axId val="1716421615"/>
      </c:lineChart>
      <c:catAx>
        <c:axId val="171641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21615"/>
        <c:crosses val="autoZero"/>
        <c:auto val="1"/>
        <c:lblAlgn val="ctr"/>
        <c:lblOffset val="100"/>
        <c:noMultiLvlLbl val="0"/>
      </c:catAx>
      <c:valAx>
        <c:axId val="17164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641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[bhop_updated.xlsx]3!PivotTable26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'3'!$L$3:$L$4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'3'!$L$5:$L$47</c:f>
              <c:numCache>
                <c:formatCode>General</c:formatCode>
                <c:ptCount val="42"/>
                <c:pt idx="0">
                  <c:v>0.63050913809999998</c:v>
                </c:pt>
                <c:pt idx="1">
                  <c:v>0.33608248829999998</c:v>
                </c:pt>
                <c:pt idx="2">
                  <c:v>0.47780719399999999</c:v>
                </c:pt>
                <c:pt idx="3">
                  <c:v>0.1888952404</c:v>
                </c:pt>
                <c:pt idx="4">
                  <c:v>0.61387538909999995</c:v>
                </c:pt>
                <c:pt idx="5">
                  <c:v>0.5653332472</c:v>
                </c:pt>
                <c:pt idx="6">
                  <c:v>0.19439245760000001</c:v>
                </c:pt>
                <c:pt idx="7">
                  <c:v>0.58193475009999995</c:v>
                </c:pt>
                <c:pt idx="8">
                  <c:v>0.53611075880000003</c:v>
                </c:pt>
                <c:pt idx="9">
                  <c:v>0.1986026615</c:v>
                </c:pt>
                <c:pt idx="10">
                  <c:v>0.20275588329999999</c:v>
                </c:pt>
                <c:pt idx="11">
                  <c:v>0.53334152700000004</c:v>
                </c:pt>
                <c:pt idx="12">
                  <c:v>0.23742744330000001</c:v>
                </c:pt>
                <c:pt idx="13">
                  <c:v>0.56111133099999999</c:v>
                </c:pt>
                <c:pt idx="14">
                  <c:v>0.59447580580000003</c:v>
                </c:pt>
                <c:pt idx="15">
                  <c:v>0.65839594599999995</c:v>
                </c:pt>
                <c:pt idx="16">
                  <c:v>0.23330488799999999</c:v>
                </c:pt>
                <c:pt idx="17">
                  <c:v>0.26671496030000003</c:v>
                </c:pt>
                <c:pt idx="18">
                  <c:v>0.57499349119999998</c:v>
                </c:pt>
                <c:pt idx="19">
                  <c:v>0.15687684709999999</c:v>
                </c:pt>
                <c:pt idx="20">
                  <c:v>0.56112456320000004</c:v>
                </c:pt>
                <c:pt idx="21">
                  <c:v>0.1680384278</c:v>
                </c:pt>
                <c:pt idx="22">
                  <c:v>0.49723681809999998</c:v>
                </c:pt>
                <c:pt idx="23">
                  <c:v>0.36534261699999998</c:v>
                </c:pt>
                <c:pt idx="24">
                  <c:v>0.31256914139999997</c:v>
                </c:pt>
                <c:pt idx="25">
                  <c:v>0.72081935409999998</c:v>
                </c:pt>
                <c:pt idx="26">
                  <c:v>0.54029870030000005</c:v>
                </c:pt>
                <c:pt idx="27">
                  <c:v>0.55834943059999997</c:v>
                </c:pt>
                <c:pt idx="28">
                  <c:v>0.56528937820000003</c:v>
                </c:pt>
                <c:pt idx="29">
                  <c:v>0.1680111587</c:v>
                </c:pt>
                <c:pt idx="30">
                  <c:v>0.58195078369999997</c:v>
                </c:pt>
                <c:pt idx="31">
                  <c:v>0.61113828420000005</c:v>
                </c:pt>
                <c:pt idx="32">
                  <c:v>0.15968394280000001</c:v>
                </c:pt>
                <c:pt idx="33">
                  <c:v>0.54581874610000003</c:v>
                </c:pt>
                <c:pt idx="34">
                  <c:v>0.25133380290000001</c:v>
                </c:pt>
                <c:pt idx="35">
                  <c:v>0.1902852803</c:v>
                </c:pt>
                <c:pt idx="36">
                  <c:v>0.17081551249999999</c:v>
                </c:pt>
                <c:pt idx="37">
                  <c:v>0.52085316179999996</c:v>
                </c:pt>
                <c:pt idx="38">
                  <c:v>0.54724514479999997</c:v>
                </c:pt>
                <c:pt idx="39">
                  <c:v>0.40417021510000001</c:v>
                </c:pt>
                <c:pt idx="40">
                  <c:v>0.93053275349999998</c:v>
                </c:pt>
                <c:pt idx="41">
                  <c:v>0.58614534139999996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9-5842-8910-F6BBE9419A24}"/>
            </c:ext>
          </c:extLst>
        </c:ser>
        <c:ser>
          <c:idx val="1"/>
          <c:order val="1"/>
          <c:tx>
            <c:strRef>
              <c:f>'3'!$M$3:$M$4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'3'!$M$5:$M$47</c:f>
              <c:numCache>
                <c:formatCode>General</c:formatCode>
                <c:ptCount val="42"/>
                <c:pt idx="0">
                  <c:v>0.58888655899999998</c:v>
                </c:pt>
                <c:pt idx="1">
                  <c:v>0.51669824119999996</c:v>
                </c:pt>
                <c:pt idx="2">
                  <c:v>0.52777612210000002</c:v>
                </c:pt>
                <c:pt idx="3">
                  <c:v>0.5223754048</c:v>
                </c:pt>
                <c:pt idx="4">
                  <c:v>0.52922022339999997</c:v>
                </c:pt>
                <c:pt idx="5">
                  <c:v>0.51534223560000003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9-5842-8910-F6BBE9419A24}"/>
            </c:ext>
          </c:extLst>
        </c:ser>
        <c:ser>
          <c:idx val="2"/>
          <c:order val="2"/>
          <c:tx>
            <c:strRef>
              <c:f>'3'!$N$3:$N$4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'3'!$N$5:$N$47</c:f>
              <c:numCache>
                <c:formatCode>General</c:formatCode>
                <c:ptCount val="42"/>
                <c:pt idx="0">
                  <c:v>0.43495655059999999</c:v>
                </c:pt>
                <c:pt idx="1">
                  <c:v>0.49277153610000002</c:v>
                </c:pt>
                <c:pt idx="2">
                  <c:v>0.42877364159999998</c:v>
                </c:pt>
                <c:pt idx="3">
                  <c:v>0.43220156430000001</c:v>
                </c:pt>
                <c:pt idx="4">
                  <c:v>0.4790538251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9-5842-8910-F6BBE9419A24}"/>
            </c:ext>
          </c:extLst>
        </c:ser>
        <c:ser>
          <c:idx val="3"/>
          <c:order val="3"/>
          <c:tx>
            <c:strRef>
              <c:f>'3'!$O$3:$O$4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'3'!$O$5:$O$47</c:f>
              <c:numCache>
                <c:formatCode>General</c:formatCode>
                <c:ptCount val="42"/>
                <c:pt idx="0">
                  <c:v>0.20829820630000001</c:v>
                </c:pt>
                <c:pt idx="1">
                  <c:v>1.747252703</c:v>
                </c:pt>
                <c:pt idx="2">
                  <c:v>0.37222775819999998</c:v>
                </c:pt>
                <c:pt idx="3">
                  <c:v>9.5773480829999993E-2</c:v>
                </c:pt>
                <c:pt idx="4">
                  <c:v>8.7490305300000001E-2</c:v>
                </c:pt>
                <c:pt idx="5">
                  <c:v>0.4083470702</c:v>
                </c:pt>
                <c:pt idx="6">
                  <c:v>0.38196331259999999</c:v>
                </c:pt>
                <c:pt idx="7">
                  <c:v>0.77503585819999998</c:v>
                </c:pt>
                <c:pt idx="8">
                  <c:v>0.75416123869999996</c:v>
                </c:pt>
                <c:pt idx="9">
                  <c:v>0.34999671580000002</c:v>
                </c:pt>
                <c:pt idx="10">
                  <c:v>0.4889072478</c:v>
                </c:pt>
                <c:pt idx="11">
                  <c:v>0.70694619420000004</c:v>
                </c:pt>
                <c:pt idx="12">
                  <c:v>0.68193578720000003</c:v>
                </c:pt>
                <c:pt idx="13">
                  <c:v>0.97646445039999996</c:v>
                </c:pt>
                <c:pt idx="14">
                  <c:v>0.67360073330000003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89-5842-8910-F6BBE9419A24}"/>
            </c:ext>
          </c:extLst>
        </c:ser>
        <c:ser>
          <c:idx val="4"/>
          <c:order val="4"/>
          <c:tx>
            <c:strRef>
              <c:f>'3'!$P$3:$P$4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'3'!$P$5:$P$47</c:f>
              <c:numCache>
                <c:formatCode>General</c:formatCode>
                <c:ptCount val="42"/>
                <c:pt idx="0">
                  <c:v>0.56117397550000003</c:v>
                </c:pt>
                <c:pt idx="1">
                  <c:v>0.37358498569999998</c:v>
                </c:pt>
                <c:pt idx="2">
                  <c:v>0.43194118139999998</c:v>
                </c:pt>
                <c:pt idx="3">
                  <c:v>0.35828179119999998</c:v>
                </c:pt>
                <c:pt idx="4">
                  <c:v>0.37773811819999997</c:v>
                </c:pt>
                <c:pt idx="5">
                  <c:v>0.54863345620000004</c:v>
                </c:pt>
                <c:pt idx="6">
                  <c:v>0.56394171709999996</c:v>
                </c:pt>
                <c:pt idx="7">
                  <c:v>0.37917119259999998</c:v>
                </c:pt>
                <c:pt idx="8">
                  <c:v>0.36664113399999998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89-5842-8910-F6BBE9419A24}"/>
            </c:ext>
          </c:extLst>
        </c:ser>
        <c:ser>
          <c:idx val="5"/>
          <c:order val="5"/>
          <c:tx>
            <c:strRef>
              <c:f>'3'!$Q$3:$Q$4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'3'!$Q$5:$Q$47</c:f>
              <c:numCache>
                <c:formatCode>General</c:formatCode>
                <c:ptCount val="42"/>
                <c:pt idx="0">
                  <c:v>1.1569482088088989</c:v>
                </c:pt>
                <c:pt idx="1">
                  <c:v>0.97220146656036377</c:v>
                </c:pt>
                <c:pt idx="2">
                  <c:v>1.1804908514022829</c:v>
                </c:pt>
                <c:pt idx="3">
                  <c:v>0.3846990168094635</c:v>
                </c:pt>
                <c:pt idx="4">
                  <c:v>1.8403497934341431</c:v>
                </c:pt>
                <c:pt idx="5">
                  <c:v>0.3945038914680481</c:v>
                </c:pt>
                <c:pt idx="6">
                  <c:v>0.86952334642410278</c:v>
                </c:pt>
                <c:pt idx="7">
                  <c:v>0.52357280254364014</c:v>
                </c:pt>
                <c:pt idx="8">
                  <c:v>0.71802854537963867</c:v>
                </c:pt>
                <c:pt idx="9">
                  <c:v>0.43333768844604492</c:v>
                </c:pt>
                <c:pt idx="10">
                  <c:v>2.1597023010253911</c:v>
                </c:pt>
                <c:pt idx="11">
                  <c:v>1.720771789550781</c:v>
                </c:pt>
                <c:pt idx="12">
                  <c:v>0.79305440187454224</c:v>
                </c:pt>
                <c:pt idx="13">
                  <c:v>0.21248321235179901</c:v>
                </c:pt>
                <c:pt idx="14">
                  <c:v>0.28467375040054321</c:v>
                </c:pt>
                <c:pt idx="15">
                  <c:v>0.82912826538085938</c:v>
                </c:pt>
                <c:pt idx="16">
                  <c:v>0.80286437273025513</c:v>
                </c:pt>
                <c:pt idx="17">
                  <c:v>0.16247598826885221</c:v>
                </c:pt>
                <c:pt idx="18">
                  <c:v>0.67222714424133301</c:v>
                </c:pt>
                <c:pt idx="19">
                  <c:v>0.2902618944644928</c:v>
                </c:pt>
                <c:pt idx="20">
                  <c:v>0.25557619333267212</c:v>
                </c:pt>
                <c:pt idx="21">
                  <c:v>0.75281178951263428</c:v>
                </c:pt>
                <c:pt idx="22">
                  <c:v>0.75558239221572876</c:v>
                </c:pt>
                <c:pt idx="23">
                  <c:v>0.15828563272953031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6-104A-AA12-3F73829C0DAE}"/>
            </c:ext>
          </c:extLst>
        </c:ser>
        <c:ser>
          <c:idx val="6"/>
          <c:order val="6"/>
          <c:tx>
            <c:strRef>
              <c:f>'3'!$R$3:$R$4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'3'!$R$5:$R$47</c:f>
              <c:numCache>
                <c:formatCode>General</c:formatCode>
                <c:ptCount val="42"/>
                <c:pt idx="0">
                  <c:v>0.6612129807472229</c:v>
                </c:pt>
                <c:pt idx="1">
                  <c:v>0.63335621356964111</c:v>
                </c:pt>
                <c:pt idx="2">
                  <c:v>0.5264161229133606</c:v>
                </c:pt>
                <c:pt idx="3">
                  <c:v>0.6125560998916626</c:v>
                </c:pt>
                <c:pt idx="4">
                  <c:v>2.6946041584014888</c:v>
                </c:pt>
                <c:pt idx="5">
                  <c:v>0.55555510520935059</c:v>
                </c:pt>
                <c:pt idx="6">
                  <c:v>0.5972176194190979</c:v>
                </c:pt>
                <c:pt idx="7">
                  <c:v>0.53887283802032471</c:v>
                </c:pt>
                <c:pt idx="8">
                  <c:v>0.59307491779327404</c:v>
                </c:pt>
                <c:pt idx="9">
                  <c:v>0.58196365833282471</c:v>
                </c:pt>
                <c:pt idx="10">
                  <c:v>0.48750764131546021</c:v>
                </c:pt>
                <c:pt idx="11">
                  <c:v>0.56945258378982544</c:v>
                </c:pt>
                <c:pt idx="12">
                  <c:v>0.58194410800933838</c:v>
                </c:pt>
                <c:pt idx="13">
                  <c:v>0.56387966871261597</c:v>
                </c:pt>
                <c:pt idx="14">
                  <c:v>0.59025591611862183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6-104A-AA12-3F73829C0DAE}"/>
            </c:ext>
          </c:extLst>
        </c:ser>
        <c:ser>
          <c:idx val="7"/>
          <c:order val="7"/>
          <c:tx>
            <c:strRef>
              <c:f>'3'!$S$3:$S$4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'3'!$K$5:$K$47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'3'!$S$5:$S$47</c:f>
              <c:numCache>
                <c:formatCode>General</c:formatCode>
                <c:ptCount val="42"/>
                <c:pt idx="0">
                  <c:v>0.33745867013931269</c:v>
                </c:pt>
                <c:pt idx="1">
                  <c:v>2.0916905403137211</c:v>
                </c:pt>
                <c:pt idx="2">
                  <c:v>0.25276869535446173</c:v>
                </c:pt>
                <c:pt idx="3">
                  <c:v>0.55413895845413208</c:v>
                </c:pt>
                <c:pt idx="4">
                  <c:v>0.51380461454391479</c:v>
                </c:pt>
                <c:pt idx="5">
                  <c:v>0.65553426742553711</c:v>
                </c:pt>
                <c:pt idx="6">
                  <c:v>0.33614259958267212</c:v>
                </c:pt>
                <c:pt idx="7">
                  <c:v>0.30555903911590582</c:v>
                </c:pt>
                <c:pt idx="8">
                  <c:v>0.33331692218780518</c:v>
                </c:pt>
                <c:pt idx="9">
                  <c:v>0.29028058052062988</c:v>
                </c:pt>
                <c:pt idx="10">
                  <c:v>0.57217895984649658</c:v>
                </c:pt>
                <c:pt idx="11">
                  <c:v>0.44440722465515142</c:v>
                </c:pt>
                <c:pt idx="12">
                  <c:v>0.32089969515800482</c:v>
                </c:pt>
                <c:pt idx="13">
                  <c:v>0.52356815338134766</c:v>
                </c:pt>
                <c:pt idx="14">
                  <c:v>0.3166661262512207</c:v>
                </c:pt>
                <c:pt idx="15">
                  <c:v>0.56530100107192993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5-4993-B092-FFC688A57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103743"/>
        <c:axId val="970269855"/>
      </c:lineChart>
      <c:catAx>
        <c:axId val="15251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269855"/>
        <c:crosses val="autoZero"/>
        <c:auto val="1"/>
        <c:lblAlgn val="ctr"/>
        <c:lblOffset val="100"/>
        <c:noMultiLvlLbl val="0"/>
      </c:catAx>
      <c:valAx>
        <c:axId val="97026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10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[bhop_updated.xlsx]3!PivotTable27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'3'!$V$3:$V$4</c:f>
              <c:strCache>
                <c:ptCount val="1"/>
                <c:pt idx="0">
                  <c:v>User_1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'3'!$V$5:$V$48</c:f>
              <c:numCache>
                <c:formatCode>General</c:formatCode>
                <c:ptCount val="43"/>
                <c:pt idx="0">
                  <c:v>1.2521399189999999E-2</c:v>
                </c:pt>
                <c:pt idx="1">
                  <c:v>0.11880898164666666</c:v>
                </c:pt>
                <c:pt idx="2">
                  <c:v>0.17278885469499999</c:v>
                </c:pt>
                <c:pt idx="3">
                  <c:v>8.9939458593333341E-2</c:v>
                </c:pt>
                <c:pt idx="4">
                  <c:v>1.7355910969999999E-2</c:v>
                </c:pt>
                <c:pt idx="5">
                  <c:v>0.18425802888500001</c:v>
                </c:pt>
                <c:pt idx="6">
                  <c:v>0.19430913311</c:v>
                </c:pt>
                <c:pt idx="7">
                  <c:v>5.2798856050000002E-2</c:v>
                </c:pt>
                <c:pt idx="8">
                  <c:v>6.3932307059999999E-2</c:v>
                </c:pt>
                <c:pt idx="9">
                  <c:v>1.816728592</c:v>
                </c:pt>
                <c:pt idx="10">
                  <c:v>0.1499693543</c:v>
                </c:pt>
                <c:pt idx="11">
                  <c:v>4.3055899440000003E-2</c:v>
                </c:pt>
                <c:pt idx="12">
                  <c:v>7.5019672509999996E-2</c:v>
                </c:pt>
                <c:pt idx="13">
                  <c:v>7.7747352419999999E-2</c:v>
                </c:pt>
                <c:pt idx="14">
                  <c:v>6.9439351560000001E-2</c:v>
                </c:pt>
                <c:pt idx="15">
                  <c:v>6.8087950349999996E-2</c:v>
                </c:pt>
                <c:pt idx="16">
                  <c:v>0.15137042110000001</c:v>
                </c:pt>
                <c:pt idx="17">
                  <c:v>7.6397150750000004E-2</c:v>
                </c:pt>
                <c:pt idx="18">
                  <c:v>9.3095615509999993E-2</c:v>
                </c:pt>
                <c:pt idx="19">
                  <c:v>3.055499867E-2</c:v>
                </c:pt>
                <c:pt idx="20">
                  <c:v>2.222229727E-2</c:v>
                </c:pt>
                <c:pt idx="21">
                  <c:v>3.4741930660000003E-2</c:v>
                </c:pt>
                <c:pt idx="22">
                  <c:v>2.9199182989999999E-2</c:v>
                </c:pt>
                <c:pt idx="23">
                  <c:v>1.8051756549999999E-2</c:v>
                </c:pt>
                <c:pt idx="24">
                  <c:v>0.20841403310000001</c:v>
                </c:pt>
                <c:pt idx="25">
                  <c:v>0.1209065765</c:v>
                </c:pt>
                <c:pt idx="26">
                  <c:v>0.41118755940000001</c:v>
                </c:pt>
                <c:pt idx="27">
                  <c:v>3.7495352330000002E-2</c:v>
                </c:pt>
                <c:pt idx="28">
                  <c:v>4.3059390039999999E-2</c:v>
                </c:pt>
                <c:pt idx="29">
                  <c:v>2.3615013809999998E-2</c:v>
                </c:pt>
                <c:pt idx="30">
                  <c:v>3.055900894E-2</c:v>
                </c:pt>
                <c:pt idx="31">
                  <c:v>3.611691669E-2</c:v>
                </c:pt>
                <c:pt idx="32">
                  <c:v>5.2768506110000002E-2</c:v>
                </c:pt>
                <c:pt idx="33">
                  <c:v>3.7503283470000003E-2</c:v>
                </c:pt>
                <c:pt idx="34">
                  <c:v>3.8904476909999999E-2</c:v>
                </c:pt>
                <c:pt idx="35">
                  <c:v>3.7501029669999998E-2</c:v>
                </c:pt>
                <c:pt idx="36">
                  <c:v>3.3333629369999999E-2</c:v>
                </c:pt>
                <c:pt idx="37">
                  <c:v>9.1624937949999999E-2</c:v>
                </c:pt>
                <c:pt idx="38">
                  <c:v>6.946553942E-3</c:v>
                </c:pt>
                <c:pt idx="39">
                  <c:v>3.1965848060000003E-2</c:v>
                </c:pt>
                <c:pt idx="40">
                  <c:v>0.57777565720000001</c:v>
                </c:pt>
                <c:pt idx="41">
                  <c:v>0.28608477119999998</c:v>
                </c:pt>
                <c:pt idx="42">
                  <c:v>3.6102939399999999E-2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D-F849-BF47-B0DAF56976EF}"/>
            </c:ext>
          </c:extLst>
        </c:ser>
        <c:ser>
          <c:idx val="1"/>
          <c:order val="1"/>
          <c:tx>
            <c:strRef>
              <c:f>'3'!$W$3:$W$4</c:f>
              <c:strCache>
                <c:ptCount val="1"/>
                <c:pt idx="0">
                  <c:v>User_2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'3'!$W$5:$W$48</c:f>
              <c:numCache>
                <c:formatCode>General</c:formatCode>
                <c:ptCount val="43"/>
                <c:pt idx="1">
                  <c:v>0.10671121752000001</c:v>
                </c:pt>
                <c:pt idx="2">
                  <c:v>1.0750011387999999E-2</c:v>
                </c:pt>
                <c:pt idx="3">
                  <c:v>2.4993290192000001E-2</c:v>
                </c:pt>
                <c:pt idx="4">
                  <c:v>9.7142513850000008E-3</c:v>
                </c:pt>
                <c:pt idx="5">
                  <c:v>6.6005404125E-2</c:v>
                </c:pt>
                <c:pt idx="6">
                  <c:v>1.18221561425E-2</c:v>
                </c:pt>
                <c:pt idx="7">
                  <c:v>1.2733413840000001E-2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D-F849-BF47-B0DAF56976EF}"/>
            </c:ext>
          </c:extLst>
        </c:ser>
        <c:ser>
          <c:idx val="2"/>
          <c:order val="2"/>
          <c:tx>
            <c:strRef>
              <c:f>'3'!$X$3:$X$4</c:f>
              <c:strCache>
                <c:ptCount val="1"/>
                <c:pt idx="0">
                  <c:v>User_3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'3'!$X$5:$X$48</c:f>
              <c:numCache>
                <c:formatCode>General</c:formatCode>
                <c:ptCount val="43"/>
                <c:pt idx="1">
                  <c:v>8.0859550576666661E-2</c:v>
                </c:pt>
                <c:pt idx="2">
                  <c:v>8.3972504370000006E-2</c:v>
                </c:pt>
                <c:pt idx="3">
                  <c:v>3.7285166173333335E-2</c:v>
                </c:pt>
                <c:pt idx="4">
                  <c:v>2.1952889859999998E-2</c:v>
                </c:pt>
                <c:pt idx="5">
                  <c:v>1.4266663386333334E-2</c:v>
                </c:pt>
                <c:pt idx="6">
                  <c:v>1.2179289477500001E-2</c:v>
                </c:pt>
                <c:pt idx="7">
                  <c:v>1.007365528E-2</c:v>
                </c:pt>
                <c:pt idx="8">
                  <c:v>1.2517419639999999E-2</c:v>
                </c:pt>
                <c:pt idx="10">
                  <c:v>1.127131935E-2</c:v>
                </c:pt>
                <c:pt idx="12">
                  <c:v>1.110014785E-2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D-F849-BF47-B0DAF56976EF}"/>
            </c:ext>
          </c:extLst>
        </c:ser>
        <c:ser>
          <c:idx val="3"/>
          <c:order val="3"/>
          <c:tx>
            <c:strRef>
              <c:f>'3'!$Y$3:$Y$4</c:f>
              <c:strCache>
                <c:ptCount val="1"/>
                <c:pt idx="0">
                  <c:v>User_4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'3'!$Y$5:$Y$48</c:f>
              <c:numCache>
                <c:formatCode>General</c:formatCode>
                <c:ptCount val="43"/>
                <c:pt idx="1">
                  <c:v>7.043587137E-2</c:v>
                </c:pt>
                <c:pt idx="2">
                  <c:v>0.6229645426</c:v>
                </c:pt>
                <c:pt idx="3">
                  <c:v>0.27505937219999999</c:v>
                </c:pt>
                <c:pt idx="4">
                  <c:v>0.18556703627333335</c:v>
                </c:pt>
                <c:pt idx="5">
                  <c:v>0.14286426147333334</c:v>
                </c:pt>
                <c:pt idx="6">
                  <c:v>0.11383391170833333</c:v>
                </c:pt>
                <c:pt idx="7">
                  <c:v>6.5493520365000002E-2</c:v>
                </c:pt>
                <c:pt idx="8">
                  <c:v>0.14538563413666666</c:v>
                </c:pt>
                <c:pt idx="9">
                  <c:v>0.33472859859999998</c:v>
                </c:pt>
                <c:pt idx="10">
                  <c:v>0.59515073895000004</c:v>
                </c:pt>
                <c:pt idx="11">
                  <c:v>0.59162819389999999</c:v>
                </c:pt>
                <c:pt idx="12">
                  <c:v>8.8841155170000005E-2</c:v>
                </c:pt>
                <c:pt idx="13">
                  <c:v>6.2466382979999999E-2</c:v>
                </c:pt>
                <c:pt idx="14">
                  <c:v>0.63750505449999995</c:v>
                </c:pt>
                <c:pt idx="15">
                  <c:v>7.7754154800000003E-2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7D-F849-BF47-B0DAF56976EF}"/>
            </c:ext>
          </c:extLst>
        </c:ser>
        <c:ser>
          <c:idx val="4"/>
          <c:order val="4"/>
          <c:tx>
            <c:strRef>
              <c:f>'3'!$Z$3:$Z$4</c:f>
              <c:strCache>
                <c:ptCount val="1"/>
                <c:pt idx="0">
                  <c:v>User_5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'3'!$Z$5:$Z$48</c:f>
              <c:numCache>
                <c:formatCode>General</c:formatCode>
                <c:ptCount val="43"/>
                <c:pt idx="1">
                  <c:v>7.5532103895000008E-2</c:v>
                </c:pt>
                <c:pt idx="2">
                  <c:v>0.14307802355333335</c:v>
                </c:pt>
                <c:pt idx="3">
                  <c:v>0.11132041052999998</c:v>
                </c:pt>
                <c:pt idx="4">
                  <c:v>0.52169684506000003</c:v>
                </c:pt>
                <c:pt idx="5">
                  <c:v>0.481921345</c:v>
                </c:pt>
                <c:pt idx="6">
                  <c:v>3.9454062935000006E-2</c:v>
                </c:pt>
                <c:pt idx="7">
                  <c:v>8.8800247770000007E-2</c:v>
                </c:pt>
                <c:pt idx="8">
                  <c:v>7.8477477200000006E-2</c:v>
                </c:pt>
                <c:pt idx="9">
                  <c:v>1.6716558489999998E-2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7D-F849-BF47-B0DAF56976EF}"/>
            </c:ext>
          </c:extLst>
        </c:ser>
        <c:ser>
          <c:idx val="5"/>
          <c:order val="5"/>
          <c:tx>
            <c:strRef>
              <c:f>'3'!$AA$3:$AA$4</c:f>
              <c:strCache>
                <c:ptCount val="1"/>
                <c:pt idx="0">
                  <c:v>User_6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'3'!$AA$5:$AA$48</c:f>
              <c:numCache>
                <c:formatCode>General</c:formatCode>
                <c:ptCount val="43"/>
                <c:pt idx="1">
                  <c:v>0.27302174083888531</c:v>
                </c:pt>
                <c:pt idx="2">
                  <c:v>0.44029500484466555</c:v>
                </c:pt>
                <c:pt idx="3">
                  <c:v>0.28762017600238321</c:v>
                </c:pt>
                <c:pt idx="4">
                  <c:v>0.21375321187078952</c:v>
                </c:pt>
                <c:pt idx="5">
                  <c:v>0.18193772691302001</c:v>
                </c:pt>
                <c:pt idx="6">
                  <c:v>0.2199125736951828</c:v>
                </c:pt>
                <c:pt idx="7">
                  <c:v>0.23819860816001892</c:v>
                </c:pt>
                <c:pt idx="8">
                  <c:v>0.16469736397266391</c:v>
                </c:pt>
                <c:pt idx="9">
                  <c:v>0.13011514147122699</c:v>
                </c:pt>
                <c:pt idx="10">
                  <c:v>0.27844351530075073</c:v>
                </c:pt>
                <c:pt idx="11">
                  <c:v>0.15206378698348999</c:v>
                </c:pt>
                <c:pt idx="12">
                  <c:v>0.24993956089019781</c:v>
                </c:pt>
                <c:pt idx="13">
                  <c:v>0.25832557678222662</c:v>
                </c:pt>
                <c:pt idx="14">
                  <c:v>0.41937834024429321</c:v>
                </c:pt>
                <c:pt idx="15">
                  <c:v>0.44712743163108831</c:v>
                </c:pt>
                <c:pt idx="16">
                  <c:v>0.34720173478126531</c:v>
                </c:pt>
                <c:pt idx="17">
                  <c:v>0.2958565354347229</c:v>
                </c:pt>
                <c:pt idx="18">
                  <c:v>0.1416522562503815</c:v>
                </c:pt>
                <c:pt idx="19">
                  <c:v>0.18609707057476041</c:v>
                </c:pt>
                <c:pt idx="20">
                  <c:v>0.17774440348148349</c:v>
                </c:pt>
                <c:pt idx="21">
                  <c:v>0.26111441850662231</c:v>
                </c:pt>
                <c:pt idx="22">
                  <c:v>0.23327505588531491</c:v>
                </c:pt>
                <c:pt idx="23">
                  <c:v>0.22631862759590149</c:v>
                </c:pt>
                <c:pt idx="24">
                  <c:v>0.18326301872730261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F-8940-9D86-8A4FAF393A22}"/>
            </c:ext>
          </c:extLst>
        </c:ser>
        <c:ser>
          <c:idx val="6"/>
          <c:order val="6"/>
          <c:tx>
            <c:strRef>
              <c:f>'3'!$AB$3:$AB$4</c:f>
              <c:strCache>
                <c:ptCount val="1"/>
                <c:pt idx="0">
                  <c:v>User_7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'3'!$AB$5:$AB$48</c:f>
              <c:numCache>
                <c:formatCode>General</c:formatCode>
                <c:ptCount val="43"/>
                <c:pt idx="1">
                  <c:v>5.1877999305725099E-2</c:v>
                </c:pt>
                <c:pt idx="2">
                  <c:v>2.6562665309756994E-2</c:v>
                </c:pt>
                <c:pt idx="3">
                  <c:v>0.23945741057395939</c:v>
                </c:pt>
                <c:pt idx="4">
                  <c:v>1.4264158671721816E-2</c:v>
                </c:pt>
                <c:pt idx="5">
                  <c:v>9.9660662561655053E-2</c:v>
                </c:pt>
                <c:pt idx="6">
                  <c:v>1.3307208567857743E-2</c:v>
                </c:pt>
                <c:pt idx="7">
                  <c:v>1.6374179162085056E-2</c:v>
                </c:pt>
                <c:pt idx="8">
                  <c:v>4.1698673740029335E-3</c:v>
                </c:pt>
                <c:pt idx="9">
                  <c:v>4.6299342066049567E-3</c:v>
                </c:pt>
                <c:pt idx="10">
                  <c:v>8.8163235535224267E-3</c:v>
                </c:pt>
                <c:pt idx="11">
                  <c:v>6.0217001785834627E-3</c:v>
                </c:pt>
                <c:pt idx="12">
                  <c:v>9.7329877316951769E-3</c:v>
                </c:pt>
                <c:pt idx="13">
                  <c:v>3.1942259520292282E-2</c:v>
                </c:pt>
                <c:pt idx="14">
                  <c:v>2.2209148854017261E-2</c:v>
                </c:pt>
                <c:pt idx="15">
                  <c:v>4.0277775377035141E-2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8F-8940-9D86-8A4FAF393A22}"/>
            </c:ext>
          </c:extLst>
        </c:ser>
        <c:ser>
          <c:idx val="7"/>
          <c:order val="7"/>
          <c:tx>
            <c:strRef>
              <c:f>'3'!$AC$3:$AC$4</c:f>
              <c:strCache>
                <c:ptCount val="1"/>
                <c:pt idx="0">
                  <c:v>User_8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'3'!$U$5:$U$48</c:f>
              <c:strCache>
                <c:ptCount val="43"/>
                <c:pt idx="0">
                  <c:v>(blank)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strCache>
            </c:strRef>
          </c:cat>
          <c:val>
            <c:numRef>
              <c:f>'3'!$AC$5:$AC$48</c:f>
              <c:numCache>
                <c:formatCode>General</c:formatCode>
                <c:ptCount val="43"/>
                <c:pt idx="1">
                  <c:v>2.2905808966606857E-2</c:v>
                </c:pt>
                <c:pt idx="2">
                  <c:v>0.75709624290466304</c:v>
                </c:pt>
                <c:pt idx="3">
                  <c:v>0.41226008757948873</c:v>
                </c:pt>
                <c:pt idx="4">
                  <c:v>2.0125417038798332E-2</c:v>
                </c:pt>
                <c:pt idx="5">
                  <c:v>3.1594735803082585E-2</c:v>
                </c:pt>
                <c:pt idx="6">
                  <c:v>2.4822193663567305E-2</c:v>
                </c:pt>
                <c:pt idx="7">
                  <c:v>4.1766715003177524E-3</c:v>
                </c:pt>
                <c:pt idx="8">
                  <c:v>5.0879484042525291E-3</c:v>
                </c:pt>
                <c:pt idx="9">
                  <c:v>3.4707984887063503E-3</c:v>
                </c:pt>
                <c:pt idx="10">
                  <c:v>6.2438333407044402E-3</c:v>
                </c:pt>
                <c:pt idx="11">
                  <c:v>1.8046043813228611E-2</c:v>
                </c:pt>
                <c:pt idx="12">
                  <c:v>0.50696611404418945</c:v>
                </c:pt>
                <c:pt idx="13">
                  <c:v>0.30976060032844538</c:v>
                </c:pt>
                <c:pt idx="14">
                  <c:v>6.9375922903418541E-3</c:v>
                </c:pt>
                <c:pt idx="15">
                  <c:v>4.4442500919103622E-2</c:v>
                </c:pt>
                <c:pt idx="16">
                  <c:v>1.948976889252663E-2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0-4089-BBE5-BE8ADEA3D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785055"/>
        <c:axId val="1480200575"/>
      </c:lineChart>
      <c:catAx>
        <c:axId val="94378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200575"/>
        <c:crosses val="autoZero"/>
        <c:auto val="1"/>
        <c:lblAlgn val="ctr"/>
        <c:lblOffset val="100"/>
        <c:noMultiLvlLbl val="0"/>
      </c:catAx>
      <c:valAx>
        <c:axId val="148020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8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[bhop_updated.xlsx]3_score!PivotTable8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'3_score'!$B$3:$B$4</c:f>
              <c:strCache>
                <c:ptCount val="1"/>
                <c:pt idx="0">
                  <c:v>Aanya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'3_score'!$A$5:$A$47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'3_score'!$B$5:$B$47</c:f>
              <c:numCache>
                <c:formatCode>General</c:formatCode>
                <c:ptCount val="42"/>
                <c:pt idx="0">
                  <c:v>6.1321754459999998</c:v>
                </c:pt>
                <c:pt idx="1">
                  <c:v>7.2984862330000002</c:v>
                </c:pt>
                <c:pt idx="2">
                  <c:v>6.3330183030000002</c:v>
                </c:pt>
                <c:pt idx="3">
                  <c:v>9.4652366640000007</c:v>
                </c:pt>
                <c:pt idx="4">
                  <c:v>6.0346012120000001</c:v>
                </c:pt>
                <c:pt idx="5">
                  <c:v>6.7353796959999999</c:v>
                </c:pt>
                <c:pt idx="6">
                  <c:v>9.0281162259999999</c:v>
                </c:pt>
                <c:pt idx="7">
                  <c:v>6.5968780520000001</c:v>
                </c:pt>
                <c:pt idx="8">
                  <c:v>-11.97968197</c:v>
                </c:pt>
                <c:pt idx="9">
                  <c:v>8.0906476969999996</c:v>
                </c:pt>
                <c:pt idx="10">
                  <c:v>9.0210523610000006</c:v>
                </c:pt>
                <c:pt idx="11">
                  <c:v>6.6385045050000002</c:v>
                </c:pt>
                <c:pt idx="12">
                  <c:v>8.3968420029999997</c:v>
                </c:pt>
                <c:pt idx="13">
                  <c:v>5.7366375920000001</c:v>
                </c:pt>
                <c:pt idx="14">
                  <c:v>6.805299282</c:v>
                </c:pt>
                <c:pt idx="15">
                  <c:v>4.7084574699999999</c:v>
                </c:pt>
                <c:pt idx="16">
                  <c:v>7.5622072219999996</c:v>
                </c:pt>
                <c:pt idx="17">
                  <c:v>7.9854621889999997</c:v>
                </c:pt>
                <c:pt idx="18">
                  <c:v>6.3681926730000002</c:v>
                </c:pt>
                <c:pt idx="19">
                  <c:v>9.8131656649999996</c:v>
                </c:pt>
                <c:pt idx="20">
                  <c:v>7.3053088190000004</c:v>
                </c:pt>
                <c:pt idx="21">
                  <c:v>9.6109533309999993</c:v>
                </c:pt>
                <c:pt idx="22">
                  <c:v>7.5138998030000002</c:v>
                </c:pt>
                <c:pt idx="23">
                  <c:v>6.6170797349999999</c:v>
                </c:pt>
                <c:pt idx="24">
                  <c:v>7.478078365</c:v>
                </c:pt>
                <c:pt idx="25">
                  <c:v>2.2009472849999998</c:v>
                </c:pt>
                <c:pt idx="26">
                  <c:v>7.2014427190000001</c:v>
                </c:pt>
                <c:pt idx="27">
                  <c:v>7.1039261820000004</c:v>
                </c:pt>
                <c:pt idx="28">
                  <c:v>7.5278368000000002</c:v>
                </c:pt>
                <c:pt idx="29">
                  <c:v>9.5837163929999996</c:v>
                </c:pt>
                <c:pt idx="30">
                  <c:v>7.3400325779999998</c:v>
                </c:pt>
                <c:pt idx="31">
                  <c:v>6.9308133129999998</c:v>
                </c:pt>
                <c:pt idx="32">
                  <c:v>9.5836954120000009</c:v>
                </c:pt>
                <c:pt idx="33">
                  <c:v>7.083236694</c:v>
                </c:pt>
                <c:pt idx="34">
                  <c:v>8.6809825899999993</c:v>
                </c:pt>
                <c:pt idx="35">
                  <c:v>8.0762739180000001</c:v>
                </c:pt>
                <c:pt idx="36">
                  <c:v>8.986647606</c:v>
                </c:pt>
                <c:pt idx="37">
                  <c:v>6.8054728510000002</c:v>
                </c:pt>
                <c:pt idx="38">
                  <c:v>7.4095463749999997</c:v>
                </c:pt>
                <c:pt idx="39">
                  <c:v>-3.2778110499999999</c:v>
                </c:pt>
                <c:pt idx="40">
                  <c:v>-0.47180414199999998</c:v>
                </c:pt>
                <c:pt idx="41">
                  <c:v>7.4582901000000001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BB-234F-84CF-4C271BF3685B}"/>
            </c:ext>
          </c:extLst>
        </c:ser>
        <c:ser>
          <c:idx val="1"/>
          <c:order val="1"/>
          <c:tx>
            <c:strRef>
              <c:f>'3_score'!$C$3:$C$4</c:f>
              <c:strCache>
                <c:ptCount val="1"/>
                <c:pt idx="0">
                  <c:v>Bebs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'3_score'!$A$5:$A$47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'3_score'!$C$5:$C$47</c:f>
              <c:numCache>
                <c:formatCode>General</c:formatCode>
                <c:ptCount val="42"/>
                <c:pt idx="0">
                  <c:v>6.4373755460000002</c:v>
                </c:pt>
                <c:pt idx="1">
                  <c:v>6.9919958109999998</c:v>
                </c:pt>
                <c:pt idx="2">
                  <c:v>7.0070743560000004</c:v>
                </c:pt>
                <c:pt idx="3">
                  <c:v>7.089725971</c:v>
                </c:pt>
                <c:pt idx="4">
                  <c:v>6.9298477170000004</c:v>
                </c:pt>
                <c:pt idx="5">
                  <c:v>6.8815374370000004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B-234F-84CF-4C271BF3685B}"/>
            </c:ext>
          </c:extLst>
        </c:ser>
        <c:ser>
          <c:idx val="2"/>
          <c:order val="2"/>
          <c:tx>
            <c:strRef>
              <c:f>'3_score'!$D$3:$D$4</c:f>
              <c:strCache>
                <c:ptCount val="1"/>
                <c:pt idx="0">
                  <c:v>Milo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'3_score'!$A$5:$A$47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'3_score'!$D$5:$D$47</c:f>
              <c:numCache>
                <c:formatCode>General</c:formatCode>
                <c:ptCount val="42"/>
                <c:pt idx="0">
                  <c:v>8.4239797589999998</c:v>
                </c:pt>
                <c:pt idx="1">
                  <c:v>6.831268787</c:v>
                </c:pt>
                <c:pt idx="2">
                  <c:v>7.2448840140000001</c:v>
                </c:pt>
                <c:pt idx="3">
                  <c:v>7.5617604260000002</c:v>
                </c:pt>
                <c:pt idx="4">
                  <c:v>7.2302608490000004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BB-234F-84CF-4C271BF3685B}"/>
            </c:ext>
          </c:extLst>
        </c:ser>
        <c:ser>
          <c:idx val="3"/>
          <c:order val="3"/>
          <c:tx>
            <c:strRef>
              <c:f>'3_score'!$E$3:$E$4</c:f>
              <c:strCache>
                <c:ptCount val="1"/>
                <c:pt idx="0">
                  <c:v>Quinn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'3_score'!$A$5:$A$47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'3_score'!$E$5:$E$47</c:f>
              <c:numCache>
                <c:formatCode>General</c:formatCode>
                <c:ptCount val="42"/>
                <c:pt idx="0">
                  <c:v>6.8409152029999998</c:v>
                </c:pt>
                <c:pt idx="1">
                  <c:v>-9.9582042689999994</c:v>
                </c:pt>
                <c:pt idx="2">
                  <c:v>4.8536276819999999</c:v>
                </c:pt>
                <c:pt idx="3">
                  <c:v>8.4589834209999992</c:v>
                </c:pt>
                <c:pt idx="4">
                  <c:v>8.340591431</c:v>
                </c:pt>
                <c:pt idx="5">
                  <c:v>0.86898177860000003</c:v>
                </c:pt>
                <c:pt idx="6">
                  <c:v>6.9860825540000002</c:v>
                </c:pt>
                <c:pt idx="7">
                  <c:v>4.799654007</c:v>
                </c:pt>
                <c:pt idx="8">
                  <c:v>4.264338017</c:v>
                </c:pt>
                <c:pt idx="9">
                  <c:v>1.062427282</c:v>
                </c:pt>
                <c:pt idx="10">
                  <c:v>-0.97866487499999999</c:v>
                </c:pt>
                <c:pt idx="11">
                  <c:v>4.7017016409999997</c:v>
                </c:pt>
                <c:pt idx="12">
                  <c:v>5.4101629259999999</c:v>
                </c:pt>
                <c:pt idx="13">
                  <c:v>-4.6671972269999999</c:v>
                </c:pt>
                <c:pt idx="14">
                  <c:v>5.4167318340000001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BB-234F-84CF-4C271BF3685B}"/>
            </c:ext>
          </c:extLst>
        </c:ser>
        <c:ser>
          <c:idx val="4"/>
          <c:order val="4"/>
          <c:tx>
            <c:strRef>
              <c:f>'3_score'!$F$3:$F$4</c:f>
              <c:strCache>
                <c:ptCount val="1"/>
                <c:pt idx="0">
                  <c:v>Will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'3_score'!$A$5:$A$47</c:f>
              <c:strCache>
                <c:ptCount val="4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</c:strCache>
            </c:strRef>
          </c:cat>
          <c:val>
            <c:numRef>
              <c:f>'3_score'!$F$5:$F$47</c:f>
              <c:numCache>
                <c:formatCode>General</c:formatCode>
                <c:ptCount val="42"/>
                <c:pt idx="0">
                  <c:v>7.6946148870000002</c:v>
                </c:pt>
                <c:pt idx="1">
                  <c:v>6.298641205</c:v>
                </c:pt>
                <c:pt idx="2">
                  <c:v>6.4100899699999996</c:v>
                </c:pt>
                <c:pt idx="3">
                  <c:v>-1.388610363</c:v>
                </c:pt>
                <c:pt idx="4">
                  <c:v>3.618639231</c:v>
                </c:pt>
                <c:pt idx="5">
                  <c:v>5.7427706719999998</c:v>
                </c:pt>
                <c:pt idx="6">
                  <c:v>6.8541808130000001</c:v>
                </c:pt>
                <c:pt idx="7">
                  <c:v>8.7987165449999996</c:v>
                </c:pt>
                <c:pt idx="8">
                  <c:v>8.6523857119999992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BB-234F-84CF-4C271BF36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168287"/>
        <c:axId val="2040241280"/>
      </c:lineChart>
      <c:catAx>
        <c:axId val="59516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241280"/>
        <c:crosses val="autoZero"/>
        <c:auto val="1"/>
        <c:lblAlgn val="ctr"/>
        <c:lblOffset val="100"/>
        <c:noMultiLvlLbl val="0"/>
      </c:catAx>
      <c:valAx>
        <c:axId val="20402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6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15</xdr:row>
      <xdr:rowOff>114299</xdr:rowOff>
    </xdr:from>
    <xdr:to>
      <xdr:col>3</xdr:col>
      <xdr:colOff>844550</xdr:colOff>
      <xdr:row>33</xdr:row>
      <xdr:rowOff>169332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A8F8C-8EDC-FDD5-D0C8-900501EA6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177800</xdr:colOff>
      <xdr:row>17</xdr:row>
      <xdr:rowOff>38100</xdr:rowOff>
    </xdr:from>
    <xdr:to>
      <xdr:col>6</xdr:col>
      <xdr:colOff>812800</xdr:colOff>
      <xdr:row>25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F8A842-57D2-C73D-D8AE-2E2A0426EBC0}"/>
            </a:ext>
          </a:extLst>
        </xdr:cNvPr>
        <xdr:cNvSpPr txBox="1"/>
      </xdr:nvSpPr>
      <xdr:spPr>
        <a:xfrm>
          <a:off x="4953000" y="3492500"/>
          <a:ext cx="2489200" cy="173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Conclusion: </a:t>
          </a:r>
        </a:p>
        <a:p>
          <a:br>
            <a:rPr lang="en-US" sz="1100" kern="1200"/>
          </a:br>
          <a:r>
            <a:rPr lang="en-US" sz="1100" kern="1200"/>
            <a:t>Through</a:t>
          </a:r>
          <a:r>
            <a:rPr lang="en-US" sz="1100" kern="1200" baseline="0"/>
            <a:t> this trainer, participants improved their jump timing accuracy over  attempts</a:t>
          </a:r>
        </a:p>
        <a:p>
          <a:endParaRPr lang="en-US" sz="1100" kern="1200" baseline="0"/>
        </a:p>
        <a:p>
          <a:r>
            <a:rPr lang="en-US" sz="1100" kern="1200" baseline="0"/>
            <a:t> (their average timing difference from the ideal rhythem became closer to 0)</a:t>
          </a:r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1059217</xdr:colOff>
      <xdr:row>17</xdr:row>
      <xdr:rowOff>99381</xdr:rowOff>
    </xdr:from>
    <xdr:to>
      <xdr:col>6</xdr:col>
      <xdr:colOff>927161</xdr:colOff>
      <xdr:row>30</xdr:row>
      <xdr:rowOff>200981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9A146E-0036-CDC8-E3DF-E5FAA609E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36250</xdr:colOff>
      <xdr:row>23</xdr:row>
      <xdr:rowOff>60047</xdr:rowOff>
    </xdr:from>
    <xdr:to>
      <xdr:col>14</xdr:col>
      <xdr:colOff>826116</xdr:colOff>
      <xdr:row>32</xdr:row>
      <xdr:rowOff>136247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EA921-7685-E64A-B696-D62BEDE714CE}"/>
            </a:ext>
          </a:extLst>
        </xdr:cNvPr>
        <xdr:cNvSpPr txBox="1"/>
      </xdr:nvSpPr>
      <xdr:spPr>
        <a:xfrm>
          <a:off x="13602439" y="4739319"/>
          <a:ext cx="2472925" cy="1907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Conclusion: </a:t>
          </a:r>
        </a:p>
        <a:p>
          <a:br>
            <a:rPr lang="en-US" sz="1100" kern="1200"/>
          </a:br>
          <a:r>
            <a:rPr lang="en-US" sz="1100" kern="1200"/>
            <a:t>Through</a:t>
          </a:r>
          <a:r>
            <a:rPr lang="en-US" sz="1100" kern="1200" baseline="0"/>
            <a:t> this trainer, participants improved their look angle precision over  attempts</a:t>
          </a:r>
        </a:p>
        <a:p>
          <a:endParaRPr lang="en-US" sz="1100" kern="1200" baseline="0"/>
        </a:p>
        <a:p>
          <a:r>
            <a:rPr lang="en-US" sz="1100" kern="1200" baseline="0"/>
            <a:t>The average difference of cursor to the ideal target movement endpoints  became closer to 0</a:t>
          </a:r>
          <a:endParaRPr 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124904</xdr:colOff>
      <xdr:row>2</xdr:row>
      <xdr:rowOff>8015</xdr:rowOff>
    </xdr:from>
    <xdr:to>
      <xdr:col>12</xdr:col>
      <xdr:colOff>834316</xdr:colOff>
      <xdr:row>15</xdr:row>
      <xdr:rowOff>109615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6AF3D-BB7D-4A30-B7BA-CD0224A3D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901700</xdr:colOff>
      <xdr:row>20</xdr:row>
      <xdr:rowOff>101600</xdr:rowOff>
    </xdr:from>
    <xdr:to>
      <xdr:col>12</xdr:col>
      <xdr:colOff>1063471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7212AA-130A-028E-78A0-84BE99C6C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48</xdr:row>
      <xdr:rowOff>76200</xdr:rowOff>
    </xdr:from>
    <xdr:to>
      <xdr:col>7</xdr:col>
      <xdr:colOff>431800</xdr:colOff>
      <xdr:row>72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1AD63-0E34-22F5-A71E-C4E0B2EAC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82550</xdr:colOff>
      <xdr:row>48</xdr:row>
      <xdr:rowOff>127000</xdr:rowOff>
    </xdr:from>
    <xdr:to>
      <xdr:col>18</xdr:col>
      <xdr:colOff>0</xdr:colOff>
      <xdr:row>73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DE4D2C-1FE2-F69F-3D2D-9C286A333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184150</xdr:colOff>
      <xdr:row>50</xdr:row>
      <xdr:rowOff>181936</xdr:rowOff>
    </xdr:from>
    <xdr:to>
      <xdr:col>27</xdr:col>
      <xdr:colOff>215900</xdr:colOff>
      <xdr:row>76</xdr:row>
      <xdr:rowOff>80336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EE77DB-3B65-0E54-9E8C-CF2562FDE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755650</xdr:colOff>
      <xdr:row>2</xdr:row>
      <xdr:rowOff>25400</xdr:rowOff>
    </xdr:from>
    <xdr:to>
      <xdr:col>13</xdr:col>
      <xdr:colOff>374650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8497B-B717-7135-7DAA-3B5B4DE19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ber Lin" refreshedDate="45628.598152546299" createdVersion="8" refreshedVersion="8" minRefreshableVersion="3" recordCount="196" xr:uid="{218EBF38-1BE7-6242-BB3F-C46B66AB57DE}">
  <cacheSource type="worksheet">
    <worksheetSource ref="A1:I197" sheet="data"/>
  </cacheSource>
  <cacheFields count="9">
    <cacheField name="Person" numFmtId="0">
      <sharedItems count="5">
        <s v="Aanya"/>
        <s v="Bebs"/>
        <s v="Milo"/>
        <s v="Quinn"/>
        <s v="Will"/>
      </sharedItems>
    </cacheField>
    <cacheField name="ScenarioNumber" numFmtId="0">
      <sharedItems containsSemiMixedTypes="0" containsString="0" containsNumber="1" minValue="0" maxValue="5" count="7">
        <n v="0"/>
        <n v="1"/>
        <n v="2"/>
        <n v="3"/>
        <n v="4"/>
        <n v="5"/>
        <n v="4.5" u="1"/>
      </sharedItems>
    </cacheField>
    <cacheField name="AttemptNumber" numFmtId="0">
      <sharedItems containsString="0" containsBlank="1" containsNumber="1" containsInteger="1" minValue="2" maxValue="43" count="43">
        <n v="2"/>
        <m/>
        <n v="4"/>
        <n v="5"/>
        <n v="3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</sharedItems>
    </cacheField>
    <cacheField name="Time" numFmtId="0">
      <sharedItems containsSemiMixedTypes="0" containsString="0" containsNumber="1" minValue="0" maxValue="24.659612660000001"/>
    </cacheField>
    <cacheField name="StrafeTimingOffset" numFmtId="0">
      <sharedItems containsString="0" containsBlank="1" containsNumber="1" minValue="0" maxValue="3.6991448400000002"/>
    </cacheField>
    <cacheField name="Speed" numFmtId="0">
      <sharedItems containsSemiMixedTypes="0" containsString="0" containsNumber="1" minValue="0" maxValue="8.6147899629999998"/>
    </cacheField>
    <cacheField name="Score" numFmtId="0">
      <sharedItems containsString="0" containsBlank="1" containsNumber="1" minValue="-4892.5649409999996" maxValue="17.85950089" count="195">
        <n v="17.52787399"/>
        <n v="17.654766080000002"/>
        <n v="17.731014250000001"/>
        <n v="17.654462809999998"/>
        <n v="6.9511246680000003"/>
        <n v="9.1543779369999996"/>
        <n v="8.8121213909999998"/>
        <n v="9.7320671080000007"/>
        <n v="9.3254718780000001"/>
        <n v="9.8172330859999999"/>
        <n v="9.7959194180000004"/>
        <n v="9.4539613720000002"/>
        <n v="4.7035717960000003"/>
        <n v="4.9129242900000003"/>
        <n v="4.7209057809999999"/>
        <n v="5.3557958599999997"/>
        <n v="5.081546307"/>
        <n v="5.2821264269999997"/>
        <n v="5.3249936099999999"/>
        <n v="5.4606127740000003"/>
        <n v="5.382068157"/>
        <n v="2.8639130590000001"/>
        <n v="5.4288396839999997"/>
        <n v="6.1321754459999998"/>
        <n v="7.2984862330000002"/>
        <n v="6.3330183030000002"/>
        <n v="9.4652366640000007"/>
        <n v="6.0346012120000001"/>
        <n v="6.7353796959999999"/>
        <n v="9.0281162259999999"/>
        <n v="6.5968780520000001"/>
        <n v="-11.97968197"/>
        <n v="8.0906476969999996"/>
        <n v="9.0210523610000006"/>
        <n v="6.6385045050000002"/>
        <n v="8.3968420029999997"/>
        <n v="5.7366375920000001"/>
        <n v="6.805299282"/>
        <n v="4.7084574699999999"/>
        <n v="7.5622072219999996"/>
        <n v="7.9854621889999997"/>
        <n v="6.3681926730000002"/>
        <n v="9.8131656649999996"/>
        <n v="7.3053088190000004"/>
        <n v="9.6109533309999993"/>
        <n v="7.5138998030000002"/>
        <n v="6.6170797349999999"/>
        <n v="7.478078365"/>
        <n v="2.2009472849999998"/>
        <n v="7.2014427190000001"/>
        <n v="7.1039261820000004"/>
        <n v="7.5278368000000002"/>
        <n v="9.5837163929999996"/>
        <n v="7.3400325779999998"/>
        <n v="6.9308133129999998"/>
        <n v="9.5836954120000009"/>
        <n v="7.083236694"/>
        <n v="8.6809825899999993"/>
        <n v="8.0762739180000001"/>
        <n v="8.986647606"/>
        <n v="6.8054728510000002"/>
        <n v="7.4095463749999997"/>
        <n v="-3.2778110499999999"/>
        <n v="-0.47180414199999998"/>
        <n v="7.4582901000000001"/>
        <n v="-4748.1484380000002"/>
        <n v="-4658.9067379999997"/>
        <n v="-4540.8066410000001"/>
        <n v="-3792.8969729999999"/>
        <n v="-4536.8686520000001"/>
        <n v="17.541635509999999"/>
        <n v="17.757085799999999"/>
        <n v="17.85950089"/>
        <n v="17.638545990000001"/>
        <n v="2.0104665759999998"/>
        <n v="9.0052680970000001"/>
        <n v="5.261395931"/>
        <n v="9.1969947810000008"/>
        <n v="8.7691926959999993"/>
        <n v="8.9831457140000008"/>
        <n v="5.2710676190000001"/>
        <n v="3.9442365170000002"/>
        <n v="5.9675450330000004"/>
        <n v="8.1879520419999992"/>
        <n v="6.4373755460000002"/>
        <n v="6.9919958109999998"/>
        <n v="7.0070743560000004"/>
        <n v="7.089725971"/>
        <n v="6.9298477170000004"/>
        <n v="6.8815374370000004"/>
        <n v="-4088.142578"/>
        <n v="-4237.1459960000002"/>
        <n v="-4337.3681640000004"/>
        <n v="-4442.4731449999999"/>
        <m/>
        <n v="-4447.8339839999999"/>
        <n v="16.13554001"/>
        <n v="17.70726204"/>
        <n v="17.756769179999999"/>
        <n v="17.766099929999999"/>
        <n v="17.800580979999999"/>
        <n v="17.84161186"/>
        <n v="17.837484360000001"/>
        <n v="17.718616489999999"/>
        <n v="7.4561920170000002"/>
        <n v="7.7562708850000002"/>
        <n v="3.2884137629999999"/>
        <n v="9.9111843109999995"/>
        <n v="5.8603758810000004"/>
        <n v="8.3880453110000008"/>
        <n v="7.7158222199999997"/>
        <n v="8.2406435009999992"/>
        <n v="8.4112463000000002"/>
        <n v="8.4239797589999998"/>
        <n v="6.831268787"/>
        <n v="7.2448840140000001"/>
        <n v="7.5617604260000002"/>
        <n v="7.2302608490000004"/>
        <n v="-4089.2128910000001"/>
        <n v="-4391.3173829999996"/>
        <n v="-4892.5649409999996"/>
        <n v="-4198.1923829999996"/>
        <n v="-4339.0351559999999"/>
        <n v="-4089.6809079999998"/>
        <n v="17.63654137"/>
        <n v="17.80388069"/>
        <n v="17.141353609999999"/>
        <n v="17.743240360000001"/>
        <n v="17.81218338"/>
        <n v="17.61999702"/>
        <n v="2.288300037"/>
        <n v="-4.9199266430000002"/>
        <n v="-6.6801505089999997"/>
        <n v="2.8022232059999999"/>
        <n v="8.1707820889999994"/>
        <n v="7.4433984759999996"/>
        <n v="7.0582575800000003"/>
        <n v="8.4269227979999997"/>
        <n v="6.3642287250000003"/>
        <n v="6.4785327910000001"/>
        <n v="7.1963109970000003"/>
        <n v="7.1815648080000001"/>
        <n v="7.1711373329999999"/>
        <n v="6.8409152029999998"/>
        <n v="-9.9582042689999994"/>
        <n v="4.8536276819999999"/>
        <n v="8.4589834209999992"/>
        <n v="8.340591431"/>
        <n v="0.86898177860000003"/>
        <n v="6.9860825540000002"/>
        <n v="4.799654007"/>
        <n v="4.264338017"/>
        <n v="1.062427282"/>
        <n v="-0.97866487499999999"/>
        <n v="4.7017016409999997"/>
        <n v="5.4101629259999999"/>
        <n v="-4.6671972269999999"/>
        <n v="5.4167318340000001"/>
        <n v="-4541.1484380000002"/>
        <n v="-4590.5463870000003"/>
        <n v="-4487.9106449999999"/>
        <n v="-4588.4785160000001"/>
        <n v="-4588.6972660000001"/>
        <n v="-4638.2714839999999"/>
        <n v="-4449.8896480000003"/>
        <n v="-4439.9526370000003"/>
        <n v="17.61462212"/>
        <n v="16.615215299999999"/>
        <n v="17.630479810000001"/>
        <n v="17.721504209999999"/>
        <n v="8.9188833239999994"/>
        <n v="9.0687122339999995"/>
        <n v="9.5817003249999999"/>
        <n v="9.1968345639999995"/>
        <n v="8.3629808430000008"/>
        <n v="7.9155974389999999"/>
        <n v="8.1290559770000002"/>
        <n v="8.1391067499999998"/>
        <n v="7.5275068279999999"/>
        <n v="7.6946148870000002"/>
        <n v="6.298641205"/>
        <n v="6.4100899699999996"/>
        <n v="-1.388610363"/>
        <n v="3.618639231"/>
        <n v="5.7427706719999998"/>
        <n v="6.8541808130000001"/>
        <n v="8.7987165449999996"/>
        <n v="8.6523857119999992"/>
        <n v="-4289.0742190000001"/>
        <n v="-4492.6357420000004"/>
        <n v="-4602.0854490000002"/>
        <n v="-4601.1352539999998"/>
        <n v="-4288.5922849999997"/>
        <n v="-4239.6752930000002"/>
        <n v="-4189.1171880000002"/>
      </sharedItems>
    </cacheField>
    <cacheField name="LookOffset" numFmtId="0">
      <sharedItems containsString="0" containsBlank="1" containsNumber="1" minValue="-4.5766890050000002E-2" maxValue="960.38226320000001"/>
    </cacheField>
    <cacheField name="BhopAccuracy" numFmtId="0">
      <sharedItems containsString="0" containsBlank="1" containsNumber="1" minValue="6.8657202649999999E-3" maxValue="1.8167285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BC c" refreshedDate="45637.511095717593" createdVersion="8" refreshedVersion="8" minRefreshableVersion="3" recordCount="347" xr:uid="{24DD1A92-5D9C-6743-ADD7-29D258E44057}">
  <cacheSource type="worksheet">
    <worksheetSource ref="A1:I348" sheet="data"/>
  </cacheSource>
  <cacheFields count="9">
    <cacheField name="Person" numFmtId="0">
      <sharedItems count="16">
        <s v="User_1"/>
        <s v="User_2"/>
        <s v="User_3"/>
        <s v="User_4"/>
        <s v="User_5"/>
        <s v="User_6"/>
        <s v="User_7"/>
        <s v="User_8"/>
        <s v="Aanya" u="1"/>
        <s v="Bebs" u="1"/>
        <s v="Milo" u="1"/>
        <s v="Quinn" u="1"/>
        <s v="Will" u="1"/>
        <s v="Brandon" u="1"/>
        <s v="Ethan" u="1"/>
        <s v="Liv" u="1"/>
      </sharedItems>
    </cacheField>
    <cacheField name="ScenarioNumber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AttemptNumber" numFmtId="0">
      <sharedItems containsString="0" containsBlank="1" containsNumber="1" containsInteger="1" minValue="2" maxValue="43" count="43">
        <n v="2"/>
        <m/>
        <n v="4"/>
        <n v="5"/>
        <n v="3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</sharedItems>
    </cacheField>
    <cacheField name="Time" numFmtId="0">
      <sharedItems containsSemiMixedTypes="0" containsString="0" containsNumber="1" minValue="0" maxValue="24.659612660000001"/>
    </cacheField>
    <cacheField name="StrafeTimingOffset" numFmtId="0">
      <sharedItems containsString="0" containsBlank="1" containsNumber="1" minValue="0" maxValue="6.4540648460388184"/>
    </cacheField>
    <cacheField name="Speed" numFmtId="0">
      <sharedItems containsSemiMixedTypes="0" containsString="0" containsNumber="1" minValue="0" maxValue="8.6147899629999998"/>
    </cacheField>
    <cacheField name="Score" numFmtId="0">
      <sharedItems containsString="0" containsBlank="1" containsNumber="1" minValue="-4892.5649409999996" maxValue="17.85950089"/>
    </cacheField>
    <cacheField name="LookOffset" numFmtId="0">
      <sharedItems containsString="0" containsBlank="1" containsNumber="1" minValue="0" maxValue="960.38226320000001"/>
    </cacheField>
    <cacheField name="BhopAccuracy" numFmtId="0">
      <sharedItems containsString="0" containsBlank="1" containsNumber="1" minValue="0" maxValue="2.94726371765136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n v="0"/>
    <n v="0"/>
    <n v="7.777666569"/>
    <x v="0"/>
    <n v="0"/>
    <n v="2.4979209530000001E-2"/>
  </r>
  <r>
    <x v="0"/>
    <x v="0"/>
    <x v="1"/>
    <n v="0"/>
    <n v="0"/>
    <n v="7.7799801830000002"/>
    <x v="1"/>
    <n v="0"/>
    <n v="1.2521399189999999E-2"/>
  </r>
  <r>
    <x v="0"/>
    <x v="0"/>
    <x v="2"/>
    <n v="0"/>
    <n v="0"/>
    <n v="7.8422446250000002"/>
    <x v="2"/>
    <n v="0"/>
    <n v="1.112307888E-2"/>
  </r>
  <r>
    <x v="0"/>
    <x v="0"/>
    <x v="3"/>
    <n v="0"/>
    <n v="0"/>
    <n v="7.7238392830000002"/>
    <x v="3"/>
    <n v="0"/>
    <n v="6.9375922899999999E-3"/>
  </r>
  <r>
    <x v="0"/>
    <x v="1"/>
    <x v="0"/>
    <n v="0"/>
    <n v="0"/>
    <n v="0"/>
    <x v="4"/>
    <n v="0.19862824679999999"/>
    <m/>
  </r>
  <r>
    <x v="0"/>
    <x v="1"/>
    <x v="4"/>
    <n v="0"/>
    <n v="0"/>
    <n v="0"/>
    <x v="5"/>
    <n v="5.5559836330000001E-2"/>
    <m/>
  </r>
  <r>
    <x v="0"/>
    <x v="1"/>
    <x v="2"/>
    <n v="0"/>
    <n v="0"/>
    <n v="0"/>
    <x v="6"/>
    <n v="7.7784277499999999E-2"/>
    <m/>
  </r>
  <r>
    <x v="0"/>
    <x v="1"/>
    <x v="3"/>
    <n v="0"/>
    <n v="0"/>
    <n v="0"/>
    <x v="7"/>
    <m/>
    <m/>
  </r>
  <r>
    <x v="0"/>
    <x v="1"/>
    <x v="5"/>
    <n v="0"/>
    <n v="0"/>
    <n v="0"/>
    <x v="8"/>
    <n v="4.444981739E-2"/>
    <m/>
  </r>
  <r>
    <x v="0"/>
    <x v="1"/>
    <x v="6"/>
    <n v="0"/>
    <n v="0"/>
    <n v="0"/>
    <x v="9"/>
    <n v="1.251728553E-2"/>
    <m/>
  </r>
  <r>
    <x v="0"/>
    <x v="1"/>
    <x v="7"/>
    <n v="0"/>
    <n v="0"/>
    <n v="0"/>
    <x v="10"/>
    <n v="1.3901305379999999E-2"/>
    <m/>
  </r>
  <r>
    <x v="0"/>
    <x v="1"/>
    <x v="8"/>
    <n v="0"/>
    <n v="0"/>
    <n v="0"/>
    <x v="11"/>
    <m/>
    <m/>
  </r>
  <r>
    <x v="0"/>
    <x v="2"/>
    <x v="0"/>
    <n v="0"/>
    <n v="0.63748097420000005"/>
    <n v="0"/>
    <x v="12"/>
    <n v="4.7672979529999999E-2"/>
    <m/>
  </r>
  <r>
    <x v="0"/>
    <x v="2"/>
    <x v="4"/>
    <n v="0"/>
    <n v="0.64097183940000002"/>
    <n v="0"/>
    <x v="13"/>
    <n v="1.6815776009999998E-2"/>
    <m/>
  </r>
  <r>
    <x v="0"/>
    <x v="2"/>
    <x v="2"/>
    <n v="0"/>
    <n v="0.63263738160000005"/>
    <n v="0"/>
    <x v="14"/>
    <n v="5.0250716510000001E-2"/>
    <m/>
  </r>
  <r>
    <x v="0"/>
    <x v="2"/>
    <x v="3"/>
    <n v="0"/>
    <n v="0.57986283299999997"/>
    <n v="0"/>
    <x v="15"/>
    <n v="-2.003309503E-2"/>
    <m/>
  </r>
  <r>
    <x v="0"/>
    <x v="2"/>
    <x v="5"/>
    <n v="0"/>
    <n v="0.60691821580000005"/>
    <n v="0"/>
    <x v="16"/>
    <n v="2.882731706E-2"/>
    <m/>
  </r>
  <r>
    <x v="0"/>
    <x v="2"/>
    <x v="6"/>
    <n v="0"/>
    <n v="0.60900473590000004"/>
    <n v="0"/>
    <x v="17"/>
    <n v="5.212094984E-4"/>
    <m/>
  </r>
  <r>
    <x v="0"/>
    <x v="2"/>
    <x v="7"/>
    <n v="0"/>
    <n v="0.59930545089999998"/>
    <n v="0"/>
    <x v="18"/>
    <n v="-4.6168947589999999E-3"/>
    <m/>
  </r>
  <r>
    <x v="0"/>
    <x v="2"/>
    <x v="8"/>
    <n v="0"/>
    <n v="0.55413782600000006"/>
    <n v="0"/>
    <x v="19"/>
    <n v="-3.2056525349999997E-2"/>
    <m/>
  </r>
  <r>
    <x v="0"/>
    <x v="2"/>
    <x v="9"/>
    <n v="0"/>
    <n v="0.55069476370000003"/>
    <n v="0"/>
    <x v="20"/>
    <n v="-4.5766890050000002E-2"/>
    <m/>
  </r>
  <r>
    <x v="0"/>
    <x v="2"/>
    <x v="10"/>
    <n v="0"/>
    <n v="0.64303654430000001"/>
    <n v="0"/>
    <x v="21"/>
    <n v="0.28259569410000002"/>
    <m/>
  </r>
  <r>
    <x v="0"/>
    <x v="2"/>
    <x v="11"/>
    <n v="0"/>
    <n v="0.58400535580000001"/>
    <n v="0"/>
    <x v="22"/>
    <n v="-6.3423346730000002E-3"/>
    <m/>
  </r>
  <r>
    <x v="0"/>
    <x v="3"/>
    <x v="0"/>
    <n v="0"/>
    <n v="0.25411051509999999"/>
    <n v="3.809702396"/>
    <x v="23"/>
    <n v="0.63050913809999998"/>
    <n v="9.4472587110000006E-2"/>
  </r>
  <r>
    <x v="0"/>
    <x v="3"/>
    <x v="4"/>
    <n v="0"/>
    <n v="0.3208126724"/>
    <n v="3.7151777739999998"/>
    <x v="24"/>
    <n v="0.33608248829999998"/>
    <n v="9.170376509E-2"/>
  </r>
  <r>
    <x v="0"/>
    <x v="3"/>
    <x v="2"/>
    <n v="0"/>
    <n v="0.27780586480000002"/>
    <n v="4.1181554790000003"/>
    <x v="25"/>
    <n v="0.47780719399999999"/>
    <n v="0.13889160750000001"/>
  </r>
  <r>
    <x v="0"/>
    <x v="3"/>
    <x v="3"/>
    <n v="0"/>
    <n v="0.16250888999999999"/>
    <n v="3.9227585789999999"/>
    <x v="26"/>
    <n v="0.1888952404"/>
    <n v="2.7774229649999999E-2"/>
  </r>
  <r>
    <x v="0"/>
    <x v="3"/>
    <x v="5"/>
    <n v="0"/>
    <n v="0.38196963070000001"/>
    <n v="4.0363521579999997"/>
    <x v="27"/>
    <n v="0.61387538909999995"/>
    <n v="4.8617333169999999E-2"/>
  </r>
  <r>
    <x v="0"/>
    <x v="3"/>
    <x v="6"/>
    <n v="0"/>
    <n v="0.34583002330000001"/>
    <n v="4.4013586040000003"/>
    <x v="28"/>
    <n v="0.5653332472"/>
    <n v="2.0880376919999999E-2"/>
  </r>
  <r>
    <x v="0"/>
    <x v="3"/>
    <x v="7"/>
    <n v="0"/>
    <n v="0.1943866014"/>
    <n v="4.3909225459999996"/>
    <x v="29"/>
    <n v="0.19439245760000001"/>
    <n v="5.2798856050000002E-2"/>
  </r>
  <r>
    <x v="0"/>
    <x v="3"/>
    <x v="8"/>
    <n v="0"/>
    <n v="0.27082496880000001"/>
    <n v="4.3388652800000003"/>
    <x v="30"/>
    <n v="0.58193475009999995"/>
    <n v="6.3932307059999999E-2"/>
  </r>
  <r>
    <x v="0"/>
    <x v="3"/>
    <x v="9"/>
    <n v="0"/>
    <n v="0.52636832"/>
    <n v="4.2945561410000002"/>
    <x v="31"/>
    <n v="0.53611075880000003"/>
    <n v="1.816728592"/>
  </r>
  <r>
    <x v="0"/>
    <x v="3"/>
    <x v="10"/>
    <n v="0"/>
    <n v="0.1833290756"/>
    <n v="4.3611655239999996"/>
    <x v="32"/>
    <n v="0.1986026615"/>
    <n v="0.1499693543"/>
  </r>
  <r>
    <x v="0"/>
    <x v="3"/>
    <x v="11"/>
    <n v="0"/>
    <n v="0.2069218159"/>
    <n v="4.3760318759999999"/>
    <x v="33"/>
    <n v="0.20275588329999999"/>
    <n v="4.3055899440000003E-2"/>
  </r>
  <r>
    <x v="0"/>
    <x v="3"/>
    <x v="12"/>
    <n v="0"/>
    <n v="0.2889181972"/>
    <n v="4.3242177960000001"/>
    <x v="34"/>
    <n v="0.53334152700000004"/>
    <n v="7.5019672509999996E-2"/>
  </r>
  <r>
    <x v="0"/>
    <x v="3"/>
    <x v="13"/>
    <n v="0"/>
    <n v="0.22770933809999999"/>
    <n v="4.3424458499999998"/>
    <x v="35"/>
    <n v="0.23742744330000001"/>
    <n v="7.7747352419999999E-2"/>
  </r>
  <r>
    <x v="0"/>
    <x v="3"/>
    <x v="14"/>
    <n v="0"/>
    <n v="0.45268240570000001"/>
    <n v="4.2725176810000001"/>
    <x v="36"/>
    <n v="0.56111133099999999"/>
    <n v="6.9439351560000001E-2"/>
  </r>
  <r>
    <x v="0"/>
    <x v="3"/>
    <x v="15"/>
    <n v="0"/>
    <n v="0.20828835670000001"/>
    <n v="4.2820830350000003"/>
    <x v="37"/>
    <n v="0.59447580580000003"/>
    <n v="6.8087950349999996E-2"/>
  </r>
  <r>
    <x v="0"/>
    <x v="3"/>
    <x v="16"/>
    <n v="0"/>
    <n v="0.39717170600000001"/>
    <n v="4.2327928540000004"/>
    <x v="38"/>
    <n v="0.65839594599999995"/>
    <n v="0.15137042110000001"/>
  </r>
  <r>
    <x v="0"/>
    <x v="3"/>
    <x v="17"/>
    <n v="0"/>
    <n v="0.40145927669999998"/>
    <n v="4.2526822089999996"/>
    <x v="39"/>
    <n v="0.23330488799999999"/>
    <n v="7.6397150750000004E-2"/>
  </r>
  <r>
    <x v="0"/>
    <x v="3"/>
    <x v="18"/>
    <n v="0"/>
    <n v="0.25000128150000001"/>
    <n v="4.264594078"/>
    <x v="40"/>
    <n v="0.26671496030000003"/>
    <n v="9.3095615509999993E-2"/>
  </r>
  <r>
    <x v="0"/>
    <x v="3"/>
    <x v="19"/>
    <n v="0"/>
    <n v="0.39025789500000002"/>
    <n v="4.1944313050000002"/>
    <x v="41"/>
    <n v="0.57499349119999998"/>
    <n v="3.055499867E-2"/>
  </r>
  <r>
    <x v="0"/>
    <x v="3"/>
    <x v="20"/>
    <n v="0"/>
    <n v="0.13604539630000001"/>
    <n v="4.1479840279999998"/>
    <x v="42"/>
    <n v="0.15687684709999999"/>
    <n v="2.222229727E-2"/>
  </r>
  <r>
    <x v="0"/>
    <x v="3"/>
    <x v="21"/>
    <n v="0"/>
    <n v="0.20832979679999999"/>
    <n v="4.0650835040000004"/>
    <x v="43"/>
    <n v="0.56112456320000004"/>
    <n v="3.4741930660000003E-2"/>
  </r>
  <r>
    <x v="0"/>
    <x v="3"/>
    <x v="22"/>
    <n v="0"/>
    <n v="0.15137258170000001"/>
    <n v="4.0548872950000003"/>
    <x v="44"/>
    <n v="0.1680384278"/>
    <n v="2.9199182989999999E-2"/>
  </r>
  <r>
    <x v="0"/>
    <x v="3"/>
    <x v="23"/>
    <n v="0"/>
    <n v="0.26387962700000001"/>
    <n v="3.9841573239999999"/>
    <x v="45"/>
    <n v="0.49723681809999998"/>
    <n v="1.8051756549999999E-2"/>
  </r>
  <r>
    <x v="0"/>
    <x v="3"/>
    <x v="24"/>
    <n v="0"/>
    <n v="0.1944133639"/>
    <n v="3.9409708979999998"/>
    <x v="46"/>
    <n v="0.36534261699999998"/>
    <n v="0.20841403310000001"/>
  </r>
  <r>
    <x v="0"/>
    <x v="3"/>
    <x v="25"/>
    <n v="0"/>
    <n v="0.25000196699999999"/>
    <n v="3.9092183110000001"/>
    <x v="47"/>
    <n v="0.31256914139999997"/>
    <n v="0.1209065765"/>
  </r>
  <r>
    <x v="0"/>
    <x v="3"/>
    <x v="26"/>
    <n v="0"/>
    <n v="0.31661602849999998"/>
    <n v="3.9220194820000001"/>
    <x v="48"/>
    <n v="0.72081935409999998"/>
    <n v="0.41118755940000001"/>
  </r>
  <r>
    <x v="0"/>
    <x v="3"/>
    <x v="27"/>
    <n v="0"/>
    <n v="0.2444220483"/>
    <n v="3.9048047069999998"/>
    <x v="49"/>
    <n v="0.54029870030000005"/>
    <n v="3.7495352330000002E-2"/>
  </r>
  <r>
    <x v="0"/>
    <x v="3"/>
    <x v="28"/>
    <n v="0"/>
    <n v="0.23474650080000001"/>
    <n v="3.911788702"/>
    <x v="50"/>
    <n v="0.55834943059999997"/>
    <n v="4.3059390039999999E-2"/>
  </r>
  <r>
    <x v="0"/>
    <x v="3"/>
    <x v="29"/>
    <n v="0"/>
    <n v="0.18191321190000001"/>
    <n v="3.8795382979999999"/>
    <x v="51"/>
    <n v="0.56528937820000003"/>
    <n v="2.3615013809999998E-2"/>
  </r>
  <r>
    <x v="0"/>
    <x v="3"/>
    <x v="30"/>
    <n v="0"/>
    <n v="0.15412752330000001"/>
    <n v="3.8750538830000001"/>
    <x v="52"/>
    <n v="0.1680111587"/>
    <n v="3.055900894E-2"/>
  </r>
  <r>
    <x v="0"/>
    <x v="3"/>
    <x v="31"/>
    <n v="0"/>
    <n v="0.17780880630000001"/>
    <n v="3.8428988460000002"/>
    <x v="53"/>
    <n v="0.58195078369999997"/>
    <n v="3.611691669E-2"/>
  </r>
  <r>
    <x v="0"/>
    <x v="3"/>
    <x v="32"/>
    <n v="0"/>
    <n v="0.19716198739999999"/>
    <n v="3.8413636680000001"/>
    <x v="54"/>
    <n v="0.61113828420000005"/>
    <n v="5.2768506110000002E-2"/>
  </r>
  <r>
    <x v="0"/>
    <x v="3"/>
    <x v="33"/>
    <n v="0"/>
    <n v="0.148570329"/>
    <n v="3.811594248"/>
    <x v="55"/>
    <n v="0.15968394280000001"/>
    <n v="3.7503283470000003E-2"/>
  </r>
  <r>
    <x v="0"/>
    <x v="3"/>
    <x v="34"/>
    <n v="0"/>
    <n v="0.25972494480000002"/>
    <n v="3.8126385209999998"/>
    <x v="56"/>
    <n v="0.54581874610000003"/>
    <n v="3.8904476909999999E-2"/>
  </r>
  <r>
    <x v="0"/>
    <x v="3"/>
    <x v="35"/>
    <n v="0"/>
    <n v="0.2374676168"/>
    <n v="3.7936565880000002"/>
    <x v="57"/>
    <n v="0.25133380290000001"/>
    <n v="3.7501029669999998E-2"/>
  </r>
  <r>
    <x v="0"/>
    <x v="3"/>
    <x v="36"/>
    <n v="0"/>
    <n v="0.42779254909999997"/>
    <n v="3.7669525149999998"/>
    <x v="58"/>
    <n v="0.1902852803"/>
    <n v="3.3333629369999999E-2"/>
  </r>
  <r>
    <x v="0"/>
    <x v="3"/>
    <x v="37"/>
    <n v="0"/>
    <n v="0.14860503380000001"/>
    <n v="3.749353647"/>
    <x v="59"/>
    <n v="0.17081551249999999"/>
    <n v="9.1624937949999999E-2"/>
  </r>
  <r>
    <x v="0"/>
    <x v="3"/>
    <x v="38"/>
    <n v="0"/>
    <n v="0.4041591585"/>
    <n v="3.7241241930000002"/>
    <x v="60"/>
    <n v="0.52085316179999996"/>
    <n v="6.946553942E-3"/>
  </r>
  <r>
    <x v="0"/>
    <x v="3"/>
    <x v="39"/>
    <n v="0"/>
    <n v="0.20691379900000001"/>
    <n v="3.6968233590000001"/>
    <x v="61"/>
    <n v="0.54724514479999997"/>
    <n v="3.1965848060000003E-2"/>
  </r>
  <r>
    <x v="0"/>
    <x v="3"/>
    <x v="40"/>
    <n v="0"/>
    <n v="1.395840645"/>
    <n v="3.7652842999999998"/>
    <x v="62"/>
    <n v="0.40417021510000001"/>
    <n v="0.57777565720000001"/>
  </r>
  <r>
    <x v="0"/>
    <x v="3"/>
    <x v="41"/>
    <n v="0"/>
    <n v="0.89165848489999999"/>
    <n v="3.7664241789999999"/>
    <x v="63"/>
    <n v="0.93053275349999998"/>
    <n v="0.28608477119999998"/>
  </r>
  <r>
    <x v="0"/>
    <x v="3"/>
    <x v="42"/>
    <n v="0"/>
    <n v="0.14999072250000001"/>
    <n v="3.72563076"/>
    <x v="64"/>
    <n v="0.58614534139999996"/>
    <n v="3.6102939399999999E-2"/>
  </r>
  <r>
    <x v="0"/>
    <x v="4"/>
    <x v="0"/>
    <n v="8.7778911589999993"/>
    <n v="1.0912288429999999"/>
    <n v="7.0323877330000002"/>
    <x v="65"/>
    <n v="921.36450200000002"/>
    <n v="0.23697514829999999"/>
  </r>
  <r>
    <x v="0"/>
    <x v="4"/>
    <x v="4"/>
    <n v="8.7084436420000007"/>
    <n v="3.6991448400000002"/>
    <n v="7.0440955159999996"/>
    <x v="66"/>
    <n v="910.87445070000001"/>
    <n v="0.25387394429999999"/>
  </r>
  <r>
    <x v="0"/>
    <x v="4"/>
    <x v="2"/>
    <n v="9.201690674"/>
    <n v="0.71876871590000002"/>
    <n v="6.9182462689999999"/>
    <x v="67"/>
    <n v="880.50299070000005"/>
    <n v="0.1198036894"/>
  </r>
  <r>
    <x v="1"/>
    <x v="4"/>
    <x v="0"/>
    <n v="24.659612660000001"/>
    <n v="0.99779492619999999"/>
    <n v="3.169513464"/>
    <x v="68"/>
    <n v="740.3302612"/>
    <n v="0.27565991880000001"/>
  </r>
  <r>
    <x v="1"/>
    <x v="4"/>
    <x v="4"/>
    <n v="7.3539633750000002"/>
    <n v="0.40187191960000002"/>
    <n v="4.5764589310000003"/>
    <x v="69"/>
    <n v="890.24908449999998"/>
    <n v="1.136918925E-2"/>
  </r>
  <r>
    <x v="1"/>
    <x v="0"/>
    <x v="0"/>
    <n v="0"/>
    <n v="0"/>
    <n v="7.8196306230000001"/>
    <x v="70"/>
    <n v="0"/>
    <n v="2.7799502019999998E-2"/>
  </r>
  <r>
    <x v="1"/>
    <x v="0"/>
    <x v="4"/>
    <n v="0"/>
    <n v="0"/>
    <n v="7.8958649640000003"/>
    <x v="71"/>
    <n v="0"/>
    <n v="1.3877948750000001E-2"/>
  </r>
  <r>
    <x v="1"/>
    <x v="0"/>
    <x v="2"/>
    <n v="0"/>
    <n v="0"/>
    <n v="7.9566798209999998"/>
    <x v="72"/>
    <n v="0"/>
    <n v="9.717914276E-3"/>
  </r>
  <r>
    <x v="1"/>
    <x v="0"/>
    <x v="3"/>
    <n v="0"/>
    <n v="0"/>
    <n v="7.7634558680000003"/>
    <x v="73"/>
    <n v="0"/>
    <n v="1.2490910480000001E-2"/>
  </r>
  <r>
    <x v="1"/>
    <x v="1"/>
    <x v="0"/>
    <n v="0"/>
    <n v="0"/>
    <n v="0"/>
    <x v="74"/>
    <n v="0.51945018769999995"/>
    <m/>
  </r>
  <r>
    <x v="1"/>
    <x v="1"/>
    <x v="4"/>
    <n v="0"/>
    <n v="0"/>
    <n v="0"/>
    <x v="75"/>
    <n v="6.5242268150000005E-2"/>
    <m/>
  </r>
  <r>
    <x v="1"/>
    <x v="1"/>
    <x v="2"/>
    <n v="0"/>
    <n v="0"/>
    <n v="0"/>
    <x v="76"/>
    <n v="0.30835089090000001"/>
    <m/>
  </r>
  <r>
    <x v="1"/>
    <x v="1"/>
    <x v="3"/>
    <n v="0"/>
    <n v="0"/>
    <n v="0"/>
    <x v="77"/>
    <n v="5.2792511879999997E-2"/>
    <m/>
  </r>
  <r>
    <x v="1"/>
    <x v="1"/>
    <x v="5"/>
    <n v="0"/>
    <n v="0"/>
    <n v="0"/>
    <x v="78"/>
    <n v="8.0571845170000003E-2"/>
    <m/>
  </r>
  <r>
    <x v="1"/>
    <x v="1"/>
    <x v="6"/>
    <n v="0"/>
    <n v="0"/>
    <n v="0"/>
    <x v="79"/>
    <n v="6.667883694E-2"/>
    <m/>
  </r>
  <r>
    <x v="1"/>
    <x v="2"/>
    <x v="0"/>
    <n v="0"/>
    <n v="0.2229215652"/>
    <n v="0"/>
    <x v="80"/>
    <n v="0.38804996009999998"/>
    <m/>
  </r>
  <r>
    <x v="1"/>
    <x v="2"/>
    <x v="4"/>
    <n v="0"/>
    <n v="0.27719011900000001"/>
    <n v="0"/>
    <x v="81"/>
    <n v="0.50722336769999998"/>
    <m/>
  </r>
  <r>
    <x v="1"/>
    <x v="2"/>
    <x v="2"/>
    <n v="0"/>
    <n v="0.28963044290000001"/>
    <n v="0"/>
    <x v="82"/>
    <n v="0.2302982807"/>
    <m/>
  </r>
  <r>
    <x v="1"/>
    <x v="2"/>
    <x v="3"/>
    <n v="0"/>
    <n v="0.22571878140000001"/>
    <n v="0"/>
    <x v="83"/>
    <n v="3.9605963980000004E-3"/>
    <m/>
  </r>
  <r>
    <x v="1"/>
    <x v="3"/>
    <x v="0"/>
    <n v="0"/>
    <n v="0.39028978349999999"/>
    <n v="5.4513258929999999"/>
    <x v="84"/>
    <n v="0.58888655899999998"/>
    <n v="1.667423174E-2"/>
  </r>
  <r>
    <x v="1"/>
    <x v="3"/>
    <x v="4"/>
    <n v="0"/>
    <n v="0.37089675659999999"/>
    <n v="6.1847805979999997"/>
    <x v="85"/>
    <n v="0.51669824119999996"/>
    <n v="7.002896164E-3"/>
  </r>
  <r>
    <x v="1"/>
    <x v="3"/>
    <x v="2"/>
    <n v="0"/>
    <n v="0.3458167613"/>
    <n v="6.2183461189999996"/>
    <x v="86"/>
    <n v="0.52777612210000002"/>
    <n v="1.2496117500000001E-2"/>
  </r>
  <r>
    <x v="1"/>
    <x v="3"/>
    <x v="3"/>
    <n v="0"/>
    <n v="0.34580412510000003"/>
    <n v="6.5526318549999996"/>
    <x v="87"/>
    <n v="0.5223754048"/>
    <n v="6.9375922899999999E-3"/>
  </r>
  <r>
    <x v="1"/>
    <x v="3"/>
    <x v="5"/>
    <n v="0"/>
    <n v="0.35692194100000002"/>
    <n v="6.4885907170000001"/>
    <x v="88"/>
    <n v="0.52922022339999997"/>
    <n v="1.394413225E-2"/>
  </r>
  <r>
    <x v="1"/>
    <x v="3"/>
    <x v="6"/>
    <n v="0"/>
    <n v="0.37771990900000002"/>
    <n v="6.4126696589999996"/>
    <x v="89"/>
    <n v="0.51534223560000003"/>
    <n v="1.531514246E-2"/>
  </r>
  <r>
    <x v="1"/>
    <x v="4"/>
    <x v="2"/>
    <n v="14.4586153"/>
    <n v="0.75327414270000004"/>
    <n v="4.4762835499999998"/>
    <x v="90"/>
    <n v="800.06970209999997"/>
    <n v="5.2765838799999999E-2"/>
  </r>
  <r>
    <x v="2"/>
    <x v="4"/>
    <x v="0"/>
    <n v="12.518774990000001"/>
    <n v="0.52057117220000004"/>
    <n v="4.9507570269999999"/>
    <x v="91"/>
    <n v="830.09289550000005"/>
    <n v="5.7888787240000003E-2"/>
  </r>
  <r>
    <x v="2"/>
    <x v="4"/>
    <x v="4"/>
    <n v="12.18356228"/>
    <n v="0.45376101140000002"/>
    <n v="4.9808077810000002"/>
    <x v="92"/>
    <n v="850.07305910000002"/>
    <n v="0.1233995259"/>
  </r>
  <r>
    <x v="2"/>
    <x v="4"/>
    <x v="2"/>
    <n v="9.7484178539999995"/>
    <n v="1.2433508630000001"/>
    <n v="5.3187327379999996"/>
    <x v="93"/>
    <n v="870.40960689999997"/>
    <n v="7.0848137140000003E-2"/>
  </r>
  <r>
    <x v="3"/>
    <x v="4"/>
    <x v="0"/>
    <n v="7.8970685009999997"/>
    <m/>
    <n v="7.7771849629999998"/>
    <x v="94"/>
    <n v="890.03735349999999"/>
    <n v="2.8393151240000001E-2"/>
  </r>
  <r>
    <x v="3"/>
    <x v="4"/>
    <x v="4"/>
    <n v="12.139201160000001"/>
    <n v="2.5626873969999999"/>
    <n v="6.8034405710000003"/>
    <x v="95"/>
    <n v="870.1427612"/>
    <n v="8.0658756200000001E-2"/>
  </r>
  <r>
    <x v="2"/>
    <x v="0"/>
    <x v="0"/>
    <n v="0"/>
    <n v="0"/>
    <n v="7.6305179599999997"/>
    <x v="96"/>
    <n v="0"/>
    <n v="0.1494978666"/>
  </r>
  <r>
    <x v="2"/>
    <x v="0"/>
    <x v="2"/>
    <n v="0"/>
    <n v="0"/>
    <n v="7.8176183699999999"/>
    <x v="97"/>
    <n v="0"/>
    <n v="1.1035579259999999E-2"/>
  </r>
  <r>
    <x v="2"/>
    <x v="0"/>
    <x v="3"/>
    <n v="0"/>
    <n v="0"/>
    <n v="7.9343762399999997"/>
    <x v="98"/>
    <n v="0"/>
    <n v="1.7760640009999999E-2"/>
  </r>
  <r>
    <x v="2"/>
    <x v="0"/>
    <x v="5"/>
    <n v="0"/>
    <n v="0"/>
    <n v="7.8382287030000004"/>
    <x v="99"/>
    <n v="0"/>
    <n v="7.2129196490000004E-3"/>
  </r>
  <r>
    <x v="2"/>
    <x v="0"/>
    <x v="6"/>
    <n v="0"/>
    <n v="0"/>
    <n v="7.8692388529999997"/>
    <x v="100"/>
    <n v="0"/>
    <n v="6.8657202649999999E-3"/>
  </r>
  <r>
    <x v="2"/>
    <x v="0"/>
    <x v="8"/>
    <n v="0"/>
    <n v="0"/>
    <n v="7.9667859080000003"/>
    <x v="101"/>
    <n v="0"/>
    <n v="1.2517419639999999E-2"/>
  </r>
  <r>
    <x v="2"/>
    <x v="0"/>
    <x v="10"/>
    <n v="0"/>
    <n v="0"/>
    <n v="7.9501981739999996"/>
    <x v="102"/>
    <n v="0"/>
    <n v="1.127131935E-2"/>
  </r>
  <r>
    <x v="2"/>
    <x v="0"/>
    <x v="12"/>
    <n v="0"/>
    <n v="0"/>
    <n v="7.8296184540000002"/>
    <x v="103"/>
    <n v="0"/>
    <n v="1.110014785E-2"/>
  </r>
  <r>
    <x v="2"/>
    <x v="1"/>
    <x v="0"/>
    <n v="0"/>
    <n v="0"/>
    <n v="0"/>
    <x v="104"/>
    <n v="0.16583165529999999"/>
    <m/>
  </r>
  <r>
    <x v="2"/>
    <x v="1"/>
    <x v="4"/>
    <n v="0"/>
    <n v="0"/>
    <n v="0"/>
    <x v="105"/>
    <n v="0.14634600280000001"/>
    <m/>
  </r>
  <r>
    <x v="2"/>
    <x v="1"/>
    <x v="2"/>
    <n v="0"/>
    <n v="0"/>
    <n v="0"/>
    <x v="106"/>
    <n v="0.43646660450000002"/>
    <m/>
  </r>
  <r>
    <x v="2"/>
    <x v="1"/>
    <x v="3"/>
    <n v="0"/>
    <n v="0"/>
    <n v="0"/>
    <x v="107"/>
    <n v="6.4165354710000004E-3"/>
    <m/>
  </r>
  <r>
    <x v="2"/>
    <x v="1"/>
    <x v="6"/>
    <n v="0"/>
    <n v="0"/>
    <n v="0"/>
    <x v="108"/>
    <n v="0.26945608850000002"/>
    <m/>
  </r>
  <r>
    <x v="2"/>
    <x v="2"/>
    <x v="0"/>
    <n v="0"/>
    <n v="0.19094166160000001"/>
    <n v="0"/>
    <x v="109"/>
    <n v="1.2581797319999999E-2"/>
    <m/>
  </r>
  <r>
    <x v="2"/>
    <x v="2"/>
    <x v="4"/>
    <n v="0"/>
    <n v="0.17549259959999999"/>
    <n v="0"/>
    <x v="110"/>
    <n v="0.1159031242"/>
    <m/>
  </r>
  <r>
    <x v="2"/>
    <x v="2"/>
    <x v="2"/>
    <n v="0"/>
    <n v="0.19979146119999999"/>
    <n v="0"/>
    <x v="111"/>
    <n v="-2.3000188170000001E-2"/>
    <m/>
  </r>
  <r>
    <x v="2"/>
    <x v="2"/>
    <x v="3"/>
    <n v="0"/>
    <n v="0.19037944079999999"/>
    <n v="0"/>
    <x v="112"/>
    <n v="1.0111154989999999E-2"/>
    <m/>
  </r>
  <r>
    <x v="2"/>
    <x v="3"/>
    <x v="0"/>
    <n v="0"/>
    <n v="0.1098634228"/>
    <n v="5.5594115259999999"/>
    <x v="113"/>
    <n v="0.43495655059999999"/>
    <n v="3.519199789E-2"/>
  </r>
  <r>
    <x v="2"/>
    <x v="3"/>
    <x v="4"/>
    <n v="0"/>
    <n v="0.35188373919999999"/>
    <n v="5.3529839519999998"/>
    <x v="114"/>
    <n v="0.49277153610000002"/>
    <n v="4.4545482839999997E-2"/>
  </r>
  <r>
    <x v="2"/>
    <x v="3"/>
    <x v="2"/>
    <n v="0"/>
    <n v="0.36230593919999998"/>
    <n v="5.7171640400000001"/>
    <x v="115"/>
    <n v="0.42877364159999998"/>
    <n v="2.9971782119999998E-2"/>
  </r>
  <r>
    <x v="2"/>
    <x v="3"/>
    <x v="3"/>
    <n v="0"/>
    <n v="0.30315598849999997"/>
    <n v="6.0809025759999997"/>
    <x v="116"/>
    <n v="0.43220156430000001"/>
    <n v="2.6145139710000001E-2"/>
  </r>
  <r>
    <x v="2"/>
    <x v="3"/>
    <x v="5"/>
    <n v="0"/>
    <n v="0.34128180149999998"/>
    <n v="6.3748712540000003"/>
    <x v="117"/>
    <n v="0.4790538251"/>
    <n v="1.680606045E-2"/>
  </r>
  <r>
    <x v="4"/>
    <x v="4"/>
    <x v="0"/>
    <n v="16.5074234"/>
    <n v="0.78074491020000003"/>
    <n v="4.0090770720000002"/>
    <x v="118"/>
    <n v="800.10412599999995"/>
    <n v="0.12886247040000001"/>
  </r>
  <r>
    <x v="4"/>
    <x v="4"/>
    <x v="4"/>
    <n v="9.2501125339999994"/>
    <n v="1.1428577900000001"/>
    <n v="4.9869112969999998"/>
    <x v="119"/>
    <n v="860.36499019999997"/>
    <n v="2.7815012260000001E-2"/>
  </r>
  <r>
    <x v="4"/>
    <x v="4"/>
    <x v="2"/>
    <n v="12.55608559"/>
    <n v="1.3266323799999999"/>
    <n v="5.2777853009999998"/>
    <x v="120"/>
    <n v="960.38226320000001"/>
    <n v="5.2057817579999999E-2"/>
  </r>
  <r>
    <x v="4"/>
    <x v="4"/>
    <x v="3"/>
    <n v="20.368638990000001"/>
    <n v="1.0557045940000001"/>
    <n v="5.139193058"/>
    <x v="121"/>
    <n v="820.06091309999999"/>
    <n v="0.91090857979999995"/>
  </r>
  <r>
    <x v="0"/>
    <x v="5"/>
    <x v="5"/>
    <n v="16.007448199999999"/>
    <n v="0.21476906539999999"/>
    <n v="5.0979313849999999"/>
    <x v="122"/>
    <n v="850.25250240000003"/>
    <n v="0.31989872460000002"/>
  </r>
  <r>
    <x v="0"/>
    <x v="5"/>
    <x v="6"/>
    <n v="20.382455830000001"/>
    <n v="0.2035497725"/>
    <n v="4.6615524290000003"/>
    <x v="123"/>
    <n v="800.29718019999996"/>
    <n v="0.36773788930000001"/>
  </r>
  <r>
    <x v="3"/>
    <x v="0"/>
    <x v="0"/>
    <n v="0"/>
    <n v="0"/>
    <n v="7.7059168820000004"/>
    <x v="124"/>
    <n v="0"/>
    <m/>
  </r>
  <r>
    <x v="3"/>
    <x v="0"/>
    <x v="2"/>
    <n v="0"/>
    <n v="0"/>
    <n v="7.8732705120000004"/>
    <x v="125"/>
    <n v="0"/>
    <m/>
  </r>
  <r>
    <x v="3"/>
    <x v="0"/>
    <x v="3"/>
    <n v="0"/>
    <n v="0"/>
    <n v="7.9469237330000002"/>
    <x v="126"/>
    <n v="0"/>
    <n v="8.0557093019999998E-2"/>
  </r>
  <r>
    <x v="3"/>
    <x v="0"/>
    <x v="5"/>
    <n v="0"/>
    <n v="0"/>
    <n v="7.9515047069999998"/>
    <x v="127"/>
    <n v="0"/>
    <n v="2.0826434719999998E-2"/>
  </r>
  <r>
    <x v="3"/>
    <x v="0"/>
    <x v="6"/>
    <n v="0"/>
    <n v="0"/>
    <n v="7.8815965649999997"/>
    <x v="128"/>
    <n v="0"/>
    <n v="6.9413632150000003E-3"/>
  </r>
  <r>
    <x v="3"/>
    <x v="0"/>
    <x v="8"/>
    <n v="0"/>
    <n v="0"/>
    <n v="7.8420958519999999"/>
    <x v="129"/>
    <n v="0"/>
    <n v="2.2209819410000001E-2"/>
  </r>
  <r>
    <x v="3"/>
    <x v="1"/>
    <x v="0"/>
    <n v="0"/>
    <n v="0"/>
    <n v="0"/>
    <x v="130"/>
    <n v="0.5014090538"/>
    <m/>
  </r>
  <r>
    <x v="3"/>
    <x v="1"/>
    <x v="2"/>
    <n v="0"/>
    <n v="0"/>
    <n v="0"/>
    <x v="131"/>
    <n v="0.96947574619999999"/>
    <m/>
  </r>
  <r>
    <x v="3"/>
    <x v="1"/>
    <x v="3"/>
    <n v="0"/>
    <n v="0"/>
    <n v="0"/>
    <x v="132"/>
    <n v="1.083775997"/>
    <m/>
  </r>
  <r>
    <x v="3"/>
    <x v="1"/>
    <x v="5"/>
    <n v="0"/>
    <n v="0"/>
    <n v="0"/>
    <x v="133"/>
    <n v="0.46803742650000002"/>
    <m/>
  </r>
  <r>
    <x v="3"/>
    <x v="1"/>
    <x v="6"/>
    <n v="0"/>
    <n v="0"/>
    <n v="0"/>
    <x v="134"/>
    <n v="0.1194296703"/>
    <m/>
  </r>
  <r>
    <x v="3"/>
    <x v="1"/>
    <x v="7"/>
    <n v="0"/>
    <n v="0"/>
    <n v="0"/>
    <x v="135"/>
    <n v="0.16666239499999999"/>
    <m/>
  </r>
  <r>
    <x v="3"/>
    <x v="1"/>
    <x v="8"/>
    <n v="0"/>
    <n v="0"/>
    <n v="0"/>
    <x v="136"/>
    <n v="0.19167153540000001"/>
    <m/>
  </r>
  <r>
    <x v="3"/>
    <x v="1"/>
    <x v="9"/>
    <n v="0"/>
    <n v="0"/>
    <n v="0"/>
    <x v="137"/>
    <n v="0.1027971655"/>
    <m/>
  </r>
  <r>
    <x v="3"/>
    <x v="2"/>
    <x v="0"/>
    <n v="0"/>
    <n v="0.33123958110000001"/>
    <n v="0"/>
    <x v="138"/>
    <n v="0.13683503869999999"/>
    <m/>
  </r>
  <r>
    <x v="3"/>
    <x v="2"/>
    <x v="4"/>
    <n v="0"/>
    <n v="0.31458014249999999"/>
    <n v="0"/>
    <x v="139"/>
    <n v="0.13855279979999999"/>
    <m/>
  </r>
  <r>
    <x v="3"/>
    <x v="2"/>
    <x v="2"/>
    <n v="0"/>
    <n v="0.29790812729999999"/>
    <n v="0"/>
    <x v="140"/>
    <n v="6.1397586019999999E-2"/>
    <m/>
  </r>
  <r>
    <x v="3"/>
    <x v="2"/>
    <x v="3"/>
    <n v="0"/>
    <n v="0.33329355719999998"/>
    <n v="0"/>
    <x v="141"/>
    <n v="2.7939787130000001E-2"/>
    <m/>
  </r>
  <r>
    <x v="3"/>
    <x v="2"/>
    <x v="5"/>
    <n v="0"/>
    <n v="0.32432508469999999"/>
    <n v="0"/>
    <x v="142"/>
    <n v="3.827128187E-2"/>
    <m/>
  </r>
  <r>
    <x v="3"/>
    <x v="3"/>
    <x v="0"/>
    <n v="0"/>
    <n v="0.49856156109999999"/>
    <n v="2.4860548969999998"/>
    <x v="143"/>
    <n v="0.20829820630000001"/>
    <n v="0.1124785915"/>
  </r>
  <r>
    <x v="3"/>
    <x v="3"/>
    <x v="4"/>
    <n v="0"/>
    <n v="0.2138474286"/>
    <n v="3.7108631129999998"/>
    <x v="144"/>
    <n v="1.747252703"/>
    <n v="1.1652703289999999"/>
  </r>
  <r>
    <x v="3"/>
    <x v="3"/>
    <x v="2"/>
    <n v="0"/>
    <n v="0.40692791340000001"/>
    <n v="3.5631310940000001"/>
    <x v="145"/>
    <n v="0.37222775819999998"/>
    <n v="0.27505937219999999"/>
  </r>
  <r>
    <x v="3"/>
    <x v="3"/>
    <x v="3"/>
    <n v="0"/>
    <n v="0.24869272110000001"/>
    <n v="3.985271215"/>
    <x v="146"/>
    <n v="9.5773480829999993E-2"/>
    <n v="0.1318685114"/>
  </r>
  <r>
    <x v="3"/>
    <x v="3"/>
    <x v="5"/>
    <n v="0"/>
    <n v="0.29717570539999999"/>
    <n v="3.961063147"/>
    <x v="147"/>
    <n v="8.7490305300000001E-2"/>
    <n v="0.12360779199999999"/>
  </r>
  <r>
    <x v="3"/>
    <x v="3"/>
    <x v="6"/>
    <n v="0"/>
    <n v="1.137403011"/>
    <n v="4.186851978"/>
    <x v="148"/>
    <n v="0.4083470702"/>
    <n v="0.29022675749999999"/>
  </r>
  <r>
    <x v="3"/>
    <x v="3"/>
    <x v="7"/>
    <n v="0"/>
    <n v="0.31527954339999997"/>
    <n v="4.1786398890000003"/>
    <x v="149"/>
    <n v="0.38196331259999999"/>
    <n v="0.1027702913"/>
  </r>
  <r>
    <x v="3"/>
    <x v="3"/>
    <x v="8"/>
    <n v="0"/>
    <n v="0.34018313880000001"/>
    <n v="4.1029710770000003"/>
    <x v="150"/>
    <n v="0.77503585819999998"/>
    <n v="0.1124250665"/>
  </r>
  <r>
    <x v="3"/>
    <x v="3"/>
    <x v="9"/>
    <n v="0"/>
    <n v="0.42913350459999999"/>
    <n v="4.1903977389999998"/>
    <x v="151"/>
    <n v="0.75416123869999996"/>
    <n v="0.13191878800000001"/>
  </r>
  <r>
    <x v="3"/>
    <x v="3"/>
    <x v="10"/>
    <n v="0"/>
    <n v="0.28467959170000001"/>
    <n v="4.3286499980000004"/>
    <x v="152"/>
    <n v="0.34999671580000002"/>
    <n v="0.72641909120000003"/>
  </r>
  <r>
    <x v="3"/>
    <x v="3"/>
    <x v="11"/>
    <n v="0"/>
    <n v="0.82356929779999999"/>
    <n v="4.4491705890000004"/>
    <x v="153"/>
    <n v="0.4889072478"/>
    <n v="0.59162819389999999"/>
  </r>
  <r>
    <x v="3"/>
    <x v="3"/>
    <x v="12"/>
    <n v="0"/>
    <n v="0.47503113749999998"/>
    <n v="4.5539402960000004"/>
    <x v="154"/>
    <n v="0.70694619420000004"/>
    <n v="8.8841155170000005E-2"/>
  </r>
  <r>
    <x v="3"/>
    <x v="3"/>
    <x v="13"/>
    <n v="0"/>
    <n v="0.41109877820000001"/>
    <n v="4.5808157920000001"/>
    <x v="155"/>
    <n v="0.68193578720000003"/>
    <n v="6.2466382979999999E-2"/>
  </r>
  <r>
    <x v="3"/>
    <x v="3"/>
    <x v="14"/>
    <n v="0"/>
    <n v="0.9819648862"/>
    <n v="4.7274231909999997"/>
    <x v="156"/>
    <n v="0.97646445039999996"/>
    <n v="0.63750505449999995"/>
  </r>
  <r>
    <x v="3"/>
    <x v="3"/>
    <x v="15"/>
    <n v="0"/>
    <n v="0.38754457240000001"/>
    <n v="4.7575173380000004"/>
    <x v="157"/>
    <n v="0.67360073330000003"/>
    <n v="7.7754154800000003E-2"/>
  </r>
  <r>
    <x v="1"/>
    <x v="5"/>
    <x v="5"/>
    <n v="8.8333873749999992"/>
    <n v="0.96561640500000001"/>
    <n v="7.2354569440000001"/>
    <x v="158"/>
    <n v="890.32794190000004"/>
    <n v="0.118066676"/>
  </r>
  <r>
    <x v="1"/>
    <x v="5"/>
    <x v="6"/>
    <n v="7.013978958"/>
    <n v="1.066206336"/>
    <n v="7.9035716059999999"/>
    <x v="159"/>
    <n v="900.32641599999999"/>
    <n v="8.3291698249999997E-3"/>
  </r>
  <r>
    <x v="1"/>
    <x v="5"/>
    <x v="7"/>
    <n v="8.2709131239999998"/>
    <n v="0.78105735779999996"/>
    <n v="7.7291989330000002"/>
    <x v="160"/>
    <n v="880.07562259999997"/>
    <n v="1.2733413840000001E-2"/>
  </r>
  <r>
    <x v="2"/>
    <x v="5"/>
    <x v="5"/>
    <n v="7.3838376999999999"/>
    <n v="0.8811468482"/>
    <n v="8.3906106949999995"/>
    <x v="161"/>
    <n v="900.07702640000002"/>
    <n v="1.8781010059999999E-2"/>
  </r>
  <r>
    <x v="2"/>
    <x v="5"/>
    <x v="6"/>
    <n v="7.4514250759999996"/>
    <n v="0.93129754070000004"/>
    <n v="8.3120803829999996"/>
    <x v="162"/>
    <n v="900.07318120000002"/>
    <n v="1.7492858690000002E-2"/>
  </r>
  <r>
    <x v="2"/>
    <x v="5"/>
    <x v="7"/>
    <n v="6.605854034"/>
    <n v="0.88247537610000004"/>
    <n v="8.6147899629999998"/>
    <x v="163"/>
    <n v="910.05163570000002"/>
    <n v="1.007365528E-2"/>
  </r>
  <r>
    <x v="3"/>
    <x v="5"/>
    <x v="3"/>
    <n v="13.19472313"/>
    <n v="2.2662727829999998"/>
    <n v="6.4297261240000001"/>
    <x v="164"/>
    <n v="870.32312009999998"/>
    <n v="0.34427550439999999"/>
  </r>
  <r>
    <x v="3"/>
    <x v="5"/>
    <x v="5"/>
    <n v="11.875266079999999"/>
    <m/>
    <n v="6.6911206249999999"/>
    <x v="94"/>
    <n v="881.05273439999996"/>
    <n v="0.28415855769999998"/>
  </r>
  <r>
    <x v="3"/>
    <x v="5"/>
    <x v="6"/>
    <n v="8.7709836960000001"/>
    <n v="0.91703134779999995"/>
    <n v="6.7853841780000002"/>
    <x v="165"/>
    <n v="870.28479000000004"/>
    <n v="4.433361441E-2"/>
  </r>
  <r>
    <x v="4"/>
    <x v="0"/>
    <x v="0"/>
    <n v="0"/>
    <n v="0"/>
    <n v="7.6839971540000001"/>
    <x v="166"/>
    <n v="0"/>
    <m/>
  </r>
  <r>
    <x v="4"/>
    <x v="0"/>
    <x v="4"/>
    <n v="0"/>
    <n v="0"/>
    <n v="7.8792595859999999"/>
    <x v="167"/>
    <n v="0"/>
    <n v="0.12640435990000001"/>
  </r>
  <r>
    <x v="4"/>
    <x v="0"/>
    <x v="2"/>
    <n v="0"/>
    <n v="0"/>
    <n v="7.8526086810000004"/>
    <x v="168"/>
    <n v="0"/>
    <n v="2.2212861109999999E-2"/>
  </r>
  <r>
    <x v="4"/>
    <x v="0"/>
    <x v="3"/>
    <n v="0"/>
    <n v="0"/>
    <n v="7.8602552409999999"/>
    <x v="169"/>
    <n v="0"/>
    <n v="1.387518458E-2"/>
  </r>
  <r>
    <x v="4"/>
    <x v="1"/>
    <x v="0"/>
    <n v="0"/>
    <n v="0"/>
    <n v="0"/>
    <x v="170"/>
    <n v="7.0851705969999998E-2"/>
    <m/>
  </r>
  <r>
    <x v="4"/>
    <x v="1"/>
    <x v="4"/>
    <n v="0"/>
    <n v="0"/>
    <n v="0"/>
    <x v="171"/>
    <n v="6.1122536659999997E-2"/>
    <m/>
  </r>
  <r>
    <x v="4"/>
    <x v="1"/>
    <x v="2"/>
    <n v="0"/>
    <n v="0"/>
    <n v="0"/>
    <x v="172"/>
    <n v="2.7811611069999999E-2"/>
    <m/>
  </r>
  <r>
    <x v="4"/>
    <x v="1"/>
    <x v="3"/>
    <n v="0"/>
    <n v="0"/>
    <n v="0"/>
    <x v="173"/>
    <n v="5.280289799E-2"/>
    <m/>
  </r>
  <r>
    <x v="4"/>
    <x v="2"/>
    <x v="0"/>
    <n v="0"/>
    <n v="0.20560932160000001"/>
    <n v="0"/>
    <x v="174"/>
    <n v="-1.190576237E-3"/>
    <m/>
  </r>
  <r>
    <x v="4"/>
    <x v="2"/>
    <x v="4"/>
    <n v="0"/>
    <n v="0.17644783850000001"/>
    <n v="0"/>
    <x v="175"/>
    <n v="8.8833481069999998E-2"/>
    <m/>
  </r>
  <r>
    <x v="4"/>
    <x v="2"/>
    <x v="2"/>
    <n v="0"/>
    <n v="0.21113467220000001"/>
    <n v="0"/>
    <x v="176"/>
    <n v="2.6243623349999998E-2"/>
    <m/>
  </r>
  <r>
    <x v="4"/>
    <x v="2"/>
    <x v="3"/>
    <n v="0"/>
    <n v="0.20486588780000001"/>
    <n v="0"/>
    <x v="177"/>
    <n v="-3.1198522079999999E-2"/>
    <m/>
  </r>
  <r>
    <x v="4"/>
    <x v="2"/>
    <x v="5"/>
    <n v="0"/>
    <n v="0.17918798329999999"/>
    <n v="0"/>
    <x v="178"/>
    <n v="0.13682419060000001"/>
    <m/>
  </r>
  <r>
    <x v="4"/>
    <x v="3"/>
    <x v="0"/>
    <n v="0"/>
    <n v="0.15549950300000001"/>
    <n v="6.8532514569999998"/>
    <x v="179"/>
    <n v="0.56117397550000003"/>
    <n v="2.220173739E-2"/>
  </r>
  <r>
    <x v="4"/>
    <x v="3"/>
    <x v="4"/>
    <n v="0"/>
    <n v="0.1166573018"/>
    <n v="5.7226510050000003"/>
    <x v="180"/>
    <n v="0.37358498569999998"/>
    <n v="0.27501469849999999"/>
  </r>
  <r>
    <x v="4"/>
    <x v="3"/>
    <x v="2"/>
    <n v="0"/>
    <n v="6.6659629339999998E-2"/>
    <n v="5.2147321699999996"/>
    <x v="181"/>
    <n v="0.43194118139999998"/>
    <n v="0.25969055289999998"/>
  </r>
  <r>
    <x v="4"/>
    <x v="3"/>
    <x v="3"/>
    <n v="0"/>
    <n v="0.93882668020000004"/>
    <n v="4.8867316250000004"/>
    <x v="182"/>
    <n v="0.35828179119999998"/>
    <n v="0.64030677079999998"/>
  </r>
  <r>
    <x v="4"/>
    <x v="3"/>
    <x v="5"/>
    <n v="0"/>
    <n v="0.234691292"/>
    <n v="4.5416693690000001"/>
    <x v="183"/>
    <n v="0.37773811819999997"/>
    <n v="0.481921345"/>
  </r>
  <r>
    <x v="4"/>
    <x v="3"/>
    <x v="6"/>
    <n v="0"/>
    <n v="0.57778698210000001"/>
    <n v="4.8973202709999999"/>
    <x v="184"/>
    <n v="0.54863345620000004"/>
    <n v="1.2512701560000001E-2"/>
  </r>
  <r>
    <x v="4"/>
    <x v="3"/>
    <x v="7"/>
    <n v="0"/>
    <n v="0.33192160729999998"/>
    <n v="5.0091977119999997"/>
    <x v="185"/>
    <n v="0.56394171709999996"/>
    <n v="1.6650222239999998E-2"/>
  </r>
  <r>
    <x v="4"/>
    <x v="3"/>
    <x v="8"/>
    <n v="0"/>
    <n v="0.1388220936"/>
    <n v="5.2476592059999998"/>
    <x v="186"/>
    <n v="0.37917119259999998"/>
    <n v="1.1131699199999999E-2"/>
  </r>
  <r>
    <x v="4"/>
    <x v="3"/>
    <x v="9"/>
    <n v="0"/>
    <n v="0.16944861410000001"/>
    <n v="5.33226347"/>
    <x v="187"/>
    <n v="0.36664113399999998"/>
    <n v="1.6716558489999998E-2"/>
  </r>
  <r>
    <x v="3"/>
    <x v="5"/>
    <x v="7"/>
    <n v="11.53514099"/>
    <n v="0.76792371270000004"/>
    <n v="6.3777561189999998"/>
    <x v="188"/>
    <n v="840.29052730000001"/>
    <n v="2.821674943E-2"/>
  </r>
  <r>
    <x v="3"/>
    <x v="5"/>
    <x v="8"/>
    <n v="10.153154369999999"/>
    <n v="0.93904936309999998"/>
    <n v="6.275007725"/>
    <x v="189"/>
    <n v="880.2850952"/>
    <n v="0.30152201649999999"/>
  </r>
  <r>
    <x v="3"/>
    <x v="5"/>
    <x v="9"/>
    <n v="12.56289864"/>
    <n v="2.3120937349999999"/>
    <n v="6.1850986480000003"/>
    <x v="190"/>
    <n v="900.32989499999996"/>
    <n v="0.53753840919999996"/>
  </r>
  <r>
    <x v="3"/>
    <x v="5"/>
    <x v="10"/>
    <n v="10.99343395"/>
    <n v="1.9897235630000001"/>
    <n v="6.1853609089999999"/>
    <x v="191"/>
    <n v="900.60955809999996"/>
    <n v="0.46388238669999998"/>
  </r>
  <r>
    <x v="4"/>
    <x v="5"/>
    <x v="6"/>
    <n v="11.74332523"/>
    <n v="0.7076717615"/>
    <n v="5.2393035890000004"/>
    <x v="192"/>
    <n v="840.17803960000003"/>
    <n v="6.6395424310000006E-2"/>
  </r>
  <r>
    <x v="4"/>
    <x v="5"/>
    <x v="7"/>
    <n v="14.403173450000001"/>
    <n v="0.52794802190000001"/>
    <n v="5.0257358549999998"/>
    <x v="193"/>
    <n v="830.38525389999995"/>
    <n v="0.1609502733"/>
  </r>
  <r>
    <x v="4"/>
    <x v="5"/>
    <x v="8"/>
    <n v="14.201759340000001"/>
    <n v="0.58177763220000001"/>
    <n v="5.1896295549999998"/>
    <x v="194"/>
    <n v="820.25"/>
    <n v="0.14582325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x v="0"/>
    <x v="0"/>
    <n v="0"/>
    <n v="0"/>
    <n v="7.777666569"/>
    <n v="17.52787399"/>
    <n v="0"/>
    <n v="2.4979209530000001E-2"/>
  </r>
  <r>
    <x v="0"/>
    <x v="0"/>
    <x v="1"/>
    <n v="0"/>
    <n v="0"/>
    <n v="7.7799801830000002"/>
    <n v="17.654766080000002"/>
    <n v="0"/>
    <n v="1.2521399189999999E-2"/>
  </r>
  <r>
    <x v="0"/>
    <x v="0"/>
    <x v="2"/>
    <n v="0"/>
    <n v="0"/>
    <n v="7.8422446250000002"/>
    <n v="17.731014250000001"/>
    <n v="0"/>
    <n v="1.112307888E-2"/>
  </r>
  <r>
    <x v="0"/>
    <x v="0"/>
    <x v="3"/>
    <n v="0"/>
    <n v="0"/>
    <n v="7.7238392830000002"/>
    <n v="17.654462809999998"/>
    <n v="0"/>
    <n v="6.9375922899999999E-3"/>
  </r>
  <r>
    <x v="0"/>
    <x v="1"/>
    <x v="0"/>
    <n v="0"/>
    <n v="0"/>
    <n v="0"/>
    <n v="6.9511246680000003"/>
    <n v="0.19862824679999999"/>
    <m/>
  </r>
  <r>
    <x v="0"/>
    <x v="1"/>
    <x v="4"/>
    <n v="0"/>
    <n v="0"/>
    <n v="0"/>
    <n v="9.1543779369999996"/>
    <n v="5.5559836330000001E-2"/>
    <m/>
  </r>
  <r>
    <x v="0"/>
    <x v="1"/>
    <x v="2"/>
    <n v="0"/>
    <n v="0"/>
    <n v="0"/>
    <n v="8.8121213909999998"/>
    <n v="7.7784277499999999E-2"/>
    <m/>
  </r>
  <r>
    <x v="0"/>
    <x v="1"/>
    <x v="3"/>
    <n v="0"/>
    <n v="0"/>
    <n v="0"/>
    <n v="9.7320671080000007"/>
    <m/>
    <m/>
  </r>
  <r>
    <x v="0"/>
    <x v="1"/>
    <x v="5"/>
    <n v="0"/>
    <n v="0"/>
    <n v="0"/>
    <n v="9.3254718780000001"/>
    <n v="4.444981739E-2"/>
    <m/>
  </r>
  <r>
    <x v="0"/>
    <x v="1"/>
    <x v="6"/>
    <n v="0"/>
    <n v="0"/>
    <n v="0"/>
    <n v="9.8172330859999999"/>
    <n v="1.251728553E-2"/>
    <m/>
  </r>
  <r>
    <x v="0"/>
    <x v="1"/>
    <x v="7"/>
    <n v="0"/>
    <n v="0"/>
    <n v="0"/>
    <n v="9.7959194180000004"/>
    <n v="1.3901305379999999E-2"/>
    <m/>
  </r>
  <r>
    <x v="0"/>
    <x v="1"/>
    <x v="8"/>
    <n v="0"/>
    <n v="0"/>
    <n v="0"/>
    <n v="9.4539613720000002"/>
    <m/>
    <m/>
  </r>
  <r>
    <x v="0"/>
    <x v="2"/>
    <x v="0"/>
    <n v="0"/>
    <n v="0.63748097420000005"/>
    <n v="0"/>
    <n v="4.7035717960000003"/>
    <n v="4.7672979529999999E-2"/>
    <m/>
  </r>
  <r>
    <x v="0"/>
    <x v="2"/>
    <x v="4"/>
    <n v="0"/>
    <n v="0.64097183940000002"/>
    <n v="0"/>
    <n v="4.9129242900000003"/>
    <n v="1.6815776009999998E-2"/>
    <m/>
  </r>
  <r>
    <x v="0"/>
    <x v="2"/>
    <x v="2"/>
    <n v="0"/>
    <n v="0.63263738160000005"/>
    <n v="0"/>
    <n v="4.7209057809999999"/>
    <n v="5.0250716510000001E-2"/>
    <m/>
  </r>
  <r>
    <x v="0"/>
    <x v="2"/>
    <x v="3"/>
    <n v="0"/>
    <n v="0.57986283299999997"/>
    <n v="0"/>
    <n v="5.3557958599999997"/>
    <n v="2.003309503E-2"/>
    <m/>
  </r>
  <r>
    <x v="0"/>
    <x v="2"/>
    <x v="5"/>
    <n v="0"/>
    <n v="0.60691821580000005"/>
    <n v="0"/>
    <n v="5.081546307"/>
    <n v="2.882731706E-2"/>
    <m/>
  </r>
  <r>
    <x v="0"/>
    <x v="2"/>
    <x v="6"/>
    <n v="0"/>
    <n v="0.60900473590000004"/>
    <n v="0"/>
    <n v="5.2821264269999997"/>
    <n v="5.212094984E-4"/>
    <m/>
  </r>
  <r>
    <x v="0"/>
    <x v="2"/>
    <x v="7"/>
    <n v="0"/>
    <n v="0.59930545089999998"/>
    <n v="0"/>
    <n v="5.3249936099999999"/>
    <n v="4.6168947589999999E-3"/>
    <m/>
  </r>
  <r>
    <x v="0"/>
    <x v="2"/>
    <x v="8"/>
    <n v="0"/>
    <n v="0.55413782600000006"/>
    <n v="0"/>
    <n v="5.4606127740000003"/>
    <n v="3.2056525349999997E-2"/>
    <m/>
  </r>
  <r>
    <x v="0"/>
    <x v="2"/>
    <x v="9"/>
    <n v="0"/>
    <n v="0.55069476370000003"/>
    <n v="0"/>
    <n v="5.382068157"/>
    <n v="4.5766890050000002E-2"/>
    <m/>
  </r>
  <r>
    <x v="0"/>
    <x v="2"/>
    <x v="10"/>
    <n v="0"/>
    <n v="0.64303654430000001"/>
    <n v="0"/>
    <n v="2.8639130590000001"/>
    <n v="0.28259569410000002"/>
    <m/>
  </r>
  <r>
    <x v="0"/>
    <x v="2"/>
    <x v="11"/>
    <n v="0"/>
    <n v="0.58400535580000001"/>
    <n v="0"/>
    <n v="5.4288396839999997"/>
    <n v="6.3423346730000002E-3"/>
    <m/>
  </r>
  <r>
    <x v="0"/>
    <x v="3"/>
    <x v="0"/>
    <n v="0"/>
    <n v="0.25411051509999999"/>
    <n v="3.809702396"/>
    <n v="6.1321754459999998"/>
    <n v="0.63050913809999998"/>
    <n v="9.4472587110000006E-2"/>
  </r>
  <r>
    <x v="0"/>
    <x v="3"/>
    <x v="4"/>
    <n v="0"/>
    <n v="0.3208126724"/>
    <n v="3.7151777739999998"/>
    <n v="7.2984862330000002"/>
    <n v="0.33608248829999998"/>
    <n v="9.170376509E-2"/>
  </r>
  <r>
    <x v="0"/>
    <x v="3"/>
    <x v="2"/>
    <n v="0"/>
    <n v="0.27780586480000002"/>
    <n v="4.1181554790000003"/>
    <n v="6.3330183030000002"/>
    <n v="0.47780719399999999"/>
    <n v="0.13889160750000001"/>
  </r>
  <r>
    <x v="0"/>
    <x v="3"/>
    <x v="3"/>
    <n v="0"/>
    <n v="0.16250888999999999"/>
    <n v="3.9227585789999999"/>
    <n v="9.4652366640000007"/>
    <n v="0.1888952404"/>
    <n v="2.7774229649999999E-2"/>
  </r>
  <r>
    <x v="0"/>
    <x v="3"/>
    <x v="5"/>
    <n v="0"/>
    <n v="0.38196963070000001"/>
    <n v="4.0363521579999997"/>
    <n v="6.0346012120000001"/>
    <n v="0.61387538909999995"/>
    <n v="4.8617333169999999E-2"/>
  </r>
  <r>
    <x v="0"/>
    <x v="3"/>
    <x v="6"/>
    <n v="0"/>
    <n v="0.34583002330000001"/>
    <n v="4.4013586040000003"/>
    <n v="6.7353796959999999"/>
    <n v="0.5653332472"/>
    <n v="2.0880376919999999E-2"/>
  </r>
  <r>
    <x v="0"/>
    <x v="3"/>
    <x v="7"/>
    <n v="0"/>
    <n v="0.1943866014"/>
    <n v="4.3909225459999996"/>
    <n v="9.0281162259999999"/>
    <n v="0.19439245760000001"/>
    <n v="5.2798856050000002E-2"/>
  </r>
  <r>
    <x v="0"/>
    <x v="3"/>
    <x v="8"/>
    <n v="0"/>
    <n v="0.27082496880000001"/>
    <n v="4.3388652800000003"/>
    <n v="6.5968780520000001"/>
    <n v="0.58193475009999995"/>
    <n v="6.3932307059999999E-2"/>
  </r>
  <r>
    <x v="0"/>
    <x v="3"/>
    <x v="9"/>
    <n v="0"/>
    <n v="0.52636832"/>
    <n v="4.2945561410000002"/>
    <n v="-11.97968197"/>
    <n v="0.53611075880000003"/>
    <n v="1.816728592"/>
  </r>
  <r>
    <x v="0"/>
    <x v="3"/>
    <x v="10"/>
    <n v="0"/>
    <n v="0.1833290756"/>
    <n v="4.3611655239999996"/>
    <n v="8.0906476969999996"/>
    <n v="0.1986026615"/>
    <n v="0.1499693543"/>
  </r>
  <r>
    <x v="0"/>
    <x v="3"/>
    <x v="11"/>
    <n v="0"/>
    <n v="0.2069218159"/>
    <n v="4.3760318759999999"/>
    <n v="9.0210523610000006"/>
    <n v="0.20275588329999999"/>
    <n v="4.3055899440000003E-2"/>
  </r>
  <r>
    <x v="0"/>
    <x v="3"/>
    <x v="12"/>
    <n v="0"/>
    <n v="0.2889181972"/>
    <n v="4.3242177960000001"/>
    <n v="6.6385045050000002"/>
    <n v="0.53334152700000004"/>
    <n v="7.5019672509999996E-2"/>
  </r>
  <r>
    <x v="0"/>
    <x v="3"/>
    <x v="13"/>
    <n v="0"/>
    <n v="0.22770933809999999"/>
    <n v="4.3424458499999998"/>
    <n v="8.3968420029999997"/>
    <n v="0.23742744330000001"/>
    <n v="7.7747352419999999E-2"/>
  </r>
  <r>
    <x v="0"/>
    <x v="3"/>
    <x v="14"/>
    <n v="0"/>
    <n v="0.45268240570000001"/>
    <n v="4.2725176810000001"/>
    <n v="5.7366375920000001"/>
    <n v="0.56111133099999999"/>
    <n v="6.9439351560000001E-2"/>
  </r>
  <r>
    <x v="0"/>
    <x v="3"/>
    <x v="15"/>
    <n v="0"/>
    <n v="0.20828835670000001"/>
    <n v="4.2820830350000003"/>
    <n v="6.805299282"/>
    <n v="0.59447580580000003"/>
    <n v="6.8087950349999996E-2"/>
  </r>
  <r>
    <x v="0"/>
    <x v="3"/>
    <x v="16"/>
    <n v="0"/>
    <n v="0.39717170600000001"/>
    <n v="4.2327928540000004"/>
    <n v="4.7084574699999999"/>
    <n v="0.65839594599999995"/>
    <n v="0.15137042110000001"/>
  </r>
  <r>
    <x v="0"/>
    <x v="3"/>
    <x v="17"/>
    <n v="0"/>
    <n v="0.40145927669999998"/>
    <n v="4.2526822089999996"/>
    <n v="7.5622072219999996"/>
    <n v="0.23330488799999999"/>
    <n v="7.6397150750000004E-2"/>
  </r>
  <r>
    <x v="0"/>
    <x v="3"/>
    <x v="18"/>
    <n v="0"/>
    <n v="0.25000128150000001"/>
    <n v="4.264594078"/>
    <n v="7.9854621889999997"/>
    <n v="0.26671496030000003"/>
    <n v="9.3095615509999993E-2"/>
  </r>
  <r>
    <x v="0"/>
    <x v="3"/>
    <x v="19"/>
    <n v="0"/>
    <n v="0.39025789500000002"/>
    <n v="4.1944313050000002"/>
    <n v="6.3681926730000002"/>
    <n v="0.57499349119999998"/>
    <n v="3.055499867E-2"/>
  </r>
  <r>
    <x v="0"/>
    <x v="3"/>
    <x v="20"/>
    <n v="0"/>
    <n v="0.13604539630000001"/>
    <n v="4.1479840279999998"/>
    <n v="9.8131656649999996"/>
    <n v="0.15687684709999999"/>
    <n v="2.222229727E-2"/>
  </r>
  <r>
    <x v="0"/>
    <x v="3"/>
    <x v="21"/>
    <n v="0"/>
    <n v="0.20832979679999999"/>
    <n v="4.0650835040000004"/>
    <n v="7.3053088190000004"/>
    <n v="0.56112456320000004"/>
    <n v="3.4741930660000003E-2"/>
  </r>
  <r>
    <x v="0"/>
    <x v="3"/>
    <x v="22"/>
    <n v="0"/>
    <n v="0.15137258170000001"/>
    <n v="4.0548872950000003"/>
    <n v="9.6109533309999993"/>
    <n v="0.1680384278"/>
    <n v="2.9199182989999999E-2"/>
  </r>
  <r>
    <x v="0"/>
    <x v="3"/>
    <x v="23"/>
    <n v="0"/>
    <n v="0.26387962700000001"/>
    <n v="3.9841573239999999"/>
    <n v="7.5138998030000002"/>
    <n v="0.49723681809999998"/>
    <n v="1.8051756549999999E-2"/>
  </r>
  <r>
    <x v="0"/>
    <x v="3"/>
    <x v="24"/>
    <n v="0"/>
    <n v="0.1944133639"/>
    <n v="3.9409708979999998"/>
    <n v="6.6170797349999999"/>
    <n v="0.36534261699999998"/>
    <n v="0.20841403310000001"/>
  </r>
  <r>
    <x v="0"/>
    <x v="3"/>
    <x v="25"/>
    <n v="0"/>
    <n v="0.25000196699999999"/>
    <n v="3.9092183110000001"/>
    <n v="7.478078365"/>
    <n v="0.31256914139999997"/>
    <n v="0.1209065765"/>
  </r>
  <r>
    <x v="0"/>
    <x v="3"/>
    <x v="26"/>
    <n v="0"/>
    <n v="0.31661602849999998"/>
    <n v="3.9220194820000001"/>
    <n v="2.2009472849999998"/>
    <n v="0.72081935409999998"/>
    <n v="0.41118755940000001"/>
  </r>
  <r>
    <x v="0"/>
    <x v="3"/>
    <x v="27"/>
    <n v="0"/>
    <n v="0.2444220483"/>
    <n v="3.9048047069999998"/>
    <n v="7.2014427190000001"/>
    <n v="0.54029870030000005"/>
    <n v="3.7495352330000002E-2"/>
  </r>
  <r>
    <x v="0"/>
    <x v="3"/>
    <x v="28"/>
    <n v="0"/>
    <n v="0.23474650080000001"/>
    <n v="3.911788702"/>
    <n v="7.1039261820000004"/>
    <n v="0.55834943059999997"/>
    <n v="4.3059390039999999E-2"/>
  </r>
  <r>
    <x v="0"/>
    <x v="3"/>
    <x v="29"/>
    <n v="0"/>
    <n v="0.18191321190000001"/>
    <n v="3.8795382979999999"/>
    <n v="7.5278368000000002"/>
    <n v="0.56528937820000003"/>
    <n v="2.3615013809999998E-2"/>
  </r>
  <r>
    <x v="0"/>
    <x v="3"/>
    <x v="30"/>
    <n v="0"/>
    <n v="0.15412752330000001"/>
    <n v="3.8750538830000001"/>
    <n v="9.5837163929999996"/>
    <n v="0.1680111587"/>
    <n v="3.055900894E-2"/>
  </r>
  <r>
    <x v="0"/>
    <x v="3"/>
    <x v="31"/>
    <n v="0"/>
    <n v="0.17780880630000001"/>
    <n v="3.8428988460000002"/>
    <n v="7.3400325779999998"/>
    <n v="0.58195078369999997"/>
    <n v="3.611691669E-2"/>
  </r>
  <r>
    <x v="0"/>
    <x v="3"/>
    <x v="32"/>
    <n v="0"/>
    <n v="0.19716198739999999"/>
    <n v="3.8413636680000001"/>
    <n v="6.9308133129999998"/>
    <n v="0.61113828420000005"/>
    <n v="5.2768506110000002E-2"/>
  </r>
  <r>
    <x v="0"/>
    <x v="3"/>
    <x v="33"/>
    <n v="0"/>
    <n v="0.148570329"/>
    <n v="3.811594248"/>
    <n v="9.5836954120000009"/>
    <n v="0.15968394280000001"/>
    <n v="3.7503283470000003E-2"/>
  </r>
  <r>
    <x v="0"/>
    <x v="3"/>
    <x v="34"/>
    <n v="0"/>
    <n v="0.25972494480000002"/>
    <n v="3.8126385209999998"/>
    <n v="7.083236694"/>
    <n v="0.54581874610000003"/>
    <n v="3.8904476909999999E-2"/>
  </r>
  <r>
    <x v="0"/>
    <x v="3"/>
    <x v="35"/>
    <n v="0"/>
    <n v="0.2374676168"/>
    <n v="3.7936565880000002"/>
    <n v="8.6809825899999993"/>
    <n v="0.25133380290000001"/>
    <n v="3.7501029669999998E-2"/>
  </r>
  <r>
    <x v="0"/>
    <x v="3"/>
    <x v="36"/>
    <n v="0"/>
    <n v="0.42779254909999997"/>
    <n v="3.7669525149999998"/>
    <n v="8.0762739180000001"/>
    <n v="0.1902852803"/>
    <n v="3.3333629369999999E-2"/>
  </r>
  <r>
    <x v="0"/>
    <x v="3"/>
    <x v="37"/>
    <n v="0"/>
    <n v="0.14860503380000001"/>
    <n v="3.749353647"/>
    <n v="8.986647606"/>
    <n v="0.17081551249999999"/>
    <n v="9.1624937949999999E-2"/>
  </r>
  <r>
    <x v="0"/>
    <x v="3"/>
    <x v="38"/>
    <n v="0"/>
    <n v="0.4041591585"/>
    <n v="3.7241241930000002"/>
    <n v="6.8054728510000002"/>
    <n v="0.52085316179999996"/>
    <n v="6.946553942E-3"/>
  </r>
  <r>
    <x v="0"/>
    <x v="3"/>
    <x v="39"/>
    <n v="0"/>
    <n v="0.20691379900000001"/>
    <n v="3.6968233590000001"/>
    <n v="7.4095463749999997"/>
    <n v="0.54724514479999997"/>
    <n v="3.1965848060000003E-2"/>
  </r>
  <r>
    <x v="0"/>
    <x v="3"/>
    <x v="40"/>
    <n v="0"/>
    <n v="1.395840645"/>
    <n v="3.7652842999999998"/>
    <n v="-3.2778110499999999"/>
    <n v="0.40417021510000001"/>
    <n v="0.57777565720000001"/>
  </r>
  <r>
    <x v="0"/>
    <x v="3"/>
    <x v="41"/>
    <n v="0"/>
    <n v="0.89165848489999999"/>
    <n v="3.7664241789999999"/>
    <n v="-0.47180414199999998"/>
    <n v="0.93053275349999998"/>
    <n v="0.28608477119999998"/>
  </r>
  <r>
    <x v="0"/>
    <x v="3"/>
    <x v="42"/>
    <n v="0"/>
    <n v="0.14999072250000001"/>
    <n v="3.72563076"/>
    <n v="7.4582901000000001"/>
    <n v="0.58614534139999996"/>
    <n v="3.6102939399999999E-2"/>
  </r>
  <r>
    <x v="0"/>
    <x v="4"/>
    <x v="0"/>
    <n v="8.7778911589999993"/>
    <n v="1.0912288429999999"/>
    <n v="7.0323877330000002"/>
    <n v="-4748.1484380000002"/>
    <n v="921.36450200000002"/>
    <n v="0.23697514829999999"/>
  </r>
  <r>
    <x v="0"/>
    <x v="4"/>
    <x v="4"/>
    <n v="8.7084436420000007"/>
    <n v="3.6991448400000002"/>
    <n v="7.0440955159999996"/>
    <n v="-4658.9067379999997"/>
    <n v="910.87445070000001"/>
    <n v="0.25387394429999999"/>
  </r>
  <r>
    <x v="0"/>
    <x v="4"/>
    <x v="2"/>
    <n v="9.201690674"/>
    <n v="0.71876871590000002"/>
    <n v="6.9182462689999999"/>
    <n v="-4540.8066410000001"/>
    <n v="880.50299070000005"/>
    <n v="0.1198036894"/>
  </r>
  <r>
    <x v="0"/>
    <x v="5"/>
    <x v="5"/>
    <n v="16.007448199999999"/>
    <n v="0.21476906539999999"/>
    <n v="5.0979313849999999"/>
    <n v="-4339.0351559999999"/>
    <n v="850.25250240000003"/>
    <n v="0.31989872460000002"/>
  </r>
  <r>
    <x v="0"/>
    <x v="5"/>
    <x v="6"/>
    <n v="20.382455830000001"/>
    <n v="0.2035497725"/>
    <n v="4.6615524290000003"/>
    <n v="-4089.6809079999998"/>
    <n v="800.29718019999996"/>
    <n v="0.36773788930000001"/>
  </r>
  <r>
    <x v="1"/>
    <x v="0"/>
    <x v="0"/>
    <n v="0"/>
    <n v="0"/>
    <n v="7.8196306230000001"/>
    <n v="17.541635509999999"/>
    <n v="0"/>
    <n v="2.7799502019999998E-2"/>
  </r>
  <r>
    <x v="1"/>
    <x v="0"/>
    <x v="4"/>
    <n v="0"/>
    <n v="0"/>
    <n v="7.8958649640000003"/>
    <n v="17.757085799999999"/>
    <n v="0"/>
    <n v="1.3877948750000001E-2"/>
  </r>
  <r>
    <x v="1"/>
    <x v="0"/>
    <x v="2"/>
    <n v="0"/>
    <n v="0"/>
    <n v="7.9566798209999998"/>
    <n v="17.85950089"/>
    <n v="0"/>
    <n v="9.717914276E-3"/>
  </r>
  <r>
    <x v="1"/>
    <x v="0"/>
    <x v="3"/>
    <n v="0"/>
    <n v="0"/>
    <n v="7.7634558680000003"/>
    <n v="17.638545990000001"/>
    <n v="0"/>
    <n v="1.2490910480000001E-2"/>
  </r>
  <r>
    <x v="1"/>
    <x v="1"/>
    <x v="0"/>
    <n v="0"/>
    <n v="0"/>
    <n v="0"/>
    <n v="2.0104665759999998"/>
    <n v="0.51945018769999995"/>
    <m/>
  </r>
  <r>
    <x v="1"/>
    <x v="1"/>
    <x v="4"/>
    <n v="0"/>
    <n v="0"/>
    <n v="0"/>
    <n v="9.0052680970000001"/>
    <n v="6.5242268150000005E-2"/>
    <m/>
  </r>
  <r>
    <x v="1"/>
    <x v="1"/>
    <x v="2"/>
    <n v="0"/>
    <n v="0"/>
    <n v="0"/>
    <n v="5.261395931"/>
    <n v="0.30835089090000001"/>
    <m/>
  </r>
  <r>
    <x v="1"/>
    <x v="1"/>
    <x v="3"/>
    <n v="0"/>
    <n v="0"/>
    <n v="0"/>
    <n v="9.1969947810000008"/>
    <n v="5.2792511879999997E-2"/>
    <m/>
  </r>
  <r>
    <x v="1"/>
    <x v="1"/>
    <x v="5"/>
    <n v="0"/>
    <n v="0"/>
    <n v="0"/>
    <n v="8.7691926959999993"/>
    <n v="8.0571845170000003E-2"/>
    <m/>
  </r>
  <r>
    <x v="1"/>
    <x v="1"/>
    <x v="6"/>
    <n v="0"/>
    <n v="0"/>
    <n v="0"/>
    <n v="8.9831457140000008"/>
    <n v="6.667883694E-2"/>
    <m/>
  </r>
  <r>
    <x v="1"/>
    <x v="2"/>
    <x v="0"/>
    <n v="0"/>
    <n v="0.2229215652"/>
    <n v="0"/>
    <n v="5.2710676190000001"/>
    <n v="0.38804996009999998"/>
    <m/>
  </r>
  <r>
    <x v="1"/>
    <x v="2"/>
    <x v="4"/>
    <n v="0"/>
    <n v="0.27719011900000001"/>
    <n v="0"/>
    <n v="3.9442365170000002"/>
    <n v="0.50722336769999998"/>
    <m/>
  </r>
  <r>
    <x v="1"/>
    <x v="2"/>
    <x v="2"/>
    <n v="0"/>
    <n v="0.28963044290000001"/>
    <n v="0"/>
    <n v="5.9675450330000004"/>
    <n v="0.2302982807"/>
    <m/>
  </r>
  <r>
    <x v="1"/>
    <x v="2"/>
    <x v="3"/>
    <n v="0"/>
    <n v="0.22571878140000001"/>
    <n v="0"/>
    <n v="8.1879520419999992"/>
    <n v="3.9605963980000004E-3"/>
    <m/>
  </r>
  <r>
    <x v="1"/>
    <x v="3"/>
    <x v="0"/>
    <n v="0"/>
    <n v="0.39028978349999999"/>
    <n v="5.4513258929999999"/>
    <n v="6.4373755460000002"/>
    <n v="0.58888655899999998"/>
    <n v="1.667423174E-2"/>
  </r>
  <r>
    <x v="1"/>
    <x v="3"/>
    <x v="4"/>
    <n v="0"/>
    <n v="0.37089675659999999"/>
    <n v="6.1847805979999997"/>
    <n v="6.9919958109999998"/>
    <n v="0.51669824119999996"/>
    <n v="7.002896164E-3"/>
  </r>
  <r>
    <x v="1"/>
    <x v="3"/>
    <x v="2"/>
    <n v="0"/>
    <n v="0.3458167613"/>
    <n v="6.2183461189999996"/>
    <n v="7.0070743560000004"/>
    <n v="0.52777612210000002"/>
    <n v="1.2496117500000001E-2"/>
  </r>
  <r>
    <x v="1"/>
    <x v="3"/>
    <x v="3"/>
    <n v="0"/>
    <n v="0.34580412510000003"/>
    <n v="6.5526318549999996"/>
    <n v="7.089725971"/>
    <n v="0.5223754048"/>
    <n v="6.9375922899999999E-3"/>
  </r>
  <r>
    <x v="1"/>
    <x v="3"/>
    <x v="5"/>
    <n v="0"/>
    <n v="0.35692194100000002"/>
    <n v="6.4885907170000001"/>
    <n v="6.9298477170000004"/>
    <n v="0.52922022339999997"/>
    <n v="1.394413225E-2"/>
  </r>
  <r>
    <x v="1"/>
    <x v="3"/>
    <x v="6"/>
    <n v="0"/>
    <n v="0.37771990900000002"/>
    <n v="6.4126696589999996"/>
    <n v="6.8815374370000004"/>
    <n v="0.51534223560000003"/>
    <n v="1.531514246E-2"/>
  </r>
  <r>
    <x v="1"/>
    <x v="4"/>
    <x v="0"/>
    <n v="24.659612660000001"/>
    <n v="0.99779492619999999"/>
    <n v="3.169513464"/>
    <n v="-3792.8969729999999"/>
    <n v="740.3302612"/>
    <n v="0.27565991880000001"/>
  </r>
  <r>
    <x v="1"/>
    <x v="4"/>
    <x v="4"/>
    <n v="7.3539633750000002"/>
    <n v="0.40187191960000002"/>
    <n v="4.5764589310000003"/>
    <n v="-4536.8686520000001"/>
    <n v="890.24908449999998"/>
    <n v="1.136918925E-2"/>
  </r>
  <r>
    <x v="1"/>
    <x v="4"/>
    <x v="2"/>
    <n v="14.4586153"/>
    <n v="0.75327414270000004"/>
    <n v="4.4762835499999998"/>
    <n v="-4088.142578"/>
    <n v="800.06970209999997"/>
    <n v="5.2765838799999999E-2"/>
  </r>
  <r>
    <x v="1"/>
    <x v="5"/>
    <x v="5"/>
    <n v="8.8333873749999992"/>
    <n v="0.96561640500000001"/>
    <n v="7.2354569440000001"/>
    <n v="-4541.1484380000002"/>
    <n v="890.32794190000004"/>
    <n v="0.118066676"/>
  </r>
  <r>
    <x v="1"/>
    <x v="5"/>
    <x v="6"/>
    <n v="7.013978958"/>
    <n v="1.066206336"/>
    <n v="7.9035716059999999"/>
    <n v="-4590.5463870000003"/>
    <n v="900.32641599999999"/>
    <n v="8.3291698249999997E-3"/>
  </r>
  <r>
    <x v="1"/>
    <x v="5"/>
    <x v="7"/>
    <n v="8.2709131239999998"/>
    <n v="0.78105735779999996"/>
    <n v="7.7291989330000002"/>
    <n v="-4487.9106449999999"/>
    <n v="880.07562259999997"/>
    <n v="1.2733413840000001E-2"/>
  </r>
  <r>
    <x v="2"/>
    <x v="0"/>
    <x v="0"/>
    <n v="0"/>
    <n v="0"/>
    <n v="7.6305179599999997"/>
    <n v="16.13554001"/>
    <n v="0"/>
    <n v="0.1494978666"/>
  </r>
  <r>
    <x v="2"/>
    <x v="0"/>
    <x v="2"/>
    <n v="0"/>
    <n v="0"/>
    <n v="7.8176183699999999"/>
    <n v="17.70726204"/>
    <n v="0"/>
    <n v="1.1035579259999999E-2"/>
  </r>
  <r>
    <x v="2"/>
    <x v="0"/>
    <x v="3"/>
    <n v="0"/>
    <n v="0"/>
    <n v="7.9343762399999997"/>
    <n v="17.756769179999999"/>
    <n v="0"/>
    <n v="1.7760640009999999E-2"/>
  </r>
  <r>
    <x v="2"/>
    <x v="0"/>
    <x v="5"/>
    <n v="0"/>
    <n v="0"/>
    <n v="7.8382287030000004"/>
    <n v="17.766099929999999"/>
    <n v="0"/>
    <n v="7.2129196490000004E-3"/>
  </r>
  <r>
    <x v="2"/>
    <x v="0"/>
    <x v="6"/>
    <n v="0"/>
    <n v="0"/>
    <n v="7.8692388529999997"/>
    <n v="17.800580979999999"/>
    <n v="0"/>
    <n v="6.8657202649999999E-3"/>
  </r>
  <r>
    <x v="2"/>
    <x v="0"/>
    <x v="8"/>
    <n v="0"/>
    <n v="0"/>
    <n v="7.9667859080000003"/>
    <n v="17.84161186"/>
    <n v="0"/>
    <n v="1.2517419639999999E-2"/>
  </r>
  <r>
    <x v="2"/>
    <x v="0"/>
    <x v="10"/>
    <n v="0"/>
    <n v="0"/>
    <n v="7.9501981739999996"/>
    <n v="17.837484360000001"/>
    <n v="0"/>
    <n v="1.127131935E-2"/>
  </r>
  <r>
    <x v="2"/>
    <x v="0"/>
    <x v="12"/>
    <n v="0"/>
    <n v="0"/>
    <n v="7.8296184540000002"/>
    <n v="17.718616489999999"/>
    <n v="0"/>
    <n v="1.110014785E-2"/>
  </r>
  <r>
    <x v="2"/>
    <x v="1"/>
    <x v="0"/>
    <n v="0"/>
    <n v="0"/>
    <n v="0"/>
    <n v="7.4561920170000002"/>
    <n v="0.16583165529999999"/>
    <m/>
  </r>
  <r>
    <x v="2"/>
    <x v="1"/>
    <x v="4"/>
    <n v="0"/>
    <n v="0"/>
    <n v="0"/>
    <n v="7.7562708850000002"/>
    <n v="0.14634600280000001"/>
    <m/>
  </r>
  <r>
    <x v="2"/>
    <x v="1"/>
    <x v="2"/>
    <n v="0"/>
    <n v="0"/>
    <n v="0"/>
    <n v="3.2884137629999999"/>
    <n v="0.43646660450000002"/>
    <m/>
  </r>
  <r>
    <x v="2"/>
    <x v="1"/>
    <x v="3"/>
    <n v="0"/>
    <n v="0"/>
    <n v="0"/>
    <n v="9.9111843109999995"/>
    <n v="6.4165354710000004E-3"/>
    <m/>
  </r>
  <r>
    <x v="2"/>
    <x v="1"/>
    <x v="6"/>
    <n v="0"/>
    <n v="0"/>
    <n v="0"/>
    <n v="5.8603758810000004"/>
    <n v="0.26945608850000002"/>
    <m/>
  </r>
  <r>
    <x v="2"/>
    <x v="2"/>
    <x v="0"/>
    <n v="0"/>
    <n v="0.19094166160000001"/>
    <n v="0"/>
    <n v="8.3880453110000008"/>
    <n v="1.2581797319999999E-2"/>
    <m/>
  </r>
  <r>
    <x v="2"/>
    <x v="2"/>
    <x v="4"/>
    <n v="0"/>
    <n v="0.17549259959999999"/>
    <n v="0"/>
    <n v="7.7158222199999997"/>
    <n v="0.1159031242"/>
    <m/>
  </r>
  <r>
    <x v="2"/>
    <x v="2"/>
    <x v="2"/>
    <n v="0"/>
    <n v="0.19979146119999999"/>
    <n v="0"/>
    <n v="8.2406435009999992"/>
    <n v="2.3000188170000001E-2"/>
    <m/>
  </r>
  <r>
    <x v="2"/>
    <x v="2"/>
    <x v="3"/>
    <n v="0"/>
    <n v="0.19037944079999999"/>
    <n v="0"/>
    <n v="8.4112463000000002"/>
    <n v="1.0111154989999999E-2"/>
    <m/>
  </r>
  <r>
    <x v="2"/>
    <x v="3"/>
    <x v="0"/>
    <n v="0"/>
    <n v="0.1098634228"/>
    <n v="5.5594115259999999"/>
    <n v="8.4239797589999998"/>
    <n v="0.43495655059999999"/>
    <n v="3.519199789E-2"/>
  </r>
  <r>
    <x v="2"/>
    <x v="3"/>
    <x v="4"/>
    <n v="0"/>
    <n v="0.35188373919999999"/>
    <n v="5.3529839519999998"/>
    <n v="6.831268787"/>
    <n v="0.49277153610000002"/>
    <n v="4.4545482839999997E-2"/>
  </r>
  <r>
    <x v="2"/>
    <x v="3"/>
    <x v="2"/>
    <n v="0"/>
    <n v="0.36230593919999998"/>
    <n v="5.7171640400000001"/>
    <n v="7.2448840140000001"/>
    <n v="0.42877364159999998"/>
    <n v="2.9971782119999998E-2"/>
  </r>
  <r>
    <x v="2"/>
    <x v="3"/>
    <x v="3"/>
    <n v="0"/>
    <n v="0.30315598849999997"/>
    <n v="6.0809025759999997"/>
    <n v="7.5617604260000002"/>
    <n v="0.43220156430000001"/>
    <n v="2.6145139710000001E-2"/>
  </r>
  <r>
    <x v="2"/>
    <x v="3"/>
    <x v="5"/>
    <n v="0"/>
    <n v="0.34128180149999998"/>
    <n v="6.3748712540000003"/>
    <n v="7.2302608490000004"/>
    <n v="0.4790538251"/>
    <n v="1.680606045E-2"/>
  </r>
  <r>
    <x v="2"/>
    <x v="4"/>
    <x v="0"/>
    <n v="12.518774990000001"/>
    <n v="0.52057117220000004"/>
    <n v="4.9507570269999999"/>
    <n v="-4237.1459960000002"/>
    <n v="830.09289550000005"/>
    <n v="5.7888787240000003E-2"/>
  </r>
  <r>
    <x v="2"/>
    <x v="4"/>
    <x v="4"/>
    <n v="12.18356228"/>
    <n v="0.45376101140000002"/>
    <n v="4.9808077810000002"/>
    <n v="-4337.3681640000004"/>
    <n v="850.07305910000002"/>
    <n v="0.1233995259"/>
  </r>
  <r>
    <x v="2"/>
    <x v="4"/>
    <x v="2"/>
    <n v="9.7484178539999995"/>
    <n v="1.2433508630000001"/>
    <n v="5.3187327379999996"/>
    <n v="-4442.4731449999999"/>
    <n v="870.40960689999997"/>
    <n v="7.0848137140000003E-2"/>
  </r>
  <r>
    <x v="2"/>
    <x v="5"/>
    <x v="5"/>
    <n v="7.3838376999999999"/>
    <n v="0.8811468482"/>
    <n v="8.3906106949999995"/>
    <n v="-4588.4785160000001"/>
    <n v="900.07702640000002"/>
    <n v="1.8781010059999999E-2"/>
  </r>
  <r>
    <x v="2"/>
    <x v="5"/>
    <x v="6"/>
    <n v="7.4514250759999996"/>
    <n v="0.93129754070000004"/>
    <n v="8.3120803829999996"/>
    <n v="-4588.6972660000001"/>
    <n v="900.07318120000002"/>
    <n v="1.7492858690000002E-2"/>
  </r>
  <r>
    <x v="2"/>
    <x v="5"/>
    <x v="7"/>
    <n v="6.605854034"/>
    <n v="0.88247537610000004"/>
    <n v="8.6147899629999998"/>
    <n v="-4638.2714839999999"/>
    <n v="910.05163570000002"/>
    <n v="1.007365528E-2"/>
  </r>
  <r>
    <x v="3"/>
    <x v="0"/>
    <x v="0"/>
    <n v="0"/>
    <n v="0"/>
    <n v="7.7059168820000004"/>
    <n v="17.63654137"/>
    <n v="0"/>
    <m/>
  </r>
  <r>
    <x v="3"/>
    <x v="0"/>
    <x v="2"/>
    <n v="0"/>
    <n v="0"/>
    <n v="7.8732705120000004"/>
    <n v="17.80388069"/>
    <n v="0"/>
    <m/>
  </r>
  <r>
    <x v="3"/>
    <x v="0"/>
    <x v="3"/>
    <n v="0"/>
    <n v="0"/>
    <n v="7.9469237330000002"/>
    <n v="17.141353609999999"/>
    <n v="0"/>
    <n v="8.0557093019999998E-2"/>
  </r>
  <r>
    <x v="3"/>
    <x v="0"/>
    <x v="5"/>
    <n v="0"/>
    <n v="0"/>
    <n v="7.9515047069999998"/>
    <n v="17.743240360000001"/>
    <n v="0"/>
    <n v="2.0826434719999998E-2"/>
  </r>
  <r>
    <x v="3"/>
    <x v="0"/>
    <x v="6"/>
    <n v="0"/>
    <n v="0"/>
    <n v="7.8815965649999997"/>
    <n v="17.81218338"/>
    <n v="0"/>
    <n v="6.9413632150000003E-3"/>
  </r>
  <r>
    <x v="3"/>
    <x v="0"/>
    <x v="8"/>
    <n v="0"/>
    <n v="0"/>
    <n v="7.8420958519999999"/>
    <n v="17.61999702"/>
    <n v="0"/>
    <n v="2.2209819410000001E-2"/>
  </r>
  <r>
    <x v="3"/>
    <x v="1"/>
    <x v="0"/>
    <n v="0"/>
    <n v="0"/>
    <n v="0"/>
    <n v="2.288300037"/>
    <n v="0.5014090538"/>
    <m/>
  </r>
  <r>
    <x v="3"/>
    <x v="1"/>
    <x v="2"/>
    <n v="0"/>
    <n v="0"/>
    <n v="0"/>
    <n v="-4.9199266430000002"/>
    <n v="0.96947574619999999"/>
    <m/>
  </r>
  <r>
    <x v="3"/>
    <x v="1"/>
    <x v="3"/>
    <n v="0"/>
    <n v="0"/>
    <n v="0"/>
    <n v="-6.6801505089999997"/>
    <n v="1.083775997"/>
    <m/>
  </r>
  <r>
    <x v="3"/>
    <x v="1"/>
    <x v="5"/>
    <n v="0"/>
    <n v="0"/>
    <n v="0"/>
    <n v="2.8022232059999999"/>
    <n v="0.46803742650000002"/>
    <m/>
  </r>
  <r>
    <x v="3"/>
    <x v="1"/>
    <x v="6"/>
    <n v="0"/>
    <n v="0"/>
    <n v="0"/>
    <n v="8.1707820889999994"/>
    <n v="0.1194296703"/>
    <m/>
  </r>
  <r>
    <x v="3"/>
    <x v="1"/>
    <x v="7"/>
    <n v="0"/>
    <n v="0"/>
    <n v="0"/>
    <n v="7.4433984759999996"/>
    <n v="0.16666239499999999"/>
    <m/>
  </r>
  <r>
    <x v="3"/>
    <x v="1"/>
    <x v="8"/>
    <n v="0"/>
    <n v="0"/>
    <n v="0"/>
    <n v="7.0582575800000003"/>
    <n v="0.19167153540000001"/>
    <m/>
  </r>
  <r>
    <x v="3"/>
    <x v="1"/>
    <x v="9"/>
    <n v="0"/>
    <n v="0"/>
    <n v="0"/>
    <n v="8.4269227979999997"/>
    <n v="0.1027971655"/>
    <m/>
  </r>
  <r>
    <x v="3"/>
    <x v="2"/>
    <x v="0"/>
    <n v="0"/>
    <n v="0.33123958110000001"/>
    <n v="0"/>
    <n v="6.3642287250000003"/>
    <n v="0.13683503869999999"/>
    <m/>
  </r>
  <r>
    <x v="3"/>
    <x v="2"/>
    <x v="4"/>
    <n v="0"/>
    <n v="0.31458014249999999"/>
    <n v="0"/>
    <n v="6.4785327910000001"/>
    <n v="0.13855279979999999"/>
    <m/>
  </r>
  <r>
    <x v="3"/>
    <x v="2"/>
    <x v="2"/>
    <n v="0"/>
    <n v="0.29790812729999999"/>
    <n v="0"/>
    <n v="7.1963109970000003"/>
    <n v="6.1397586019999999E-2"/>
    <m/>
  </r>
  <r>
    <x v="3"/>
    <x v="2"/>
    <x v="3"/>
    <n v="0"/>
    <n v="0.33329355719999998"/>
    <n v="0"/>
    <n v="7.1815648080000001"/>
    <n v="2.7939787130000001E-2"/>
    <m/>
  </r>
  <r>
    <x v="3"/>
    <x v="2"/>
    <x v="5"/>
    <n v="0"/>
    <n v="0.32432508469999999"/>
    <n v="0"/>
    <n v="7.1711373329999999"/>
    <n v="3.827128187E-2"/>
    <m/>
  </r>
  <r>
    <x v="3"/>
    <x v="3"/>
    <x v="0"/>
    <n v="0"/>
    <n v="0.49856156109999999"/>
    <n v="2.4860548969999998"/>
    <n v="6.8409152029999998"/>
    <n v="0.20829820630000001"/>
    <n v="0.1124785915"/>
  </r>
  <r>
    <x v="3"/>
    <x v="3"/>
    <x v="4"/>
    <n v="0"/>
    <n v="0.2138474286"/>
    <n v="3.7108631129999998"/>
    <n v="-9.9582042689999994"/>
    <n v="1.747252703"/>
    <n v="1.1652703289999999"/>
  </r>
  <r>
    <x v="3"/>
    <x v="3"/>
    <x v="2"/>
    <n v="0"/>
    <n v="0.40692791340000001"/>
    <n v="3.5631310940000001"/>
    <n v="4.8536276819999999"/>
    <n v="0.37222775819999998"/>
    <n v="0.27505937219999999"/>
  </r>
  <r>
    <x v="3"/>
    <x v="3"/>
    <x v="3"/>
    <n v="0"/>
    <n v="0.24869272110000001"/>
    <n v="3.985271215"/>
    <n v="8.4589834209999992"/>
    <n v="9.5773480829999993E-2"/>
    <n v="0.1318685114"/>
  </r>
  <r>
    <x v="3"/>
    <x v="3"/>
    <x v="5"/>
    <n v="0"/>
    <n v="0.29717570539999999"/>
    <n v="3.961063147"/>
    <n v="8.340591431"/>
    <n v="8.7490305300000001E-2"/>
    <n v="0.12360779199999999"/>
  </r>
  <r>
    <x v="3"/>
    <x v="3"/>
    <x v="6"/>
    <n v="0"/>
    <n v="1.137403011"/>
    <n v="4.186851978"/>
    <n v="0.86898177860000003"/>
    <n v="0.4083470702"/>
    <n v="0.29022675749999999"/>
  </r>
  <r>
    <x v="3"/>
    <x v="3"/>
    <x v="7"/>
    <n v="0"/>
    <n v="0.31527954339999997"/>
    <n v="4.1786398890000003"/>
    <n v="6.9860825540000002"/>
    <n v="0.38196331259999999"/>
    <n v="0.1027702913"/>
  </r>
  <r>
    <x v="3"/>
    <x v="3"/>
    <x v="8"/>
    <n v="0"/>
    <n v="0.34018313880000001"/>
    <n v="4.1029710770000003"/>
    <n v="4.799654007"/>
    <n v="0.77503585819999998"/>
    <n v="0.1124250665"/>
  </r>
  <r>
    <x v="3"/>
    <x v="3"/>
    <x v="9"/>
    <n v="0"/>
    <n v="0.42913350459999999"/>
    <n v="4.1903977389999998"/>
    <n v="4.264338017"/>
    <n v="0.75416123869999996"/>
    <n v="0.13191878800000001"/>
  </r>
  <r>
    <x v="3"/>
    <x v="3"/>
    <x v="10"/>
    <n v="0"/>
    <n v="0.28467959170000001"/>
    <n v="4.3286499980000004"/>
    <n v="1.062427282"/>
    <n v="0.34999671580000002"/>
    <n v="0.72641909120000003"/>
  </r>
  <r>
    <x v="3"/>
    <x v="3"/>
    <x v="11"/>
    <n v="0"/>
    <n v="0.82356929779999999"/>
    <n v="4.4491705890000004"/>
    <n v="-0.97866487499999999"/>
    <n v="0.4889072478"/>
    <n v="0.59162819389999999"/>
  </r>
  <r>
    <x v="3"/>
    <x v="3"/>
    <x v="12"/>
    <n v="0"/>
    <n v="0.47503113749999998"/>
    <n v="4.5539402960000004"/>
    <n v="4.7017016409999997"/>
    <n v="0.70694619420000004"/>
    <n v="8.8841155170000005E-2"/>
  </r>
  <r>
    <x v="3"/>
    <x v="3"/>
    <x v="13"/>
    <n v="0"/>
    <n v="0.41109877820000001"/>
    <n v="4.5808157920000001"/>
    <n v="5.4101629259999999"/>
    <n v="0.68193578720000003"/>
    <n v="6.2466382979999999E-2"/>
  </r>
  <r>
    <x v="3"/>
    <x v="3"/>
    <x v="14"/>
    <n v="0"/>
    <n v="0.9819648862"/>
    <n v="4.7274231909999997"/>
    <n v="-4.6671972269999999"/>
    <n v="0.97646445039999996"/>
    <n v="0.63750505449999995"/>
  </r>
  <r>
    <x v="3"/>
    <x v="3"/>
    <x v="15"/>
    <n v="0"/>
    <n v="0.38754457240000001"/>
    <n v="4.7575173380000004"/>
    <n v="5.4167318340000001"/>
    <n v="0.67360073330000003"/>
    <n v="7.7754154800000003E-2"/>
  </r>
  <r>
    <x v="3"/>
    <x v="4"/>
    <x v="0"/>
    <n v="7.8970685009999997"/>
    <m/>
    <n v="7.7771849629999998"/>
    <m/>
    <n v="890.03735349999999"/>
    <n v="2.8393151240000001E-2"/>
  </r>
  <r>
    <x v="3"/>
    <x v="4"/>
    <x v="4"/>
    <n v="12.139201160000001"/>
    <n v="2.5626873969999999"/>
    <n v="6.8034405710000003"/>
    <n v="-4447.8339839999999"/>
    <n v="870.1427612"/>
    <n v="8.0658756200000001E-2"/>
  </r>
  <r>
    <x v="3"/>
    <x v="5"/>
    <x v="3"/>
    <n v="13.19472313"/>
    <n v="2.2662727829999998"/>
    <n v="6.4297261240000001"/>
    <n v="-4449.8896480000003"/>
    <n v="870.32312009999998"/>
    <n v="0.34427550439999999"/>
  </r>
  <r>
    <x v="3"/>
    <x v="5"/>
    <x v="5"/>
    <n v="11.875266079999999"/>
    <m/>
    <n v="6.6911206249999999"/>
    <m/>
    <n v="881.05273439999996"/>
    <n v="0.28415855769999998"/>
  </r>
  <r>
    <x v="3"/>
    <x v="5"/>
    <x v="6"/>
    <n v="8.7709836960000001"/>
    <n v="0.91703134779999995"/>
    <n v="6.7853841780000002"/>
    <n v="-4439.9526370000003"/>
    <n v="870.28479000000004"/>
    <n v="4.433361441E-2"/>
  </r>
  <r>
    <x v="3"/>
    <x v="5"/>
    <x v="7"/>
    <n v="11.53514099"/>
    <n v="0.76792371270000004"/>
    <n v="6.3777561189999998"/>
    <n v="-4289.0742190000001"/>
    <n v="840.29052730000001"/>
    <n v="2.821674943E-2"/>
  </r>
  <r>
    <x v="3"/>
    <x v="5"/>
    <x v="8"/>
    <n v="10.153154369999999"/>
    <n v="0.93904936309999998"/>
    <n v="6.275007725"/>
    <n v="-4492.6357420000004"/>
    <n v="880.2850952"/>
    <n v="0.30152201649999999"/>
  </r>
  <r>
    <x v="3"/>
    <x v="5"/>
    <x v="9"/>
    <n v="12.56289864"/>
    <n v="2.3120937349999999"/>
    <n v="6.1850986480000003"/>
    <n v="-4602.0854490000002"/>
    <n v="900.32989499999996"/>
    <n v="0.53753840919999996"/>
  </r>
  <r>
    <x v="3"/>
    <x v="5"/>
    <x v="10"/>
    <n v="10.99343395"/>
    <n v="1.9897235630000001"/>
    <n v="6.1853609089999999"/>
    <n v="-4601.1352539999998"/>
    <n v="900.60955809999996"/>
    <n v="0.46388238669999998"/>
  </r>
  <r>
    <x v="4"/>
    <x v="0"/>
    <x v="0"/>
    <n v="0"/>
    <n v="0"/>
    <n v="7.6839971540000001"/>
    <n v="17.61462212"/>
    <n v="0"/>
    <m/>
  </r>
  <r>
    <x v="4"/>
    <x v="0"/>
    <x v="4"/>
    <n v="0"/>
    <n v="0"/>
    <n v="7.8792595859999999"/>
    <n v="16.615215299999999"/>
    <n v="0"/>
    <n v="0.12640435990000001"/>
  </r>
  <r>
    <x v="4"/>
    <x v="0"/>
    <x v="2"/>
    <n v="0"/>
    <n v="0"/>
    <n v="7.8526086810000004"/>
    <n v="17.630479810000001"/>
    <n v="0"/>
    <n v="2.2212861109999999E-2"/>
  </r>
  <r>
    <x v="4"/>
    <x v="0"/>
    <x v="3"/>
    <n v="0"/>
    <n v="0"/>
    <n v="7.8602552409999999"/>
    <n v="17.721504209999999"/>
    <n v="0"/>
    <n v="1.387518458E-2"/>
  </r>
  <r>
    <x v="4"/>
    <x v="1"/>
    <x v="0"/>
    <n v="0"/>
    <n v="0"/>
    <n v="0"/>
    <n v="8.9188833239999994"/>
    <n v="7.0851705969999998E-2"/>
    <m/>
  </r>
  <r>
    <x v="4"/>
    <x v="1"/>
    <x v="4"/>
    <n v="0"/>
    <n v="0"/>
    <n v="0"/>
    <n v="9.0687122339999995"/>
    <n v="6.1122536659999997E-2"/>
    <m/>
  </r>
  <r>
    <x v="4"/>
    <x v="1"/>
    <x v="2"/>
    <n v="0"/>
    <n v="0"/>
    <n v="0"/>
    <n v="9.5817003249999999"/>
    <n v="2.7811611069999999E-2"/>
    <m/>
  </r>
  <r>
    <x v="4"/>
    <x v="1"/>
    <x v="3"/>
    <n v="0"/>
    <n v="0"/>
    <n v="0"/>
    <n v="9.1968345639999995"/>
    <n v="5.280289799E-2"/>
    <m/>
  </r>
  <r>
    <x v="4"/>
    <x v="2"/>
    <x v="0"/>
    <n v="0"/>
    <n v="0.20560932160000001"/>
    <n v="0"/>
    <n v="8.3629808430000008"/>
    <n v="1.190576237E-3"/>
    <m/>
  </r>
  <r>
    <x v="4"/>
    <x v="2"/>
    <x v="4"/>
    <n v="0"/>
    <n v="0.17644783850000001"/>
    <n v="0"/>
    <n v="7.9155974389999999"/>
    <n v="8.8833481069999998E-2"/>
    <m/>
  </r>
  <r>
    <x v="4"/>
    <x v="2"/>
    <x v="2"/>
    <n v="0"/>
    <n v="0.21113467220000001"/>
    <n v="0"/>
    <n v="8.1290559770000002"/>
    <n v="2.6243623349999998E-2"/>
    <m/>
  </r>
  <r>
    <x v="4"/>
    <x v="2"/>
    <x v="3"/>
    <n v="0"/>
    <n v="0.20486588780000001"/>
    <n v="0"/>
    <n v="8.1391067499999998"/>
    <n v="3.1198522079999999E-2"/>
    <m/>
  </r>
  <r>
    <x v="4"/>
    <x v="2"/>
    <x v="5"/>
    <n v="0"/>
    <n v="0.17918798329999999"/>
    <n v="0"/>
    <n v="7.5275068279999999"/>
    <n v="0.13682419060000001"/>
    <m/>
  </r>
  <r>
    <x v="4"/>
    <x v="3"/>
    <x v="0"/>
    <n v="0"/>
    <n v="0.15549950300000001"/>
    <n v="6.8532514569999998"/>
    <n v="7.6946148870000002"/>
    <n v="0.56117397550000003"/>
    <n v="2.220173739E-2"/>
  </r>
  <r>
    <x v="4"/>
    <x v="3"/>
    <x v="4"/>
    <n v="0"/>
    <n v="0.1166573018"/>
    <n v="5.7226510050000003"/>
    <n v="6.298641205"/>
    <n v="0.37358498569999998"/>
    <n v="0.27501469849999999"/>
  </r>
  <r>
    <x v="4"/>
    <x v="3"/>
    <x v="2"/>
    <n v="0"/>
    <n v="6.6659629339999998E-2"/>
    <n v="5.2147321699999996"/>
    <n v="6.4100899699999996"/>
    <n v="0.43194118139999998"/>
    <n v="0.25969055289999998"/>
  </r>
  <r>
    <x v="4"/>
    <x v="3"/>
    <x v="3"/>
    <n v="0"/>
    <n v="0.93882668020000004"/>
    <n v="4.8867316250000004"/>
    <n v="-1.388610363"/>
    <n v="0.35828179119999998"/>
    <n v="0.64030677079999998"/>
  </r>
  <r>
    <x v="4"/>
    <x v="3"/>
    <x v="5"/>
    <n v="0"/>
    <n v="0.234691292"/>
    <n v="4.5416693690000001"/>
    <n v="3.618639231"/>
    <n v="0.37773811819999997"/>
    <n v="0.481921345"/>
  </r>
  <r>
    <x v="4"/>
    <x v="3"/>
    <x v="6"/>
    <n v="0"/>
    <n v="0.57778698210000001"/>
    <n v="4.8973202709999999"/>
    <n v="5.7427706719999998"/>
    <n v="0.54863345620000004"/>
    <n v="1.2512701560000001E-2"/>
  </r>
  <r>
    <x v="4"/>
    <x v="3"/>
    <x v="7"/>
    <n v="0"/>
    <n v="0.33192160729999998"/>
    <n v="5.0091977119999997"/>
    <n v="6.8541808130000001"/>
    <n v="0.56394171709999996"/>
    <n v="1.6650222239999998E-2"/>
  </r>
  <r>
    <x v="4"/>
    <x v="3"/>
    <x v="8"/>
    <n v="0"/>
    <n v="0.1388220936"/>
    <n v="5.2476592059999998"/>
    <n v="8.7987165449999996"/>
    <n v="0.37917119259999998"/>
    <n v="1.1131699199999999E-2"/>
  </r>
  <r>
    <x v="4"/>
    <x v="3"/>
    <x v="9"/>
    <n v="0"/>
    <n v="0.16944861410000001"/>
    <n v="5.33226347"/>
    <n v="8.6523857119999992"/>
    <n v="0.36664113399999998"/>
    <n v="1.6716558489999998E-2"/>
  </r>
  <r>
    <x v="4"/>
    <x v="4"/>
    <x v="0"/>
    <n v="16.5074234"/>
    <n v="0.78074491020000003"/>
    <n v="4.0090770720000002"/>
    <n v="-4089.2128910000001"/>
    <n v="800.10412599999995"/>
    <n v="0.12886247040000001"/>
  </r>
  <r>
    <x v="4"/>
    <x v="4"/>
    <x v="4"/>
    <n v="9.2501125339999994"/>
    <n v="1.1428577900000001"/>
    <n v="4.9869112969999998"/>
    <n v="-4391.3173829999996"/>
    <n v="860.36499019999997"/>
    <n v="2.7815012260000001E-2"/>
  </r>
  <r>
    <x v="4"/>
    <x v="4"/>
    <x v="2"/>
    <n v="12.55608559"/>
    <n v="1.3266323799999999"/>
    <n v="5.2777853009999998"/>
    <n v="-4892.5649409999996"/>
    <n v="960.38226320000001"/>
    <n v="5.2057817579999999E-2"/>
  </r>
  <r>
    <x v="4"/>
    <x v="4"/>
    <x v="3"/>
    <n v="20.368638990000001"/>
    <n v="1.0557045940000001"/>
    <n v="5.139193058"/>
    <n v="-4198.1923829999996"/>
    <n v="820.06091309999999"/>
    <n v="0.91090857979999995"/>
  </r>
  <r>
    <x v="4"/>
    <x v="5"/>
    <x v="6"/>
    <n v="11.74332523"/>
    <n v="0.7076717615"/>
    <n v="5.2393035890000004"/>
    <n v="-4288.5922849999997"/>
    <n v="840.17803960000003"/>
    <n v="6.6395424310000006E-2"/>
  </r>
  <r>
    <x v="4"/>
    <x v="5"/>
    <x v="7"/>
    <n v="14.403173450000001"/>
    <n v="0.52794802190000001"/>
    <n v="5.0257358549999998"/>
    <n v="-4239.6752930000002"/>
    <n v="830.38525389999995"/>
    <n v="0.1609502733"/>
  </r>
  <r>
    <x v="4"/>
    <x v="5"/>
    <x v="8"/>
    <n v="14.201759340000001"/>
    <n v="0.58177763220000001"/>
    <n v="5.1896295549999998"/>
    <n v="-4189.1171880000002"/>
    <n v="820.25"/>
    <n v="0.1458232552"/>
  </r>
  <r>
    <x v="5"/>
    <x v="0"/>
    <x v="0"/>
    <n v="0"/>
    <n v="0"/>
    <n v="7.5045504570007324"/>
    <n v="17.295639038085941"/>
    <n v="0"/>
    <n v="2.0891224965453151E-2"/>
  </r>
  <r>
    <x v="5"/>
    <x v="0"/>
    <x v="4"/>
    <n v="0"/>
    <n v="0"/>
    <n v="7.7835550308227539"/>
    <n v="11.03388786315918"/>
    <n v="0"/>
    <n v="0.67496669292449951"/>
  </r>
  <r>
    <x v="5"/>
    <x v="0"/>
    <x v="2"/>
    <n v="0"/>
    <n v="0"/>
    <n v="7.7869386672973633"/>
    <n v="17.648054122924801"/>
    <n v="0"/>
    <n v="1.3888483867049221E-2"/>
  </r>
  <r>
    <x v="5"/>
    <x v="0"/>
    <x v="3"/>
    <n v="0"/>
    <n v="0"/>
    <n v="7.8050007820129386"/>
    <n v="17.7077751159668"/>
    <n v="0"/>
    <n v="9.7225327044725418E-3"/>
  </r>
  <r>
    <x v="5"/>
    <x v="0"/>
    <x v="5"/>
    <n v="0"/>
    <n v="0"/>
    <n v="7.797579288482666"/>
    <n v="17.727964401245121"/>
    <n v="0"/>
    <n v="6.961415521800518E-3"/>
  </r>
  <r>
    <x v="5"/>
    <x v="1"/>
    <x v="0"/>
    <n v="0"/>
    <n v="0"/>
    <n v="0"/>
    <n v="1.1760833263397219"/>
    <n v="0.5736309289932251"/>
    <n v="0"/>
  </r>
  <r>
    <x v="5"/>
    <x v="1"/>
    <x v="4"/>
    <n v="0"/>
    <n v="0"/>
    <n v="0"/>
    <n v="8.662571907043457"/>
    <n v="8.7495312094688416E-2"/>
    <n v="0"/>
  </r>
  <r>
    <x v="5"/>
    <x v="1"/>
    <x v="2"/>
    <n v="0"/>
    <n v="0"/>
    <n v="0"/>
    <n v="9.0260133743286133"/>
    <n v="6.3895225524902344E-2"/>
    <n v="0"/>
  </r>
  <r>
    <x v="5"/>
    <x v="1"/>
    <x v="3"/>
    <n v="0"/>
    <n v="0"/>
    <n v="0"/>
    <n v="9.7739477157592773"/>
    <n v="1.532801426947117E-2"/>
    <n v="0"/>
  </r>
  <r>
    <x v="5"/>
    <x v="1"/>
    <x v="5"/>
    <n v="0"/>
    <n v="0"/>
    <n v="0"/>
    <n v="8.9831085205078125"/>
    <n v="6.6681243479251862E-2"/>
    <n v="0"/>
  </r>
  <r>
    <x v="5"/>
    <x v="1"/>
    <x v="6"/>
    <n v="0"/>
    <n v="0"/>
    <n v="0"/>
    <n v="9.4111137390136719"/>
    <n v="3.888867050409317E-2"/>
    <n v="0"/>
  </r>
  <r>
    <x v="5"/>
    <x v="1"/>
    <x v="7"/>
    <n v="0"/>
    <n v="0"/>
    <n v="0"/>
    <n v="9.6461381912231445"/>
    <n v="2.362732961773872E-2"/>
    <n v="0"/>
  </r>
  <r>
    <x v="5"/>
    <x v="1"/>
    <x v="8"/>
    <n v="0"/>
    <n v="0"/>
    <n v="0"/>
    <n v="9.6035251617431641"/>
    <n v="2.639440260827541E-2"/>
    <n v="0"/>
  </r>
  <r>
    <x v="5"/>
    <x v="1"/>
    <x v="9"/>
    <n v="0"/>
    <n v="0"/>
    <n v="0"/>
    <n v="9.3041172027587891"/>
    <n v="4.5836485922336578E-2"/>
    <n v="0"/>
  </r>
  <r>
    <x v="5"/>
    <x v="2"/>
    <x v="0"/>
    <n v="0"/>
    <n v="0.40629568696022028"/>
    <n v="0"/>
    <n v="5.9342532157897949"/>
    <n v="0.1179848909378052"/>
    <n v="0"/>
  </r>
  <r>
    <x v="5"/>
    <x v="2"/>
    <x v="4"/>
    <n v="0"/>
    <n v="0.33618518710136408"/>
    <n v="0"/>
    <n v="6.1886544227600098"/>
    <n v="0.15484036505222321"/>
    <n v="0"/>
  </r>
  <r>
    <x v="5"/>
    <x v="2"/>
    <x v="2"/>
    <n v="0"/>
    <n v="0.4152836799621582"/>
    <n v="0"/>
    <n v="5.1703157424926758"/>
    <n v="0.20885798335075381"/>
    <n v="0"/>
  </r>
  <r>
    <x v="5"/>
    <x v="2"/>
    <x v="3"/>
    <n v="0"/>
    <n v="0.37718814611434942"/>
    <n v="0"/>
    <n v="5.9142899513244629"/>
    <n v="0.14970201253890991"/>
    <n v="0"/>
  </r>
  <r>
    <x v="5"/>
    <x v="2"/>
    <x v="5"/>
    <n v="0"/>
    <n v="0.33970433473587042"/>
    <n v="0"/>
    <n v="6.3387465476989746"/>
    <n v="0.13170130550861359"/>
    <n v="0"/>
  </r>
  <r>
    <x v="5"/>
    <x v="2"/>
    <x v="6"/>
    <n v="0"/>
    <n v="0.32155472040176392"/>
    <n v="0"/>
    <n v="6.6547164916992188"/>
    <n v="0.108547680079937"/>
    <n v="0"/>
  </r>
  <r>
    <x v="5"/>
    <x v="2"/>
    <x v="7"/>
    <n v="0"/>
    <n v="0.36950311064720148"/>
    <n v="0"/>
    <n v="6.688023567199707"/>
    <n v="5.6245420128107071E-2"/>
    <n v="0"/>
  </r>
  <r>
    <x v="5"/>
    <x v="2"/>
    <x v="8"/>
    <n v="0"/>
    <n v="0.35973161458969122"/>
    <n v="0"/>
    <n v="6.0609283447265616"/>
    <n v="0.1479901522397995"/>
    <n v="0"/>
  </r>
  <r>
    <x v="5"/>
    <x v="2"/>
    <x v="9"/>
    <n v="0"/>
    <n v="0.29596790671348572"/>
    <n v="0"/>
    <n v="7.368537425994873"/>
    <n v="4.0824558585882187E-2"/>
    <n v="0"/>
  </r>
  <r>
    <x v="5"/>
    <x v="2"/>
    <x v="10"/>
    <n v="0"/>
    <n v="0.50699508190155029"/>
    <n v="0"/>
    <n v="2.8552834987640381"/>
    <n v="0.41976520419120789"/>
    <n v="0"/>
  </r>
  <r>
    <x v="5"/>
    <x v="2"/>
    <x v="11"/>
    <n v="0"/>
    <n v="0.25279653072357178"/>
    <n v="0"/>
    <n v="7.5938763618469238"/>
    <n v="5.4539885371923447E-2"/>
    <n v="0"/>
  </r>
  <r>
    <x v="5"/>
    <x v="3"/>
    <x v="0"/>
    <n v="0"/>
    <n v="0.22220706939697271"/>
    <n v="5.0847420692443848"/>
    <n v="3.826634407043457"/>
    <n v="1.1569482088088989"/>
    <n v="0.57775890827178955"/>
  </r>
  <r>
    <x v="5"/>
    <x v="3"/>
    <x v="4"/>
    <n v="0"/>
    <n v="0.50273364782333374"/>
    <n v="4.9105029106140137"/>
    <n v="1.0421380996704099"/>
    <n v="0.97220146656036377"/>
    <n v="0.8083186149597168"/>
  </r>
  <r>
    <x v="5"/>
    <x v="3"/>
    <x v="2"/>
    <n v="0"/>
    <n v="0.7027050256729126"/>
    <n v="5.2027921676635742"/>
    <n v="0.41936278343200678"/>
    <n v="1.1804908514022829"/>
    <n v="0.66646575927734375"/>
  </r>
  <r>
    <x v="5"/>
    <x v="3"/>
    <x v="3"/>
    <n v="0"/>
    <n v="0.27778360247612"/>
    <n v="5.4238309860229492"/>
    <n v="7.744417667388916"/>
    <n v="0.3846990168094635"/>
    <n v="0.54431688785552979"/>
  </r>
  <r>
    <x v="5"/>
    <x v="3"/>
    <x v="5"/>
    <n v="0"/>
    <n v="1.715285062789917"/>
    <n v="5.5985026359558114"/>
    <n v="-8.4860696792602539"/>
    <n v="1.8403497934341431"/>
    <n v="0.72078949213027954"/>
  </r>
  <r>
    <x v="5"/>
    <x v="3"/>
    <x v="6"/>
    <n v="0"/>
    <n v="1.0097231864929199"/>
    <n v="5.6777176856994629"/>
    <n v="3.2702722549438481"/>
    <n v="0.3945038914680481"/>
    <n v="0.62085920572280884"/>
  </r>
  <r>
    <x v="5"/>
    <x v="3"/>
    <x v="7"/>
    <n v="0"/>
    <n v="0.67356348037719727"/>
    <n v="5.7441954612731934"/>
    <n v="3.6320147514343262"/>
    <n v="0.86952334642410278"/>
    <n v="0.51525509357452393"/>
  </r>
  <r>
    <x v="5"/>
    <x v="3"/>
    <x v="8"/>
    <n v="0"/>
    <n v="1.011061429977417"/>
    <n v="5.7444062232971191"/>
    <n v="4.3967432975769043"/>
    <n v="0.52357280254364014"/>
    <n v="0.44300851225852972"/>
  </r>
  <r>
    <x v="5"/>
    <x v="3"/>
    <x v="9"/>
    <n v="0"/>
    <n v="0.76541042327880859"/>
    <n v="5.7526922225952148"/>
    <n v="5.1793508529663086"/>
    <n v="0.71802854537963867"/>
    <n v="0.39034542441368097"/>
  </r>
  <r>
    <x v="5"/>
    <x v="3"/>
    <x v="10"/>
    <n v="0"/>
    <n v="0.60560208559036255"/>
    <n v="5.7833514213562012"/>
    <n v="5.7364306449890137"/>
    <n v="0.43333768844604492"/>
    <n v="0.55688703060150146"/>
  </r>
  <r>
    <x v="5"/>
    <x v="3"/>
    <x v="11"/>
    <n v="0"/>
    <n v="1.216606497764587"/>
    <n v="5.7661862373352051"/>
    <n v="-3.422820091247559"/>
    <n v="2.1597023010253911"/>
    <n v="0.30412757396697998"/>
  </r>
  <r>
    <x v="5"/>
    <x v="3"/>
    <x v="12"/>
    <n v="0"/>
    <n v="1.1304647922515869"/>
    <n v="5.6970357894897461"/>
    <n v="-0.25557875633239752"/>
    <n v="1.720771789550781"/>
    <n v="0.24993956089019781"/>
  </r>
  <r>
    <x v="5"/>
    <x v="3"/>
    <x v="13"/>
    <n v="0"/>
    <n v="0.59858214855194092"/>
    <n v="5.6935014724731454"/>
    <n v="6.9585614204406738"/>
    <n v="0.79305440187454224"/>
    <n v="0.25832557678222662"/>
  </r>
  <r>
    <x v="5"/>
    <x v="3"/>
    <x v="14"/>
    <n v="0"/>
    <n v="0.58469760417938232"/>
    <n v="5.6930785179138184"/>
    <n v="8.3203125"/>
    <n v="0.21248321235179901"/>
    <n v="0.41937834024429321"/>
  </r>
  <r>
    <x v="5"/>
    <x v="3"/>
    <x v="15"/>
    <n v="0"/>
    <n v="0.22632166743278501"/>
    <n v="5.7166318893432617"/>
    <n v="9.4737482070922852"/>
    <n v="0.28467375040054321"/>
    <n v="0.44712743163108831"/>
  </r>
  <r>
    <x v="5"/>
    <x v="3"/>
    <x v="16"/>
    <n v="0"/>
    <n v="0.15561243891716001"/>
    <n v="5.7457175254821777"/>
    <n v="8.104278564453125"/>
    <n v="0.82912826538085938"/>
    <n v="0.34720173478126531"/>
  </r>
  <r>
    <x v="5"/>
    <x v="3"/>
    <x v="17"/>
    <n v="0"/>
    <n v="0.19716095924377439"/>
    <n v="5.7729091644287109"/>
    <n v="8.5413074493408203"/>
    <n v="0.80286437273025513"/>
    <n v="0.2958565354347229"/>
  </r>
  <r>
    <x v="5"/>
    <x v="3"/>
    <x v="18"/>
    <n v="0"/>
    <n v="0.4263617992401123"/>
    <n v="5.7926783561706543"/>
    <n v="12.1392879486084"/>
    <n v="0.16247598826885221"/>
    <n v="0.1416522562503815"/>
  </r>
  <r>
    <x v="5"/>
    <x v="3"/>
    <x v="19"/>
    <n v="0"/>
    <n v="0.11109666526317601"/>
    <n v="5.7484688758850098"/>
    <n v="10.722410202026371"/>
    <n v="0.67222714424133301"/>
    <n v="0.18609707057476041"/>
  </r>
  <r>
    <x v="5"/>
    <x v="3"/>
    <x v="20"/>
    <n v="0"/>
    <n v="0.48194533586502081"/>
    <n v="5.7197484970092773"/>
    <n v="10.861519813537599"/>
    <n v="0.2902618944644928"/>
    <n v="0.17774440348148349"/>
  </r>
  <r>
    <x v="5"/>
    <x v="3"/>
    <x v="21"/>
    <n v="0"/>
    <n v="0.50420302152633667"/>
    <n v="5.728032112121582"/>
    <n v="10.08995914459229"/>
    <n v="0.25557619333267212"/>
    <n v="0.26111441850662231"/>
  </r>
  <r>
    <x v="5"/>
    <x v="3"/>
    <x v="22"/>
    <n v="0"/>
    <n v="8.0536603927612305E-2"/>
    <n v="5.7455921173095703"/>
    <n v="10.00050735473633"/>
    <n v="0.75281178951263428"/>
    <n v="0.23327505588531491"/>
  </r>
  <r>
    <x v="5"/>
    <x v="3"/>
    <x v="23"/>
    <n v="0"/>
    <n v="7.3558136820793152E-2"/>
    <n v="5.722681999206543"/>
    <n v="10.0911111831665"/>
    <n v="0.75558239221572876"/>
    <n v="0.22631862759590149"/>
  </r>
  <r>
    <x v="5"/>
    <x v="3"/>
    <x v="24"/>
    <n v="0"/>
    <n v="0.352762371301651"/>
    <n v="5.735102653503418"/>
    <n v="12.112129211425779"/>
    <n v="0.15828563272953031"/>
    <n v="0.18326301872730261"/>
  </r>
  <r>
    <x v="5"/>
    <x v="4"/>
    <x v="0"/>
    <n v="18.035322189331051"/>
    <n v="6.4540648460388184"/>
    <n v="5.1325221061706543"/>
    <n v="-4474.517578125"/>
    <n v="890.21649169921875"/>
    <n v="0.76645857095718384"/>
  </r>
  <r>
    <x v="5"/>
    <x v="4"/>
    <x v="4"/>
    <n v="15.87566566467285"/>
    <n v="1.500169038772583"/>
    <n v="4.6239895820617676"/>
    <n v="-4403.11181640625"/>
    <n v="880.98577880859375"/>
    <n v="0.71818971633911133"/>
  </r>
  <r>
    <x v="5"/>
    <x v="4"/>
    <x v="2"/>
    <n v="11.583547592163089"/>
    <n v="1.14238440990448"/>
    <n v="4.8815822601318359"/>
    <n v="-4499.482421875"/>
    <n v="900.53857421875"/>
    <n v="0.75774663686752319"/>
  </r>
  <r>
    <x v="5"/>
    <x v="4"/>
    <x v="3"/>
    <n v="10.465715408325201"/>
    <n v="1.0918594598770139"/>
    <n v="5.1512436866760254"/>
    <n v="-4596.68896484375"/>
    <n v="920.5164794921875"/>
    <n v="0.51472663879394531"/>
  </r>
  <r>
    <x v="5"/>
    <x v="5"/>
    <x v="6"/>
    <n v="11.798871994018549"/>
    <n v="0.7780454158782959"/>
    <n v="5.2003493309020996"/>
    <n v="-4441.28662109375"/>
    <n v="890.26165771484375"/>
    <n v="0.25879108905792242"/>
  </r>
  <r>
    <x v="5"/>
    <x v="5"/>
    <x v="7"/>
    <n v="14.222517013549799"/>
    <n v="1.078004002571106"/>
    <n v="5.3107056617736816"/>
    <n v="-4293.54150390625"/>
    <n v="860.05523681640625"/>
    <n v="0.43753933906555181"/>
  </r>
  <r>
    <x v="5"/>
    <x v="5"/>
    <x v="8"/>
    <n v="11.798967361450201"/>
    <n v="0.39643958210945129"/>
    <n v="5.4044003486633301"/>
    <n v="-4341.57861328125"/>
    <n v="870.7877197265625"/>
    <n v="0.21578094363212591"/>
  </r>
  <r>
    <x v="6"/>
    <x v="0"/>
    <x v="0"/>
    <n v="0"/>
    <n v="0"/>
    <n v="7.699246883392334"/>
    <n v="17.338071823120121"/>
    <n v="0"/>
    <n v="3.6117561161518097E-2"/>
  </r>
  <r>
    <x v="6"/>
    <x v="0"/>
    <x v="4"/>
    <n v="0"/>
    <n v="0"/>
    <n v="7.6594820022583008"/>
    <n v="17.590106964111332"/>
    <n v="0"/>
    <n v="6.9375927560031414E-3"/>
  </r>
  <r>
    <x v="6"/>
    <x v="0"/>
    <x v="2"/>
    <n v="0"/>
    <n v="0"/>
    <n v="7.7966217994689941"/>
    <n v="7.0046977996826172"/>
    <n v="0"/>
    <n v="1.0791923999786379"/>
  </r>
  <r>
    <x v="6"/>
    <x v="0"/>
    <x v="3"/>
    <n v="0"/>
    <n v="0"/>
    <n v="7.7676053047180176"/>
    <n v="17.656276702880859"/>
    <n v="0"/>
    <n v="1.1132794432342051E-2"/>
  </r>
  <r>
    <x v="6"/>
    <x v="0"/>
    <x v="5"/>
    <n v="0"/>
    <n v="0"/>
    <n v="7.7450580596923828"/>
    <n v="17.57854080200195"/>
    <n v="0"/>
    <n v="1.6651751473546032E-2"/>
  </r>
  <r>
    <x v="6"/>
    <x v="0"/>
    <x v="6"/>
    <n v="0"/>
    <n v="0"/>
    <n v="7.9262428283691406"/>
    <n v="17.7874641418457"/>
    <n v="0"/>
    <n v="1.387782953679562E-2"/>
  </r>
  <r>
    <x v="6"/>
    <x v="1"/>
    <x v="0"/>
    <n v="0"/>
    <n v="0"/>
    <n v="0"/>
    <n v="3.678825855255127"/>
    <n v="0.41111516952514648"/>
    <n v="0"/>
  </r>
  <r>
    <x v="6"/>
    <x v="1"/>
    <x v="4"/>
    <n v="0"/>
    <n v="0"/>
    <n v="0"/>
    <n v="9.7100067138671875"/>
    <n v="1.9480014219880101E-2"/>
    <n v="0"/>
  </r>
  <r>
    <x v="6"/>
    <x v="1"/>
    <x v="2"/>
    <n v="0"/>
    <n v="0"/>
    <n v="0"/>
    <n v="9.6678504943847656"/>
    <n v="2.221744135022163E-2"/>
    <n v="0"/>
  </r>
  <r>
    <x v="6"/>
    <x v="1"/>
    <x v="3"/>
    <n v="0"/>
    <n v="0"/>
    <n v="0"/>
    <n v="9.19732666015625"/>
    <n v="5.2770983427762992E-2"/>
    <n v="0"/>
  </r>
  <r>
    <x v="6"/>
    <x v="1"/>
    <x v="5"/>
    <n v="0"/>
    <n v="0"/>
    <n v="0"/>
    <n v="9.625218391418457"/>
    <n v="2.498574927449226E-2"/>
    <n v="0"/>
  </r>
  <r>
    <x v="6"/>
    <x v="1"/>
    <x v="6"/>
    <n v="0"/>
    <n v="0"/>
    <n v="0"/>
    <n v="9.8177156448364258"/>
    <n v="1.2485933490097519E-2"/>
    <n v="0"/>
  </r>
  <r>
    <x v="6"/>
    <x v="1"/>
    <x v="7"/>
    <n v="0"/>
    <n v="0"/>
    <n v="0"/>
    <n v="9.2612791061401367"/>
    <n v="4.8618175089359283E-2"/>
    <n v="0"/>
  </r>
  <r>
    <x v="6"/>
    <x v="1"/>
    <x v="8"/>
    <n v="0"/>
    <n v="0"/>
    <n v="0"/>
    <n v="5.6242427825927734"/>
    <n v="0.28478938341140753"/>
    <n v="0"/>
  </r>
  <r>
    <x v="6"/>
    <x v="1"/>
    <x v="9"/>
    <n v="0"/>
    <n v="0"/>
    <n v="0"/>
    <n v="9.1971044540405273"/>
    <n v="5.278535932302475E-2"/>
    <n v="0"/>
  </r>
  <r>
    <x v="6"/>
    <x v="1"/>
    <x v="10"/>
    <n v="0"/>
    <n v="0"/>
    <n v="0"/>
    <n v="9.6249198913574219"/>
    <n v="2.5005137547850609E-2"/>
    <n v="0"/>
  </r>
  <r>
    <x v="6"/>
    <x v="1"/>
    <x v="11"/>
    <n v="0"/>
    <n v="0"/>
    <n v="0"/>
    <n v="9.7321023941040039"/>
    <n v="1.8045235425233841E-2"/>
    <n v="0"/>
  </r>
  <r>
    <x v="6"/>
    <x v="1"/>
    <x v="12"/>
    <n v="0"/>
    <n v="0"/>
    <n v="0"/>
    <n v="6.6301212310791016"/>
    <n v="0.21947260200977331"/>
    <n v="0"/>
  </r>
  <r>
    <x v="6"/>
    <x v="2"/>
    <x v="0"/>
    <n v="0"/>
    <n v="0.19311071932315829"/>
    <n v="0"/>
    <n v="7.3815193176269531"/>
    <n v="0.14198477566242221"/>
    <n v="0"/>
  </r>
  <r>
    <x v="6"/>
    <x v="2"/>
    <x v="4"/>
    <n v="0"/>
    <n v="0.2139327526092529"/>
    <n v="0"/>
    <n v="8.0500326156616211"/>
    <n v="3.3775392919778817E-2"/>
    <n v="0"/>
  </r>
  <r>
    <x v="6"/>
    <x v="2"/>
    <x v="2"/>
    <n v="0"/>
    <n v="0.19033925235271451"/>
    <n v="0"/>
    <n v="7.7568368911743164"/>
    <n v="9.5695130527019501E-2"/>
    <n v="0"/>
  </r>
  <r>
    <x v="6"/>
    <x v="2"/>
    <x v="3"/>
    <n v="0"/>
    <n v="0.18268367648124689"/>
    <n v="0"/>
    <n v="8.1302213668823242"/>
    <n v="5.4542310535907752E-2"/>
    <n v="0"/>
  </r>
  <r>
    <x v="6"/>
    <x v="2"/>
    <x v="5"/>
    <n v="0"/>
    <n v="0.1222384944558144"/>
    <n v="0"/>
    <n v="7.5629396438598633"/>
    <n v="0.18914192914962771"/>
    <n v="0"/>
  </r>
  <r>
    <x v="6"/>
    <x v="2"/>
    <x v="6"/>
    <n v="0"/>
    <n v="0.22503671050071719"/>
    <n v="0"/>
    <n v="7.8273348808288574"/>
    <n v="5.1782228052616119E-2"/>
    <n v="0"/>
  </r>
  <r>
    <x v="6"/>
    <x v="2"/>
    <x v="7"/>
    <n v="0"/>
    <n v="0.18477997183799741"/>
    <n v="0"/>
    <n v="7.9845142364501953"/>
    <n v="7.1492619812488556E-2"/>
    <n v="0"/>
  </r>
  <r>
    <x v="6"/>
    <x v="2"/>
    <x v="8"/>
    <n v="0"/>
    <n v="0.18964663147926331"/>
    <n v="0"/>
    <n v="8.1112203598022461"/>
    <n v="5.0063140690326691E-2"/>
    <n v="0"/>
  </r>
  <r>
    <x v="6"/>
    <x v="2"/>
    <x v="9"/>
    <n v="0"/>
    <n v="0.21743988990783689"/>
    <n v="0"/>
    <n v="7.6807546615600586"/>
    <n v="7.8539848327636719E-2"/>
    <n v="0"/>
  </r>
  <r>
    <x v="6"/>
    <x v="2"/>
    <x v="10"/>
    <n v="0"/>
    <n v="0.1952291131019592"/>
    <n v="0"/>
    <n v="8.1931419372558594"/>
    <n v="3.3771932125091553E-2"/>
    <n v="0"/>
  </r>
  <r>
    <x v="6"/>
    <x v="2"/>
    <x v="11"/>
    <n v="0"/>
    <n v="0.18681766092777249"/>
    <n v="0"/>
    <n v="8.4805116653442383"/>
    <n v="4.6187210828065872E-3"/>
    <n v="0"/>
  </r>
  <r>
    <x v="6"/>
    <x v="2"/>
    <x v="12"/>
    <n v="0"/>
    <n v="0.17225611209869379"/>
    <n v="0"/>
    <n v="7.5084266662597656"/>
    <n v="0.14625018835067749"/>
    <n v="0"/>
  </r>
  <r>
    <x v="6"/>
    <x v="3"/>
    <x v="0"/>
    <n v="0"/>
    <n v="0.27919918298721308"/>
    <n v="5.1004085540771484"/>
    <n v="10.31282997131348"/>
    <n v="0.6612129807472229"/>
    <n v="0.14851091802120209"/>
  </r>
  <r>
    <x v="6"/>
    <x v="3"/>
    <x v="4"/>
    <n v="0"/>
    <n v="0.39999264478683472"/>
    <n v="5.8936233520507813"/>
    <n v="10.875265121459959"/>
    <n v="0.63335621356964111"/>
    <n v="4.5799024403095252E-2"/>
  </r>
  <r>
    <x v="6"/>
    <x v="3"/>
    <x v="2"/>
    <n v="0"/>
    <n v="0.35003009438514709"/>
    <n v="5.9592947959899902"/>
    <n v="11.756504058837891"/>
    <n v="0.5264161229133606"/>
    <n v="3.6126479506492608E-2"/>
  </r>
  <r>
    <x v="6"/>
    <x v="3"/>
    <x v="3"/>
    <n v="0"/>
    <n v="0.40976986289024347"/>
    <n v="6.0537939071655273"/>
    <n v="10.92913150787354"/>
    <n v="0.6125560998916626"/>
    <n v="4.5923840254545212E-2"/>
  </r>
  <r>
    <x v="6"/>
    <x v="3"/>
    <x v="5"/>
    <n v="0"/>
    <n v="1.4179952144622801"/>
    <n v="6.070713996887207"/>
    <n v="-8.6884431838989258"/>
    <n v="2.6946041584014888"/>
    <n v="0.46254462003707891"/>
  </r>
  <r>
    <x v="6"/>
    <x v="3"/>
    <x v="6"/>
    <n v="0"/>
    <n v="0.66673290729522705"/>
    <n v="6.3577184677124023"/>
    <n v="10.04147434234619"/>
    <n v="0.55555510520935059"/>
    <n v="3.4708552062511437E-2"/>
  </r>
  <r>
    <x v="6"/>
    <x v="3"/>
    <x v="7"/>
    <n v="0"/>
    <n v="0.39446368813514709"/>
    <n v="6.3368058204650879"/>
    <n v="11.24989604949951"/>
    <n v="0.5972176194190979"/>
    <n v="2.916969358921051E-2"/>
  </r>
  <r>
    <x v="6"/>
    <x v="3"/>
    <x v="8"/>
    <n v="0"/>
    <n v="0.38888019323348999"/>
    <n v="6.4375877380371094"/>
    <n v="11.73613834381104"/>
    <n v="0.53887283802032471"/>
    <n v="1.2509602122008801E-2"/>
  </r>
  <r>
    <x v="6"/>
    <x v="3"/>
    <x v="9"/>
    <n v="0"/>
    <n v="0.37501853704452509"/>
    <n v="6.5004501342773438"/>
    <n v="11.52063465118408"/>
    <n v="0.59307491779327404"/>
    <n v="1.3889802619814869E-2"/>
  </r>
  <r>
    <x v="6"/>
    <x v="3"/>
    <x v="10"/>
    <n v="0"/>
    <n v="0.37644585967063898"/>
    <n v="6.5050864219665527"/>
    <n v="11.44346237182617"/>
    <n v="0.58196365833282471"/>
    <n v="2.644897066056728E-2"/>
  </r>
  <r>
    <x v="6"/>
    <x v="3"/>
    <x v="11"/>
    <n v="0"/>
    <n v="0.28472563624382019"/>
    <n v="6.5091571807861328"/>
    <n v="12.458182334899901"/>
    <n v="0.48750764131546021"/>
    <n v="1.8065100535750389E-2"/>
  </r>
  <r>
    <x v="6"/>
    <x v="3"/>
    <x v="12"/>
    <n v="0"/>
    <n v="0.38473421335220342"/>
    <n v="6.5227327346801758"/>
    <n v="11.437076568603519"/>
    <n v="0.56945258378982544"/>
    <n v="2.9198963195085529E-2"/>
  </r>
  <r>
    <x v="6"/>
    <x v="3"/>
    <x v="13"/>
    <n v="0"/>
    <n v="0.38748875260353088"/>
    <n v="6.5245733261108398"/>
    <n v="11.333413124084471"/>
    <n v="0.58194410800933838"/>
    <n v="3.1942259520292282E-2"/>
  </r>
  <r>
    <x v="6"/>
    <x v="3"/>
    <x v="14"/>
    <n v="0"/>
    <n v="0.34168657660484308"/>
    <n v="6.5340232849121094"/>
    <n v="11.750077247619631"/>
    <n v="0.56387966871261597"/>
    <n v="2.2209148854017261E-2"/>
  </r>
  <r>
    <x v="6"/>
    <x v="3"/>
    <x v="15"/>
    <n v="0"/>
    <n v="0.40835961699485779"/>
    <n v="6.5617284774780273"/>
    <n v="11.10414409637451"/>
    <n v="0.59025591611862183"/>
    <n v="4.0277775377035141E-2"/>
  </r>
  <r>
    <x v="6"/>
    <x v="4"/>
    <x v="0"/>
    <n v="10.14589691162109"/>
    <n v="1.09861147403717"/>
    <n v="6.0609674453735352"/>
    <n v="-4341.62939453125"/>
    <n v="870.37774658203125"/>
    <n v="7.4761517345905304E-2"/>
  </r>
  <r>
    <x v="6"/>
    <x v="4"/>
    <x v="4"/>
    <n v="11.395952224731451"/>
    <n v="1.0858092308044429"/>
    <n v="5.71380615234375"/>
    <n v="-4241.6298828125"/>
    <n v="850.3800048828125"/>
    <n v="8.0076709389686584E-2"/>
  </r>
  <r>
    <x v="6"/>
    <x v="4"/>
    <x v="2"/>
    <n v="11.298775672912599"/>
    <n v="0.66287267208099365"/>
    <n v="5.6253185272216797"/>
    <n v="-4238.02490234375"/>
    <n v="850.07818603515625"/>
    <n v="8.1968173384666443E-2"/>
  </r>
  <r>
    <x v="6"/>
    <x v="5"/>
    <x v="5"/>
    <n v="8.194554328918457"/>
    <n v="1.129143238067627"/>
    <n v="7.4827060699462891"/>
    <n v="-4390.9296875"/>
    <n v="880.318603515625"/>
    <n v="1.9106941297650341E-2"/>
  </r>
  <r>
    <x v="6"/>
    <x v="5"/>
    <x v="6"/>
    <n v="8.5970802307128906"/>
    <n v="1.104783892631531"/>
    <n v="7.3118057250976563"/>
    <n v="-4391.04931640625"/>
    <n v="880.36920166015625"/>
    <n v="1.7949661239981651E-2"/>
  </r>
  <r>
    <x v="6"/>
    <x v="5"/>
    <x v="7"/>
    <n v="9.4166412353515625"/>
    <n v="0.73780554533004761"/>
    <n v="7.0209121704101563"/>
    <n v="-4338.00439453125"/>
    <n v="870.0904541015625"/>
    <n v="3.6327023059129708E-2"/>
  </r>
  <r>
    <x v="7"/>
    <x v="0"/>
    <x v="0"/>
    <n v="0"/>
    <n v="0"/>
    <n v="7.6238055229187012"/>
    <n v="17.55439376831055"/>
    <n v="0"/>
    <n v="6.9411001168191433E-3"/>
  </r>
  <r>
    <x v="7"/>
    <x v="0"/>
    <x v="4"/>
    <n v="0"/>
    <n v="0"/>
    <n v="7.7493495941162109"/>
    <n v="12.67936325073242"/>
    <n v="0"/>
    <n v="0.50699865818023682"/>
  </r>
  <r>
    <x v="7"/>
    <x v="0"/>
    <x v="2"/>
    <n v="0"/>
    <n v="0"/>
    <n v="7.8347606658935547"/>
    <n v="17.737520217895511"/>
    <n v="0"/>
    <n v="9.7240936011075974E-3"/>
  </r>
  <r>
    <x v="7"/>
    <x v="0"/>
    <x v="3"/>
    <n v="0"/>
    <n v="0"/>
    <n v="7.9317984580993652"/>
    <n v="17.709794998168949"/>
    <n v="0"/>
    <n v="2.2200297564268109E-2"/>
  </r>
  <r>
    <x v="7"/>
    <x v="1"/>
    <x v="0"/>
    <n v="0"/>
    <n v="0"/>
    <n v="0"/>
    <n v="-1.3691449165344241"/>
    <n v="0.73890548944473267"/>
    <n v="0"/>
  </r>
  <r>
    <x v="7"/>
    <x v="1"/>
    <x v="4"/>
    <n v="0"/>
    <n v="0"/>
    <n v="0"/>
    <n v="4.2562365531921387"/>
    <n v="0.37362098693847662"/>
    <n v="0"/>
  </r>
  <r>
    <x v="7"/>
    <x v="1"/>
    <x v="2"/>
    <n v="0"/>
    <n v="0"/>
    <n v="0"/>
    <n v="9.3252630233764648"/>
    <n v="4.44633848965168E-2"/>
    <n v="0"/>
  </r>
  <r>
    <x v="7"/>
    <x v="1"/>
    <x v="3"/>
    <n v="0"/>
    <n v="0"/>
    <n v="0"/>
    <n v="9.7103147506713867"/>
    <n v="1.9460022449493412E-2"/>
    <n v="0"/>
  </r>
  <r>
    <x v="7"/>
    <x v="1"/>
    <x v="5"/>
    <n v="0"/>
    <n v="0"/>
    <n v="0"/>
    <n v="9.5394067764282227"/>
    <n v="3.0557954683899879E-2"/>
    <n v="0"/>
  </r>
  <r>
    <x v="7"/>
    <x v="1"/>
    <x v="6"/>
    <n v="0"/>
    <n v="0"/>
    <n v="0"/>
    <n v="8.2347030639648438"/>
    <n v="0.115278996527195"/>
    <n v="0"/>
  </r>
  <r>
    <x v="7"/>
    <x v="1"/>
    <x v="7"/>
    <n v="0"/>
    <n v="0"/>
    <n v="0"/>
    <n v="9.1763763427734375"/>
    <n v="5.4131340235471732E-2"/>
    <n v="0"/>
  </r>
  <r>
    <x v="7"/>
    <x v="2"/>
    <x v="0"/>
    <n v="0"/>
    <n v="0.41246628761291498"/>
    <n v="0"/>
    <n v="6.4184904098510742"/>
    <n v="4.8515334725379937E-2"/>
    <n v="0"/>
  </r>
  <r>
    <x v="7"/>
    <x v="2"/>
    <x v="4"/>
    <n v="0"/>
    <n v="0.39799576997756958"/>
    <n v="0"/>
    <n v="4.8103985786437988"/>
    <n v="0.27319389581680298"/>
    <n v="0"/>
  </r>
  <r>
    <x v="7"/>
    <x v="2"/>
    <x v="2"/>
    <n v="0"/>
    <n v="0.2547946572303772"/>
    <n v="0"/>
    <n v="7.8292593955993652"/>
    <n v="2.177270874381065E-2"/>
    <n v="0"/>
  </r>
  <r>
    <x v="7"/>
    <x v="2"/>
    <x v="3"/>
    <n v="0"/>
    <n v="0.5236126184463501"/>
    <n v="0"/>
    <n v="5.6547093391418457"/>
    <n v="3.7209656089544303E-2"/>
    <n v="0"/>
  </r>
  <r>
    <x v="7"/>
    <x v="2"/>
    <x v="5"/>
    <n v="0"/>
    <n v="0.21664336323738101"/>
    <n v="0"/>
    <n v="8.2787208557128906"/>
    <n v="1.1708115926012399E-3"/>
    <n v="0"/>
  </r>
  <r>
    <x v="7"/>
    <x v="2"/>
    <x v="6"/>
    <n v="0"/>
    <n v="0.26731276512146002"/>
    <n v="0"/>
    <n v="5.6203227043151864"/>
    <n v="0.29800450801849371"/>
    <n v="0"/>
  </r>
  <r>
    <x v="7"/>
    <x v="2"/>
    <x v="7"/>
    <n v="0"/>
    <n v="0.23610949516296389"/>
    <n v="0"/>
    <n v="4.5994396209716797"/>
    <n v="0.46265649795532232"/>
    <n v="0"/>
  </r>
  <r>
    <x v="7"/>
    <x v="2"/>
    <x v="8"/>
    <n v="0"/>
    <n v="0.3055691123008728"/>
    <n v="0"/>
    <n v="5.2027754783630371"/>
    <n v="0.31432950496673578"/>
    <n v="0"/>
  </r>
  <r>
    <x v="7"/>
    <x v="2"/>
    <x v="9"/>
    <n v="0"/>
    <n v="0.2083964794874191"/>
    <n v="0"/>
    <n v="8.2301540374755859"/>
    <n v="1.5766303986310959E-2"/>
    <n v="0"/>
  </r>
  <r>
    <x v="7"/>
    <x v="2"/>
    <x v="10"/>
    <n v="0"/>
    <n v="0.1152230948209763"/>
    <n v="0"/>
    <n v="8.0366344451904297"/>
    <n v="0.1342364102602005"/>
    <n v="0"/>
  </r>
  <r>
    <x v="7"/>
    <x v="3"/>
    <x v="0"/>
    <n v="0"/>
    <n v="0.35689648985862732"/>
    <n v="5.7061362266540527"/>
    <n v="12.139387130737299"/>
    <n v="0.33745867013931269"/>
    <n v="8.8883645832538605E-2"/>
  </r>
  <r>
    <x v="7"/>
    <x v="3"/>
    <x v="4"/>
    <n v="0"/>
    <n v="0.14723706245422361"/>
    <n v="5.0693354606628418"/>
    <n v="-24.16727447509766"/>
    <n v="2.0916905403137211"/>
    <n v="2.9472637176513672"/>
  </r>
  <r>
    <x v="7"/>
    <x v="3"/>
    <x v="2"/>
    <n v="0"/>
    <n v="0.28468149900436401"/>
    <n v="5.0637578964233398"/>
    <n v="-6.5352182388305664"/>
    <n v="0.25276869535446173"/>
    <n v="2.0347967147827148"/>
  </r>
  <r>
    <x v="7"/>
    <x v="3"/>
    <x v="3"/>
    <n v="0"/>
    <n v="0.26659920811653143"/>
    <n v="5.5177693367004386"/>
    <n v="11.813295364379879"/>
    <n v="0.55413895845413208"/>
    <n v="5.8301370590925217E-2"/>
  </r>
  <r>
    <x v="7"/>
    <x v="3"/>
    <x v="5"/>
    <n v="0"/>
    <n v="0.1221756488084793"/>
    <n v="5.6912760734558114"/>
    <n v="12.12571811676025"/>
    <n v="0.51380461454391479"/>
    <n v="0.119438074529171"/>
  </r>
  <r>
    <x v="7"/>
    <x v="3"/>
    <x v="6"/>
    <n v="0"/>
    <n v="0.125020906329155"/>
    <n v="5.8711652755737296"/>
    <n v="11.722494125366209"/>
    <n v="0.65553426742553711"/>
    <n v="8.7472930550575256E-2"/>
  </r>
  <r>
    <x v="7"/>
    <x v="3"/>
    <x v="7"/>
    <n v="0"/>
    <n v="0.43474254012107849"/>
    <n v="5.9959473609924316"/>
    <n v="12.54794502258301"/>
    <n v="0.33614259958267212"/>
    <n v="9.762866422533989E-3"/>
  </r>
  <r>
    <x v="7"/>
    <x v="3"/>
    <x v="8"/>
    <n v="0"/>
    <n v="0.68745756149291992"/>
    <n v="6.1308226585388184"/>
    <n v="11.4516658782959"/>
    <n v="0.30555903911590582"/>
    <n v="8.3251111209392548E-3"/>
  </r>
  <r>
    <x v="7"/>
    <x v="3"/>
    <x v="9"/>
    <n v="0"/>
    <m/>
    <n v="6.2296633720397949"/>
    <m/>
    <n v="0.33331692218780518"/>
    <n v="6.9415969774127007E-3"/>
  </r>
  <r>
    <x v="7"/>
    <x v="3"/>
    <x v="10"/>
    <n v="0"/>
    <n v="0.1124939471483231"/>
    <n v="6.3321690559387207"/>
    <n v="14.361250877380369"/>
    <n v="0.29028058052062988"/>
    <n v="1.248766668140888E-2"/>
  </r>
  <r>
    <x v="7"/>
    <x v="3"/>
    <x v="11"/>
    <n v="0"/>
    <n v="0.47641286253929138"/>
    <n v="6.2200584411621094"/>
    <n v="11.07658004760742"/>
    <n v="0.57217895984649658"/>
    <n v="1.8046043813228611E-2"/>
  </r>
  <r>
    <x v="7"/>
    <x v="3"/>
    <x v="12"/>
    <n v="0"/>
    <n v="0.2069540470838547"/>
    <n v="6.1715507507324219"/>
    <n v="8.1735324859619141"/>
    <n v="0.44440722465515142"/>
    <n v="0.50696611404418945"/>
  </r>
  <r>
    <x v="7"/>
    <x v="3"/>
    <x v="13"/>
    <n v="0"/>
    <n v="0.1431014537811279"/>
    <n v="6.188054084777832"/>
    <n v="11.082387924194339"/>
    <n v="0.32089969515800482"/>
    <n v="0.30976060032844538"/>
  </r>
  <r>
    <x v="7"/>
    <x v="3"/>
    <x v="14"/>
    <n v="0"/>
    <n v="0.36942893266677862"/>
    <n v="6.1469244956970206"/>
    <n v="11.96563816070557"/>
    <n v="0.52356815338134766"/>
    <n v="6.9375922903418541E-3"/>
  </r>
  <r>
    <x v="7"/>
    <x v="3"/>
    <x v="15"/>
    <n v="0"/>
    <n v="0.23888906836509699"/>
    <n v="6.1864972114562988"/>
    <n v="13.277798652648929"/>
    <n v="0.3166661262512207"/>
    <n v="4.4442500919103622E-2"/>
  </r>
  <r>
    <x v="7"/>
    <x v="3"/>
    <x v="16"/>
    <n v="0"/>
    <n v="0.23335456848144531"/>
    <n v="6.2531428337097168"/>
    <n v="12.31182384490967"/>
    <n v="0.56530100107192993"/>
    <n v="1.948976889252663E-2"/>
  </r>
  <r>
    <x v="7"/>
    <x v="4"/>
    <x v="0"/>
    <n v="11.26435375213623"/>
    <m/>
    <n v="5.8484311103820801"/>
    <m/>
    <n v="870.14947509765625"/>
    <n v="1.8704298883676529E-2"/>
  </r>
  <r>
    <x v="7"/>
    <x v="4"/>
    <x v="4"/>
    <n v="13.13923358917236"/>
    <n v="1.795456528663635"/>
    <n v="5.7398271560668954"/>
    <n v="-4347.3310546875"/>
    <n v="870.308349609375"/>
    <n v="0.33121883869171143"/>
  </r>
  <r>
    <x v="7"/>
    <x v="4"/>
    <x v="2"/>
    <n v="8.3264951705932617"/>
    <n v="0.81414228677749634"/>
    <n v="6.1936559677124023"/>
    <n v="-4389.5537109375"/>
    <n v="880.363037109375"/>
    <n v="1.677962951362133E-2"/>
  </r>
  <r>
    <x v="7"/>
    <x v="4"/>
    <x v="5"/>
    <n v="9.6113252639770508"/>
    <n v="2.065607070922852"/>
    <n v="6.3881287574768066"/>
    <n v="-4294.31201171875"/>
    <n v="860.08294677734375"/>
    <n v="6.9408686831593513E-3"/>
  </r>
  <r>
    <x v="7"/>
    <x v="5"/>
    <x v="6"/>
    <n v="6.9792332649230957"/>
    <n v="0.14779800176620481"/>
    <n v="7.4074592590332031"/>
    <n v="-4485.88037109375"/>
    <n v="900.30462646484375"/>
    <n v="1.181584410369396E-2"/>
  </r>
  <r>
    <x v="7"/>
    <x v="5"/>
    <x v="7"/>
    <n v="5.8612360954284668"/>
    <n v="0.84570771455764771"/>
    <n v="8.2016458511352539"/>
    <n v="-4538.10693359375"/>
    <n v="910.061767578125"/>
    <n v="6.9438195787370196E-3"/>
  </r>
  <r>
    <x v="7"/>
    <x v="5"/>
    <x v="8"/>
    <n v="6.5905203819274902"/>
    <n v="1.0285545587539671"/>
    <n v="8.4461383819580078"/>
    <n v="-4489.16162109375"/>
    <n v="900.08984375"/>
    <n v="6.9387340918183327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BA48F-78E3-457D-9235-4849A23AF209}" name="PivotTable2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15" firstHeaderRow="1" firstDataRow="2" firstDataCol="1" rowPageCount="1" colPageCount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x="0"/>
        <item x="1"/>
        <item x="2"/>
        <item x="3"/>
        <item x="4"/>
        <item x="5"/>
        <item x="6"/>
        <item x="7"/>
        <item m="1" x="15"/>
        <item t="default"/>
      </items>
    </pivotField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axis="axisRow" showAll="0">
      <items count="44">
        <item n="1" x="0"/>
        <item n="2" x="4"/>
        <item n="3" x="2"/>
        <item n="4" x="3"/>
        <item n="5" x="5"/>
        <item n="6" x="8"/>
        <item x="6"/>
        <item x="7"/>
        <item x="10"/>
        <item x="11"/>
        <item n="9"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41"/>
    </i>
    <i t="grand">
      <x/>
    </i>
  </rowItems>
  <colFields count="1">
    <field x="0"/>
  </colFields>
  <colItems count="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" hier="-1"/>
  </pageFields>
  <dataFields count="1">
    <dataField name="Average of BhopAccuracy" fld="8" subtotal="average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DC7D9-278C-4C75-8D65-85A71294479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17" firstHeaderRow="1" firstDataRow="2" firstDataCol="1" rowPageCount="1" colPageCount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m="1" x="15"/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7">
        <item h="1" x="0"/>
        <item x="1"/>
        <item h="1" x="2"/>
        <item h="1" x="3"/>
        <item h="1" x="4"/>
        <item h="1" x="5"/>
        <item t="default"/>
      </items>
    </pivotField>
    <pivotField axis="axisRow" showAll="0">
      <items count="44">
        <item n="1" x="0"/>
        <item n="2" x="4"/>
        <item n="3" x="2"/>
        <item n="4" x="3"/>
        <item n="5" x="5"/>
        <item n="6" x="6"/>
        <item n="7" x="7"/>
        <item n="8" x="8"/>
        <item n="9" x="9"/>
        <item n="10" x="10"/>
        <item n="11" x="11"/>
        <item n="12"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9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ageFields count="1">
    <pageField fld="1" hier="-1"/>
  </pageFields>
  <dataFields count="1">
    <dataField name="Average of LookOffset" fld="7" subtotal="average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9878D5-7BE4-41EF-878F-15D1E6A2967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J36" firstHeaderRow="1" firstDataRow="2" firstDataCol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x="0"/>
        <item x="1"/>
        <item x="2"/>
        <item x="3"/>
        <item x="4"/>
        <item x="5"/>
        <item x="6"/>
        <item x="7"/>
        <item m="1" x="15"/>
        <item t="default"/>
      </items>
    </pivotField>
    <pivotField axis="axisRow" multipleItemSelectionAllowed="1" showAll="0">
      <items count="7">
        <item h="1" x="0"/>
        <item h="1" x="1"/>
        <item x="2"/>
        <item h="1" x="3"/>
        <item h="1" x="4"/>
        <item h="1" x="5"/>
        <item t="default"/>
      </items>
    </pivotField>
    <pivotField axis="axisRow" showAll="0">
      <items count="44">
        <item x="0"/>
        <item x="4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2">
    <field x="1"/>
    <field x="2"/>
  </rowFields>
  <rowItems count="14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0"/>
  </colFields>
  <colItems count="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Average of LookOffset" fld="7" subtotal="average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CD7DE-CEFD-481C-8542-2DA992EE154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J17" firstHeaderRow="1" firstDataRow="2" firstDataCol="1" rowPageCount="1" colPageCount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x="0"/>
        <item x="1"/>
        <item x="2"/>
        <item x="3"/>
        <item x="4"/>
        <item x="5"/>
        <item x="6"/>
        <item x="7"/>
        <item m="1" x="15"/>
        <item t="default"/>
      </items>
    </pivotField>
    <pivotField axis="axisPage" multipleItemSelectionAllowed="1" showAll="0">
      <items count="7">
        <item h="1" x="0"/>
        <item h="1" x="1"/>
        <item x="2"/>
        <item h="1" x="3"/>
        <item h="1" x="4"/>
        <item h="1" x="5"/>
        <item t="default"/>
      </items>
    </pivotField>
    <pivotField axis="axisRow" showAll="0">
      <items count="44">
        <item x="0"/>
        <item x="4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" hier="-1"/>
  </pageFields>
  <dataFields count="1">
    <dataField name="Average of StrafeTimingOffset" fld="4" subtotal="average" baseField="0" baseItem="0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A89F56-B9AD-47D1-906C-4B6C0CE998DF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3:T47" firstHeaderRow="1" firstDataRow="2" firstDataCol="1" rowPageCount="1" colPageCount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x="0"/>
        <item x="1"/>
        <item x="2"/>
        <item x="3"/>
        <item x="4"/>
        <item x="5"/>
        <item x="6"/>
        <item x="7"/>
        <item m="1" x="15"/>
        <item t="default"/>
      </items>
    </pivotField>
    <pivotField axis="axisPage" multipleItemSelectionAllowed="1" showAll="0">
      <items count="7">
        <item h="1" x="0"/>
        <item h="1" x="1"/>
        <item h="1" x="2"/>
        <item x="3"/>
        <item h="1" x="4"/>
        <item h="1" x="5"/>
        <item t="default"/>
      </items>
    </pivotField>
    <pivotField axis="axisRow" showAll="0">
      <items count="44">
        <item x="0"/>
        <item x="4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0"/>
  </colFields>
  <colItems count="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" hier="-1"/>
  </pageFields>
  <dataFields count="1">
    <dataField name="Average of LookOffset" fld="7" subtotal="average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1B905-773B-4DC1-AC87-C0B864D5C418}" name="PivotTable2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J47" firstHeaderRow="1" firstDataRow="2" firstDataCol="1" rowPageCount="1" colPageCount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x="0"/>
        <item x="1"/>
        <item x="2"/>
        <item x="3"/>
        <item x="4"/>
        <item x="5"/>
        <item x="6"/>
        <item x="7"/>
        <item m="1" x="15"/>
        <item t="default"/>
      </items>
    </pivotField>
    <pivotField axis="axisPage" multipleItemSelectionAllowed="1" showAll="0">
      <items count="7">
        <item h="1" x="0"/>
        <item h="1" x="1"/>
        <item h="1" x="2"/>
        <item x="3"/>
        <item h="1" x="4"/>
        <item h="1" x="5"/>
        <item t="default"/>
      </items>
    </pivotField>
    <pivotField axis="axisRow" showAll="0">
      <items count="44">
        <item x="0"/>
        <item x="4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0"/>
  </colFields>
  <colItems count="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" hier="-1"/>
  </pageFields>
  <dataFields count="1">
    <dataField name="Average of StrafeTimingOffset" fld="4" subtotal="average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1E4E35-7405-49F5-8A56-BA19C9A7EB9D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U3:AD48" firstHeaderRow="1" firstDataRow="2" firstDataCol="1" rowPageCount="1" colPageCount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x="0"/>
        <item x="1"/>
        <item x="2"/>
        <item x="3"/>
        <item x="4"/>
        <item x="5"/>
        <item x="6"/>
        <item x="7"/>
        <item m="1" x="15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4">
        <item x="1"/>
        <item x="0"/>
        <item x="4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0"/>
  </colFields>
  <colItems count="9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pageFields count="1">
    <pageField fld="1" hier="-1"/>
  </pageFields>
  <dataFields count="1">
    <dataField name="Average of BhopAccuracy" fld="8" subtotal="average" baseField="0" baseItem="0"/>
  </dataFields>
  <chartFormats count="1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5C461-439E-D042-85EC-995E7BC04905}" name="PivotTable1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6" firstHeaderRow="1" firstDataRow="2" firstDataCol="1"/>
  <pivotFields count="9">
    <pivotField axis="axisCol" showAll="0">
      <items count="17">
        <item m="1" x="8"/>
        <item m="1" x="9"/>
        <item m="1" x="10"/>
        <item m="1" x="11"/>
        <item m="1" x="12"/>
        <item m="1" x="13"/>
        <item m="1" x="14"/>
        <item m="1" x="15"/>
        <item x="0"/>
        <item x="1"/>
        <item x="2"/>
        <item x="3"/>
        <item x="4"/>
        <item x="5"/>
        <item x="6"/>
        <item x="7"/>
        <item t="default"/>
      </items>
    </pivotField>
    <pivotField axis="axisRow" multipleItemSelectionAllowed="1" showAll="0">
      <items count="7">
        <item h="1" x="0"/>
        <item h="1" x="1"/>
        <item h="1" x="2"/>
        <item h="1" x="3"/>
        <item x="4"/>
        <item x="5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dataField="1" showAll="0"/>
  </pivotFields>
  <rowFields count="2">
    <field x="-2"/>
    <field x="1"/>
  </rowFields>
  <rowItems count="12">
    <i>
      <x/>
    </i>
    <i r="1">
      <x v="4"/>
    </i>
    <i r="1">
      <x v="5"/>
    </i>
    <i i="1">
      <x v="1"/>
    </i>
    <i r="1" i="1">
      <x v="4"/>
    </i>
    <i r="1" i="1">
      <x v="5"/>
    </i>
    <i i="2">
      <x v="2"/>
    </i>
    <i r="1" i="2">
      <x v="4"/>
    </i>
    <i r="1" i="2">
      <x v="5"/>
    </i>
    <i t="grand">
      <x/>
    </i>
    <i t="grand" i="1">
      <x/>
    </i>
    <i t="grand" i="2">
      <x/>
    </i>
  </rowItems>
  <colFields count="1">
    <field x="0"/>
  </colFields>
  <colItems count="9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3">
    <dataField name="Average of BhopAccuracy" fld="8" subtotal="average" baseField="0" baseItem="0"/>
    <dataField name="Average of Speed" fld="5" subtotal="average" baseField="0" baseItem="0"/>
    <dataField name="Average of Time" fld="3" subtotal="average" baseField="0" baseItem="0"/>
  </dataFields>
  <formats count="10">
    <format dxfId="20">
      <pivotArea collapsedLevelsAreSubtotals="1" fieldPosition="0">
        <references count="3">
          <reference field="4294967294" count="1" selected="0">
            <x v="1"/>
          </reference>
          <reference field="0" count="3" selected="0">
            <x v="1"/>
            <x v="2"/>
            <x v="3"/>
          </reference>
          <reference field="1" count="1">
            <x v="5"/>
          </reference>
        </references>
      </pivotArea>
    </format>
    <format dxfId="19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1" count="1">
            <x v="5"/>
          </reference>
        </references>
      </pivotArea>
    </format>
    <format dxfId="1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>
            <x v="4"/>
          </reference>
        </references>
      </pivotArea>
    </format>
    <format dxfId="17">
      <pivotArea grandCol="1" outline="0" collapsedLevelsAreSubtotals="1" fieldPosition="0"/>
    </format>
    <format dxfId="1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1" count="1">
            <x v="4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>
            <x v="5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1" count="1">
            <x v="5"/>
          </reference>
        </references>
      </pivotArea>
    </format>
    <format dxfId="13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1">
            <x v="4"/>
          </reference>
        </references>
      </pivotArea>
    </format>
    <format dxfId="5">
      <pivotArea grandRow="1" grandCol="1"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B429B5-6A9B-1C4D-ACE9-194C016BC06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47" firstHeaderRow="1" firstDataRow="2" firstDataCol="1" rowPageCount="1" colPageCount="1"/>
  <pivotFields count="9">
    <pivotField axis="axisCol" showAll="0">
      <items count="6">
        <item x="0"/>
        <item x="1"/>
        <item x="2"/>
        <item x="3"/>
        <item x="4"/>
        <item t="default"/>
      </items>
    </pivotField>
    <pivotField axis="axisPage" multipleItemSelectionAllowed="1" showAll="0">
      <items count="8">
        <item h="1" x="0"/>
        <item h="1" x="1"/>
        <item h="1" x="2"/>
        <item x="3"/>
        <item h="1" x="4"/>
        <item h="1" m="1" x="6"/>
        <item h="1" x="5"/>
        <item t="default"/>
      </items>
    </pivotField>
    <pivotField axis="axisRow" showAll="0">
      <items count="44">
        <item x="0"/>
        <item x="4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hier="-1"/>
  </pageFields>
  <dataFields count="1">
    <dataField name="Sum of Score" fld="6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32EC-9055-0748-9D95-C92DA92A4844}">
  <dimension ref="A1:J15"/>
  <sheetViews>
    <sheetView workbookViewId="0">
      <selection activeCell="F4" sqref="F4"/>
    </sheetView>
  </sheetViews>
  <sheetFormatPr defaultColWidth="11" defaultRowHeight="15.75"/>
  <cols>
    <col min="1" max="1" width="21.875" bestFit="1" customWidth="1"/>
    <col min="2" max="2" width="15" bestFit="1" customWidth="1"/>
    <col min="3" max="10" width="11.875" bestFit="1" customWidth="1"/>
    <col min="11" max="12" width="12.125" bestFit="1" customWidth="1"/>
    <col min="13" max="13" width="12.875" bestFit="1" customWidth="1"/>
    <col min="14" max="14" width="12.125" bestFit="1" customWidth="1"/>
    <col min="15" max="15" width="12.875" bestFit="1" customWidth="1"/>
    <col min="16" max="19" width="12.125" bestFit="1" customWidth="1"/>
    <col min="20" max="22" width="12.875" bestFit="1" customWidth="1"/>
    <col min="23" max="26" width="12.125" bestFit="1" customWidth="1"/>
    <col min="27" max="29" width="12.875" bestFit="1" customWidth="1"/>
    <col min="30" max="34" width="12.125" bestFit="1" customWidth="1"/>
    <col min="35" max="37" width="12.875" bestFit="1" customWidth="1"/>
    <col min="38" max="39" width="22.375" bestFit="1" customWidth="1"/>
    <col min="40" max="40" width="19.875" bestFit="1" customWidth="1"/>
    <col min="41" max="41" width="19.5" bestFit="1" customWidth="1"/>
    <col min="42" max="42" width="27" bestFit="1" customWidth="1"/>
    <col min="43" max="60" width="22.375" bestFit="1" customWidth="1"/>
    <col min="61" max="61" width="19.125" bestFit="1" customWidth="1"/>
    <col min="62" max="62" width="18.875" bestFit="1" customWidth="1"/>
    <col min="63" max="63" width="26.125" bestFit="1" customWidth="1"/>
    <col min="64" max="81" width="22.375" bestFit="1" customWidth="1"/>
    <col min="82" max="82" width="20.5" bestFit="1" customWidth="1"/>
    <col min="83" max="83" width="20.125" bestFit="1" customWidth="1"/>
    <col min="84" max="84" width="27.625" bestFit="1" customWidth="1"/>
    <col min="85" max="102" width="22.375" bestFit="1" customWidth="1"/>
    <col min="103" max="103" width="18.875" bestFit="1" customWidth="1"/>
    <col min="104" max="104" width="18.5" bestFit="1" customWidth="1"/>
    <col min="105" max="105" width="25.875" bestFit="1" customWidth="1"/>
    <col min="106" max="106" width="19.625" bestFit="1" customWidth="1"/>
    <col min="107" max="107" width="19.375" bestFit="1" customWidth="1"/>
    <col min="108" max="108" width="26.875" bestFit="1" customWidth="1"/>
  </cols>
  <sheetData>
    <row r="1" spans="1:10">
      <c r="A1" s="4" t="s">
        <v>1</v>
      </c>
      <c r="B1" s="5">
        <v>0</v>
      </c>
    </row>
    <row r="3" spans="1:10">
      <c r="A3" s="4" t="s">
        <v>26</v>
      </c>
      <c r="B3" s="4" t="s">
        <v>16</v>
      </c>
    </row>
    <row r="4" spans="1:10">
      <c r="A4" s="4" t="s">
        <v>9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10</v>
      </c>
    </row>
    <row r="5" spans="1:10">
      <c r="A5" s="5" t="s">
        <v>40</v>
      </c>
      <c r="B5">
        <v>2.4979209530000001E-2</v>
      </c>
      <c r="C5">
        <v>2.7799502019999998E-2</v>
      </c>
      <c r="D5">
        <v>0.1494978666</v>
      </c>
      <c r="G5">
        <v>2.0891224965453151E-2</v>
      </c>
      <c r="H5">
        <v>3.6117561161518097E-2</v>
      </c>
      <c r="I5">
        <v>6.9411001168191433E-3</v>
      </c>
      <c r="J5">
        <v>4.4371077398965064E-2</v>
      </c>
    </row>
    <row r="6" spans="1:10">
      <c r="A6" s="5" t="s">
        <v>41</v>
      </c>
      <c r="C6">
        <v>1.3877948750000001E-2</v>
      </c>
      <c r="F6">
        <v>0.12640435990000001</v>
      </c>
      <c r="G6">
        <v>0.67496669292449951</v>
      </c>
      <c r="H6">
        <v>6.9375927560031414E-3</v>
      </c>
      <c r="I6">
        <v>0.50699865818023682</v>
      </c>
      <c r="J6">
        <v>0.2658370505021479</v>
      </c>
    </row>
    <row r="7" spans="1:10">
      <c r="A7" s="5" t="s">
        <v>42</v>
      </c>
      <c r="B7">
        <v>1.112307888E-2</v>
      </c>
      <c r="C7">
        <v>9.717914276E-3</v>
      </c>
      <c r="D7">
        <v>1.1035579259999999E-2</v>
      </c>
      <c r="F7">
        <v>2.2212861109999999E-2</v>
      </c>
      <c r="G7">
        <v>1.3888483867049221E-2</v>
      </c>
      <c r="H7">
        <v>1.0791923999786379</v>
      </c>
      <c r="I7">
        <v>9.7240936011075974E-3</v>
      </c>
      <c r="J7">
        <v>0.16527063013897067</v>
      </c>
    </row>
    <row r="8" spans="1:10">
      <c r="A8" s="5" t="s">
        <v>43</v>
      </c>
      <c r="B8">
        <v>6.9375922899999999E-3</v>
      </c>
      <c r="C8">
        <v>1.2490910480000001E-2</v>
      </c>
      <c r="D8">
        <v>1.7760640009999999E-2</v>
      </c>
      <c r="E8">
        <v>8.0557093019999998E-2</v>
      </c>
      <c r="F8">
        <v>1.387518458E-2</v>
      </c>
      <c r="G8">
        <v>9.7225327044725418E-3</v>
      </c>
      <c r="H8">
        <v>1.1132794432342051E-2</v>
      </c>
      <c r="I8">
        <v>2.2200297564268109E-2</v>
      </c>
      <c r="J8">
        <v>2.1834630635135337E-2</v>
      </c>
    </row>
    <row r="9" spans="1:10">
      <c r="A9" s="5" t="s">
        <v>44</v>
      </c>
      <c r="D9">
        <v>7.2129196490000004E-3</v>
      </c>
      <c r="E9">
        <v>2.0826434719999998E-2</v>
      </c>
      <c r="G9">
        <v>6.961415521800518E-3</v>
      </c>
      <c r="H9">
        <v>1.6651751473546032E-2</v>
      </c>
      <c r="J9">
        <v>1.2913130341086636E-2</v>
      </c>
    </row>
    <row r="10" spans="1:10">
      <c r="A10" s="5" t="s">
        <v>45</v>
      </c>
      <c r="D10">
        <v>1.2517419639999999E-2</v>
      </c>
      <c r="E10">
        <v>2.2209819410000001E-2</v>
      </c>
      <c r="J10">
        <v>1.7363619524999999E-2</v>
      </c>
    </row>
    <row r="11" spans="1:10">
      <c r="A11" s="5">
        <v>7</v>
      </c>
      <c r="D11">
        <v>6.8657202649999999E-3</v>
      </c>
      <c r="E11">
        <v>6.9413632150000003E-3</v>
      </c>
      <c r="H11">
        <v>1.387782953679562E-2</v>
      </c>
      <c r="J11">
        <v>9.2283043389318736E-3</v>
      </c>
    </row>
    <row r="12" spans="1:10">
      <c r="A12" s="5">
        <v>11</v>
      </c>
      <c r="D12">
        <v>1.127131935E-2</v>
      </c>
      <c r="J12">
        <v>1.127131935E-2</v>
      </c>
    </row>
    <row r="13" spans="1:10">
      <c r="A13" s="5" t="s">
        <v>46</v>
      </c>
      <c r="D13">
        <v>1.110014785E-2</v>
      </c>
      <c r="J13">
        <v>1.110014785E-2</v>
      </c>
    </row>
    <row r="14" spans="1:10">
      <c r="A14" s="5" t="s">
        <v>24</v>
      </c>
      <c r="B14">
        <v>1.2521399189999999E-2</v>
      </c>
      <c r="J14">
        <v>1.2521399189999999E-2</v>
      </c>
    </row>
    <row r="15" spans="1:10">
      <c r="A15" s="5" t="s">
        <v>10</v>
      </c>
      <c r="B15">
        <v>1.3890319972500001E-2</v>
      </c>
      <c r="C15">
        <v>1.59715688815E-2</v>
      </c>
      <c r="D15">
        <v>2.8407701578000003E-2</v>
      </c>
      <c r="E15">
        <v>3.263367759125E-2</v>
      </c>
      <c r="F15">
        <v>5.4164135196666678E-2</v>
      </c>
      <c r="G15">
        <v>0.145286069996655</v>
      </c>
      <c r="H15">
        <v>0.19398498822314048</v>
      </c>
      <c r="I15">
        <v>0.13646603736560792</v>
      </c>
      <c r="J15">
        <v>8.0945808231040792E-2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B1C5-F4E1-E241-858B-8A50FCC6DB34}">
  <dimension ref="A1:J17"/>
  <sheetViews>
    <sheetView topLeftCell="A4" zoomScale="103" workbookViewId="0">
      <selection activeCell="A32" sqref="A32:A35"/>
    </sheetView>
  </sheetViews>
  <sheetFormatPr defaultColWidth="11" defaultRowHeight="15.75"/>
  <cols>
    <col min="1" max="1" width="19" bestFit="1" customWidth="1"/>
    <col min="2" max="2" width="15" bestFit="1" customWidth="1"/>
    <col min="3" max="10" width="11.875" bestFit="1" customWidth="1"/>
    <col min="11" max="11" width="25.375" bestFit="1" customWidth="1"/>
    <col min="12" max="12" width="21" bestFit="1" customWidth="1"/>
  </cols>
  <sheetData>
    <row r="1" spans="1:10">
      <c r="A1" s="4" t="s">
        <v>1</v>
      </c>
      <c r="B1" s="5">
        <v>1</v>
      </c>
    </row>
    <row r="3" spans="1:10">
      <c r="A3" s="4" t="s">
        <v>27</v>
      </c>
      <c r="B3" s="4" t="s">
        <v>16</v>
      </c>
    </row>
    <row r="4" spans="1:10">
      <c r="A4" s="4" t="s">
        <v>9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10</v>
      </c>
    </row>
    <row r="5" spans="1:10">
      <c r="A5" s="5" t="s">
        <v>40</v>
      </c>
      <c r="B5">
        <v>0.19862824679999999</v>
      </c>
      <c r="C5">
        <v>0.51945018769999995</v>
      </c>
      <c r="D5">
        <v>0.16583165529999999</v>
      </c>
      <c r="E5">
        <v>0.5014090538</v>
      </c>
      <c r="F5">
        <v>7.0851705969999998E-2</v>
      </c>
      <c r="G5">
        <v>0.5736309289932251</v>
      </c>
      <c r="H5">
        <v>0.41111516952514648</v>
      </c>
      <c r="I5">
        <v>0.73890548944473267</v>
      </c>
      <c r="J5">
        <v>0.39747780469163801</v>
      </c>
    </row>
    <row r="6" spans="1:10">
      <c r="A6" s="5" t="s">
        <v>41</v>
      </c>
      <c r="B6">
        <v>5.5559836330000001E-2</v>
      </c>
      <c r="C6">
        <v>6.5242268150000005E-2</v>
      </c>
      <c r="D6">
        <v>0.14634600280000001</v>
      </c>
      <c r="F6">
        <v>6.1122536659999997E-2</v>
      </c>
      <c r="G6">
        <v>8.7495312094688416E-2</v>
      </c>
      <c r="H6">
        <v>1.9480014219880101E-2</v>
      </c>
      <c r="I6">
        <v>0.37362098693847662</v>
      </c>
      <c r="J6">
        <v>0.1155524224561493</v>
      </c>
    </row>
    <row r="7" spans="1:10">
      <c r="A7" s="5" t="s">
        <v>42</v>
      </c>
      <c r="B7">
        <v>7.7784277499999999E-2</v>
      </c>
      <c r="C7">
        <v>0.30835089090000001</v>
      </c>
      <c r="D7">
        <v>0.43646660450000002</v>
      </c>
      <c r="E7">
        <v>0.96947574619999999</v>
      </c>
      <c r="F7">
        <v>2.7811611069999999E-2</v>
      </c>
      <c r="G7">
        <v>6.3895225524902344E-2</v>
      </c>
      <c r="H7">
        <v>2.221744135022163E-2</v>
      </c>
      <c r="I7">
        <v>4.44633848965168E-2</v>
      </c>
      <c r="J7">
        <v>0.24380814774270509</v>
      </c>
    </row>
    <row r="8" spans="1:10">
      <c r="A8" s="5" t="s">
        <v>43</v>
      </c>
      <c r="C8">
        <v>5.2792511879999997E-2</v>
      </c>
      <c r="D8">
        <v>6.4165354710000004E-3</v>
      </c>
      <c r="E8">
        <v>1.083775997</v>
      </c>
      <c r="F8">
        <v>5.280289799E-2</v>
      </c>
      <c r="G8">
        <v>1.532801426947117E-2</v>
      </c>
      <c r="H8">
        <v>5.2770983427762992E-2</v>
      </c>
      <c r="I8">
        <v>1.9460022449493412E-2</v>
      </c>
      <c r="J8">
        <v>0.18333528035538965</v>
      </c>
    </row>
    <row r="9" spans="1:10">
      <c r="A9" s="5" t="s">
        <v>44</v>
      </c>
      <c r="B9">
        <v>4.444981739E-2</v>
      </c>
      <c r="C9">
        <v>8.0571845170000003E-2</v>
      </c>
      <c r="E9">
        <v>0.46803742650000002</v>
      </c>
      <c r="G9">
        <v>6.6681243479251862E-2</v>
      </c>
      <c r="H9">
        <v>2.498574927449226E-2</v>
      </c>
      <c r="I9">
        <v>3.0557954683899879E-2</v>
      </c>
      <c r="J9">
        <v>0.11921400608294068</v>
      </c>
    </row>
    <row r="10" spans="1:10">
      <c r="A10" s="5" t="s">
        <v>45</v>
      </c>
      <c r="B10">
        <v>1.251728553E-2</v>
      </c>
      <c r="C10">
        <v>6.667883694E-2</v>
      </c>
      <c r="D10">
        <v>0.26945608850000002</v>
      </c>
      <c r="E10">
        <v>0.1194296703</v>
      </c>
      <c r="G10">
        <v>3.888867050409317E-2</v>
      </c>
      <c r="H10">
        <v>1.2485933490097519E-2</v>
      </c>
      <c r="I10">
        <v>0.115278996527195</v>
      </c>
      <c r="J10">
        <v>9.0676497398769387E-2</v>
      </c>
    </row>
    <row r="11" spans="1:10">
      <c r="A11" s="5" t="s">
        <v>98</v>
      </c>
      <c r="B11">
        <v>1.3901305379999999E-2</v>
      </c>
      <c r="E11">
        <v>0.16666239499999999</v>
      </c>
      <c r="G11">
        <v>2.362732961773872E-2</v>
      </c>
      <c r="H11">
        <v>4.8618175089359283E-2</v>
      </c>
      <c r="I11">
        <v>5.4131340235471732E-2</v>
      </c>
      <c r="J11">
        <v>6.1388109064513953E-2</v>
      </c>
    </row>
    <row r="12" spans="1:10">
      <c r="A12" s="5" t="s">
        <v>99</v>
      </c>
      <c r="E12">
        <v>0.19167153540000001</v>
      </c>
      <c r="G12">
        <v>2.639440260827541E-2</v>
      </c>
      <c r="H12">
        <v>0.28478938341140753</v>
      </c>
      <c r="J12">
        <v>0.16761844047322763</v>
      </c>
    </row>
    <row r="13" spans="1:10">
      <c r="A13" s="5" t="s">
        <v>46</v>
      </c>
      <c r="E13">
        <v>0.1027971655</v>
      </c>
      <c r="G13">
        <v>4.5836485922336578E-2</v>
      </c>
      <c r="H13">
        <v>5.278535932302475E-2</v>
      </c>
      <c r="J13">
        <v>6.7139670248453784E-2</v>
      </c>
    </row>
    <row r="14" spans="1:10">
      <c r="A14" s="5" t="s">
        <v>100</v>
      </c>
      <c r="H14">
        <v>2.5005137547850609E-2</v>
      </c>
      <c r="J14">
        <v>2.5005137547850609E-2</v>
      </c>
    </row>
    <row r="15" spans="1:10">
      <c r="A15" s="5" t="s">
        <v>101</v>
      </c>
      <c r="H15">
        <v>1.8045235425233841E-2</v>
      </c>
      <c r="J15">
        <v>1.8045235425233841E-2</v>
      </c>
    </row>
    <row r="16" spans="1:10">
      <c r="A16" s="5" t="s">
        <v>102</v>
      </c>
      <c r="H16">
        <v>0.21947260200977331</v>
      </c>
      <c r="J16">
        <v>0.21947260200977331</v>
      </c>
    </row>
    <row r="17" spans="1:10">
      <c r="A17" s="5" t="s">
        <v>10</v>
      </c>
      <c r="B17">
        <v>6.7140128154999992E-2</v>
      </c>
      <c r="C17">
        <v>0.18218109012333331</v>
      </c>
      <c r="D17">
        <v>0.2049033773142</v>
      </c>
      <c r="E17">
        <v>0.4504073737125</v>
      </c>
      <c r="F17">
        <v>5.3147187922499992E-2</v>
      </c>
      <c r="G17">
        <v>0.10464195700155364</v>
      </c>
      <c r="H17">
        <v>9.9314265341187521E-2</v>
      </c>
      <c r="I17">
        <v>0.19663116788225515</v>
      </c>
      <c r="J17">
        <v>0.17274138438447403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BF00-2734-D646-942D-8AA855991E77}">
  <dimension ref="A1:J36"/>
  <sheetViews>
    <sheetView topLeftCell="B1" zoomScale="103" workbookViewId="0">
      <selection activeCell="M18" sqref="M18"/>
    </sheetView>
  </sheetViews>
  <sheetFormatPr defaultColWidth="11" defaultRowHeight="15.75"/>
  <cols>
    <col min="1" max="1" width="19" bestFit="1" customWidth="1"/>
    <col min="2" max="2" width="15" bestFit="1" customWidth="1"/>
    <col min="3" max="10" width="11.875" bestFit="1" customWidth="1"/>
    <col min="11" max="11" width="12.125" bestFit="1" customWidth="1"/>
    <col min="12" max="12" width="27.875" bestFit="1" customWidth="1"/>
    <col min="13" max="13" width="16.375" bestFit="1" customWidth="1"/>
    <col min="14" max="14" width="23.375" bestFit="1" customWidth="1"/>
    <col min="15" max="15" width="16.625" bestFit="1" customWidth="1"/>
    <col min="16" max="16" width="12.125" bestFit="1" customWidth="1"/>
    <col min="17" max="17" width="27.875" bestFit="1" customWidth="1"/>
    <col min="18" max="18" width="21" bestFit="1" customWidth="1"/>
    <col min="19" max="19" width="16.375" bestFit="1" customWidth="1"/>
  </cols>
  <sheetData>
    <row r="1" spans="1:10">
      <c r="A1" s="4" t="s">
        <v>1</v>
      </c>
      <c r="B1" s="5">
        <v>2</v>
      </c>
    </row>
    <row r="3" spans="1:10">
      <c r="A3" s="4" t="s">
        <v>28</v>
      </c>
      <c r="B3" s="4" t="s">
        <v>16</v>
      </c>
    </row>
    <row r="4" spans="1:10">
      <c r="A4" s="4" t="s">
        <v>9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10</v>
      </c>
    </row>
    <row r="5" spans="1:10">
      <c r="A5" s="5">
        <v>2</v>
      </c>
      <c r="B5">
        <v>0.63748097420000005</v>
      </c>
      <c r="C5">
        <v>0.2229215652</v>
      </c>
      <c r="D5">
        <v>0.19094166160000001</v>
      </c>
      <c r="E5">
        <v>0.33123958110000001</v>
      </c>
      <c r="F5">
        <v>0.20560932160000001</v>
      </c>
      <c r="G5">
        <v>0.40629568696022028</v>
      </c>
      <c r="H5">
        <v>0.19311071932315829</v>
      </c>
      <c r="I5">
        <v>0.41246628761291498</v>
      </c>
      <c r="J5">
        <v>0.32500822469953672</v>
      </c>
    </row>
    <row r="6" spans="1:10">
      <c r="A6" s="5">
        <v>3</v>
      </c>
      <c r="B6">
        <v>0.64097183940000002</v>
      </c>
      <c r="C6">
        <v>0.27719011900000001</v>
      </c>
      <c r="D6">
        <v>0.17549259959999999</v>
      </c>
      <c r="E6">
        <v>0.31458014249999999</v>
      </c>
      <c r="F6">
        <v>0.17644783850000001</v>
      </c>
      <c r="G6">
        <v>0.33618518710136408</v>
      </c>
      <c r="H6">
        <v>0.2139327526092529</v>
      </c>
      <c r="I6">
        <v>0.39799576997756958</v>
      </c>
      <c r="J6">
        <v>0.31659953108602334</v>
      </c>
    </row>
    <row r="7" spans="1:10">
      <c r="A7" s="5">
        <v>4</v>
      </c>
      <c r="B7">
        <v>0.63263738160000005</v>
      </c>
      <c r="C7">
        <v>0.28963044290000001</v>
      </c>
      <c r="D7">
        <v>0.19979146119999999</v>
      </c>
      <c r="E7">
        <v>0.29790812729999999</v>
      </c>
      <c r="F7">
        <v>0.21113467220000001</v>
      </c>
      <c r="G7">
        <v>0.4152836799621582</v>
      </c>
      <c r="H7">
        <v>0.19033925235271451</v>
      </c>
      <c r="I7">
        <v>0.2547946572303772</v>
      </c>
      <c r="J7">
        <v>0.31143995934315627</v>
      </c>
    </row>
    <row r="8" spans="1:10">
      <c r="A8" s="5">
        <v>5</v>
      </c>
      <c r="B8">
        <v>0.57986283299999997</v>
      </c>
      <c r="C8">
        <v>0.22571878140000001</v>
      </c>
      <c r="D8">
        <v>0.19037944079999999</v>
      </c>
      <c r="E8">
        <v>0.33329355719999998</v>
      </c>
      <c r="F8">
        <v>0.20486588780000001</v>
      </c>
      <c r="G8">
        <v>0.37718814611434942</v>
      </c>
      <c r="H8">
        <v>0.18268367648124689</v>
      </c>
      <c r="I8">
        <v>0.5236126184463501</v>
      </c>
      <c r="J8">
        <v>0.32720061765524328</v>
      </c>
    </row>
    <row r="9" spans="1:10">
      <c r="A9" s="5">
        <v>6</v>
      </c>
      <c r="B9">
        <v>0.60691821580000005</v>
      </c>
      <c r="E9">
        <v>0.32432508469999999</v>
      </c>
      <c r="F9">
        <v>0.17918798329999999</v>
      </c>
      <c r="G9">
        <v>0.33970433473587042</v>
      </c>
      <c r="H9">
        <v>0.1222384944558144</v>
      </c>
      <c r="I9">
        <v>0.21664336323738101</v>
      </c>
      <c r="J9">
        <v>0.29816957937151095</v>
      </c>
    </row>
    <row r="10" spans="1:10">
      <c r="A10" s="5">
        <v>7</v>
      </c>
      <c r="B10">
        <v>0.60900473590000004</v>
      </c>
      <c r="G10">
        <v>0.32155472040176392</v>
      </c>
      <c r="H10">
        <v>0.22503671050071719</v>
      </c>
      <c r="I10">
        <v>0.26731276512146002</v>
      </c>
      <c r="J10">
        <v>0.3557272329809853</v>
      </c>
    </row>
    <row r="11" spans="1:10">
      <c r="A11" s="5">
        <v>8</v>
      </c>
      <c r="B11">
        <v>0.59930545089999998</v>
      </c>
      <c r="G11">
        <v>0.36950311064720148</v>
      </c>
      <c r="H11">
        <v>0.18477997183799741</v>
      </c>
      <c r="I11">
        <v>0.23610949516296389</v>
      </c>
      <c r="J11">
        <v>0.34742450713704071</v>
      </c>
    </row>
    <row r="12" spans="1:10">
      <c r="A12" s="5">
        <v>9</v>
      </c>
      <c r="B12">
        <v>0.55413782600000006</v>
      </c>
      <c r="G12">
        <v>0.35973161458969122</v>
      </c>
      <c r="H12">
        <v>0.18964663147926331</v>
      </c>
      <c r="I12">
        <v>0.3055691123008728</v>
      </c>
      <c r="J12">
        <v>0.35227129609245683</v>
      </c>
    </row>
    <row r="13" spans="1:10">
      <c r="A13" s="5">
        <v>10</v>
      </c>
      <c r="B13">
        <v>0.55069476370000003</v>
      </c>
      <c r="G13">
        <v>0.29596790671348572</v>
      </c>
      <c r="H13">
        <v>0.21743988990783689</v>
      </c>
      <c r="I13">
        <v>0.2083964794874191</v>
      </c>
      <c r="J13">
        <v>0.31812475995218542</v>
      </c>
    </row>
    <row r="14" spans="1:10">
      <c r="A14" s="5">
        <v>11</v>
      </c>
      <c r="B14">
        <v>0.64303654430000001</v>
      </c>
      <c r="G14">
        <v>0.50699508190155029</v>
      </c>
      <c r="H14">
        <v>0.1952291131019592</v>
      </c>
      <c r="I14">
        <v>0.1152230948209763</v>
      </c>
      <c r="J14">
        <v>0.36512095853112148</v>
      </c>
    </row>
    <row r="15" spans="1:10">
      <c r="A15" s="5">
        <v>12</v>
      </c>
      <c r="B15">
        <v>0.58400535580000001</v>
      </c>
      <c r="G15">
        <v>0.25279653072357178</v>
      </c>
      <c r="H15">
        <v>0.18681766092777249</v>
      </c>
      <c r="J15">
        <v>0.34120651581711475</v>
      </c>
    </row>
    <row r="16" spans="1:10">
      <c r="A16" s="5">
        <v>13</v>
      </c>
      <c r="H16">
        <v>0.17225611209869379</v>
      </c>
      <c r="J16">
        <v>0.17225611209869379</v>
      </c>
    </row>
    <row r="17" spans="1:10">
      <c r="A17" s="5" t="s">
        <v>10</v>
      </c>
      <c r="B17">
        <v>0.60345962914545448</v>
      </c>
      <c r="C17">
        <v>0.25386522712500004</v>
      </c>
      <c r="D17">
        <v>0.18915129080000001</v>
      </c>
      <c r="E17">
        <v>0.32026929855999997</v>
      </c>
      <c r="F17">
        <v>0.19544914068000002</v>
      </c>
      <c r="G17">
        <v>0.36192781816829334</v>
      </c>
      <c r="H17">
        <v>0.18945924875636896</v>
      </c>
      <c r="I17">
        <v>0.29381236433982849</v>
      </c>
      <c r="J17">
        <v>0.32550894865848284</v>
      </c>
    </row>
    <row r="21" spans="1:10">
      <c r="A21" s="4" t="s">
        <v>27</v>
      </c>
      <c r="B21" s="4" t="s">
        <v>16</v>
      </c>
    </row>
    <row r="22" spans="1:10">
      <c r="A22" s="4" t="s">
        <v>9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10</v>
      </c>
    </row>
    <row r="23" spans="1:10">
      <c r="A23" s="5">
        <v>2</v>
      </c>
      <c r="B23">
        <v>4.8681766597309099E-2</v>
      </c>
      <c r="C23">
        <v>0.28238305122450003</v>
      </c>
      <c r="D23">
        <v>4.0399066169999998E-2</v>
      </c>
      <c r="E23">
        <v>8.0599298703999997E-2</v>
      </c>
      <c r="F23">
        <v>5.6858078667400003E-2</v>
      </c>
      <c r="G23">
        <v>0.14463631436228752</v>
      </c>
      <c r="H23">
        <v>7.9304851436366633E-2</v>
      </c>
      <c r="I23">
        <v>0.16068556321552024</v>
      </c>
      <c r="J23">
        <v>0.10747464671584137</v>
      </c>
    </row>
    <row r="24" spans="1:10">
      <c r="A24" s="6">
        <v>2</v>
      </c>
      <c r="B24">
        <v>4.7672979529999999E-2</v>
      </c>
      <c r="C24">
        <v>0.38804996009999998</v>
      </c>
      <c r="D24">
        <v>1.2581797319999999E-2</v>
      </c>
      <c r="E24">
        <v>0.13683503869999999</v>
      </c>
      <c r="F24">
        <v>1.190576237E-3</v>
      </c>
      <c r="G24">
        <v>0.1179848909378052</v>
      </c>
      <c r="H24">
        <v>0.14198477566242221</v>
      </c>
      <c r="I24">
        <v>4.8515334725379937E-2</v>
      </c>
      <c r="J24">
        <v>0.11185191915157591</v>
      </c>
    </row>
    <row r="25" spans="1:10">
      <c r="A25" s="6">
        <v>3</v>
      </c>
      <c r="B25">
        <v>1.6815776009999998E-2</v>
      </c>
      <c r="C25">
        <v>0.50722336769999998</v>
      </c>
      <c r="D25">
        <v>0.1159031242</v>
      </c>
      <c r="E25">
        <v>0.13855279979999999</v>
      </c>
      <c r="F25">
        <v>8.8833481069999998E-2</v>
      </c>
      <c r="G25">
        <v>0.15484036505222321</v>
      </c>
      <c r="H25">
        <v>3.3775392919778817E-2</v>
      </c>
      <c r="I25">
        <v>0.27319389581680298</v>
      </c>
      <c r="J25">
        <v>0.16614227532110062</v>
      </c>
    </row>
    <row r="26" spans="1:10">
      <c r="A26" s="6">
        <v>4</v>
      </c>
      <c r="B26">
        <v>5.0250716510000001E-2</v>
      </c>
      <c r="C26">
        <v>0.2302982807</v>
      </c>
      <c r="D26">
        <v>2.3000188170000001E-2</v>
      </c>
      <c r="E26">
        <v>6.1397586019999999E-2</v>
      </c>
      <c r="F26">
        <v>2.6243623349999998E-2</v>
      </c>
      <c r="G26">
        <v>0.20885798335075381</v>
      </c>
      <c r="H26">
        <v>9.5695130527019501E-2</v>
      </c>
      <c r="I26">
        <v>2.177270874381065E-2</v>
      </c>
      <c r="J26">
        <v>8.9689527171448E-2</v>
      </c>
    </row>
    <row r="27" spans="1:10">
      <c r="A27" s="6">
        <v>5</v>
      </c>
      <c r="B27">
        <v>2.003309503E-2</v>
      </c>
      <c r="C27">
        <v>3.9605963980000004E-3</v>
      </c>
      <c r="D27">
        <v>1.0111154989999999E-2</v>
      </c>
      <c r="E27">
        <v>2.7939787130000001E-2</v>
      </c>
      <c r="F27">
        <v>3.1198522079999999E-2</v>
      </c>
      <c r="G27">
        <v>0.14970201253890991</v>
      </c>
      <c r="H27">
        <v>5.4542310535907752E-2</v>
      </c>
      <c r="I27">
        <v>3.7209656089544303E-2</v>
      </c>
      <c r="J27">
        <v>4.1837141849045245E-2</v>
      </c>
    </row>
    <row r="28" spans="1:10">
      <c r="A28" s="6">
        <v>6</v>
      </c>
      <c r="B28">
        <v>2.882731706E-2</v>
      </c>
      <c r="E28">
        <v>3.827128187E-2</v>
      </c>
      <c r="F28">
        <v>0.13682419060000001</v>
      </c>
      <c r="G28">
        <v>0.13170130550861359</v>
      </c>
      <c r="H28">
        <v>0.18914192914962771</v>
      </c>
      <c r="I28">
        <v>1.1708115926012399E-3</v>
      </c>
      <c r="J28">
        <v>8.7656139296807087E-2</v>
      </c>
    </row>
    <row r="29" spans="1:10">
      <c r="A29" s="6">
        <v>7</v>
      </c>
      <c r="B29">
        <v>5.212094984E-4</v>
      </c>
      <c r="G29">
        <v>0.108547680079937</v>
      </c>
      <c r="H29">
        <v>5.1782228052616119E-2</v>
      </c>
      <c r="I29">
        <v>0.29800450801849371</v>
      </c>
      <c r="J29">
        <v>0.1147139064123617</v>
      </c>
    </row>
    <row r="30" spans="1:10">
      <c r="A30" s="6">
        <v>8</v>
      </c>
      <c r="B30">
        <v>4.6168947589999999E-3</v>
      </c>
      <c r="G30">
        <v>5.6245420128107071E-2</v>
      </c>
      <c r="H30">
        <v>7.1492619812488556E-2</v>
      </c>
      <c r="I30">
        <v>0.46265649795532232</v>
      </c>
      <c r="J30">
        <v>0.14875285816372949</v>
      </c>
    </row>
    <row r="31" spans="1:10">
      <c r="A31" s="6">
        <v>9</v>
      </c>
      <c r="B31">
        <v>3.2056525349999997E-2</v>
      </c>
      <c r="G31">
        <v>0.1479901522397995</v>
      </c>
      <c r="H31">
        <v>5.0063140690326691E-2</v>
      </c>
      <c r="I31">
        <v>0.31432950496673578</v>
      </c>
      <c r="J31">
        <v>0.13610983081171549</v>
      </c>
    </row>
    <row r="32" spans="1:10">
      <c r="A32" s="6">
        <v>10</v>
      </c>
      <c r="B32">
        <v>4.5766890050000002E-2</v>
      </c>
      <c r="G32">
        <v>4.0824558585882187E-2</v>
      </c>
      <c r="H32">
        <v>7.8539848327636719E-2</v>
      </c>
      <c r="I32">
        <v>1.5766303986310959E-2</v>
      </c>
      <c r="J32">
        <v>4.5224400237457468E-2</v>
      </c>
    </row>
    <row r="33" spans="1:10">
      <c r="A33" s="6">
        <v>11</v>
      </c>
      <c r="B33">
        <v>0.28259569410000002</v>
      </c>
      <c r="G33">
        <v>0.41976520419120789</v>
      </c>
      <c r="H33">
        <v>3.3771932125091553E-2</v>
      </c>
      <c r="I33">
        <v>0.1342364102602005</v>
      </c>
      <c r="J33">
        <v>0.217592310169125</v>
      </c>
    </row>
    <row r="34" spans="1:10">
      <c r="A34" s="6">
        <v>12</v>
      </c>
      <c r="B34">
        <v>6.3423346730000002E-3</v>
      </c>
      <c r="G34">
        <v>5.4539885371923447E-2</v>
      </c>
      <c r="H34">
        <v>4.6187210828065872E-3</v>
      </c>
      <c r="J34">
        <v>2.1833647042576676E-2</v>
      </c>
    </row>
    <row r="35" spans="1:10">
      <c r="A35" s="6">
        <v>13</v>
      </c>
      <c r="H35">
        <v>0.14625018835067749</v>
      </c>
      <c r="J35">
        <v>0.14625018835067749</v>
      </c>
    </row>
    <row r="36" spans="1:10">
      <c r="A36" s="5" t="s">
        <v>10</v>
      </c>
      <c r="B36">
        <v>4.8681766597309099E-2</v>
      </c>
      <c r="C36">
        <v>0.28238305122450003</v>
      </c>
      <c r="D36">
        <v>4.0399066169999998E-2</v>
      </c>
      <c r="E36">
        <v>8.0599298703999997E-2</v>
      </c>
      <c r="F36">
        <v>5.6858078667400003E-2</v>
      </c>
      <c r="G36">
        <v>0.14463631436228752</v>
      </c>
      <c r="H36">
        <v>7.9304851436366633E-2</v>
      </c>
      <c r="I36">
        <v>0.16068556321552024</v>
      </c>
      <c r="J36">
        <v>0.10747464671584137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C61-46E5-AA40-99DF-F11BCDAFF3E0}">
  <dimension ref="A1:AD48"/>
  <sheetViews>
    <sheetView topLeftCell="A15" zoomScale="43" zoomScaleNormal="58" workbookViewId="0">
      <selection activeCell="AB4" sqref="AB4"/>
    </sheetView>
  </sheetViews>
  <sheetFormatPr defaultColWidth="11" defaultRowHeight="15.75"/>
  <cols>
    <col min="1" max="1" width="42.25" bestFit="1" customWidth="1"/>
    <col min="2" max="2" width="24.875" bestFit="1" customWidth="1"/>
    <col min="3" max="10" width="18.75" bestFit="1" customWidth="1"/>
    <col min="11" max="11" width="31.25" bestFit="1" customWidth="1"/>
    <col min="12" max="12" width="24.875" bestFit="1" customWidth="1"/>
    <col min="13" max="20" width="18.75" bestFit="1" customWidth="1"/>
    <col min="21" max="21" width="35.25" bestFit="1" customWidth="1"/>
    <col min="22" max="22" width="24.875" bestFit="1" customWidth="1"/>
    <col min="23" max="30" width="18.75" bestFit="1" customWidth="1"/>
  </cols>
  <sheetData>
    <row r="1" spans="1:30">
      <c r="A1" s="4" t="s">
        <v>1</v>
      </c>
      <c r="B1" s="5">
        <v>3</v>
      </c>
      <c r="K1" s="4" t="s">
        <v>1</v>
      </c>
      <c r="L1" s="5">
        <v>3</v>
      </c>
      <c r="U1" s="4" t="s">
        <v>1</v>
      </c>
      <c r="V1" t="s">
        <v>88</v>
      </c>
    </row>
    <row r="3" spans="1:30">
      <c r="A3" s="4" t="s">
        <v>28</v>
      </c>
      <c r="B3" s="4" t="s">
        <v>16</v>
      </c>
      <c r="K3" s="4" t="s">
        <v>27</v>
      </c>
      <c r="L3" s="4" t="s">
        <v>16</v>
      </c>
      <c r="U3" s="4" t="s">
        <v>26</v>
      </c>
      <c r="V3" s="4" t="s">
        <v>16</v>
      </c>
    </row>
    <row r="4" spans="1:30">
      <c r="A4" s="4" t="s">
        <v>9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10</v>
      </c>
      <c r="K4" s="4" t="s">
        <v>9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10</v>
      </c>
      <c r="U4" s="4" t="s">
        <v>9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10</v>
      </c>
    </row>
    <row r="5" spans="1:30">
      <c r="A5" s="5">
        <v>2</v>
      </c>
      <c r="B5">
        <v>0.25411051509999999</v>
      </c>
      <c r="C5">
        <v>0.39028978349999999</v>
      </c>
      <c r="D5">
        <v>0.1098634228</v>
      </c>
      <c r="E5">
        <v>0.49856156109999999</v>
      </c>
      <c r="F5">
        <v>0.15549950300000001</v>
      </c>
      <c r="G5">
        <v>0.22220706939697271</v>
      </c>
      <c r="H5">
        <v>0.27919918298721308</v>
      </c>
      <c r="I5">
        <v>0.35689648985862732</v>
      </c>
      <c r="J5">
        <v>0.28332844096785159</v>
      </c>
      <c r="K5" s="5">
        <v>2</v>
      </c>
      <c r="L5">
        <v>0.63050913809999998</v>
      </c>
      <c r="M5">
        <v>0.58888655899999998</v>
      </c>
      <c r="N5">
        <v>0.43495655059999999</v>
      </c>
      <c r="O5">
        <v>0.20829820630000001</v>
      </c>
      <c r="P5">
        <v>0.56117397550000003</v>
      </c>
      <c r="Q5">
        <v>1.1569482088088989</v>
      </c>
      <c r="R5">
        <v>0.6612129807472229</v>
      </c>
      <c r="S5">
        <v>0.33745867013931269</v>
      </c>
      <c r="T5">
        <v>0.57243053614942929</v>
      </c>
      <c r="U5" s="5" t="s">
        <v>24</v>
      </c>
      <c r="V5">
        <v>1.2521399189999999E-2</v>
      </c>
      <c r="AD5">
        <v>1.2521399189999999E-2</v>
      </c>
    </row>
    <row r="6" spans="1:30">
      <c r="A6" s="5">
        <v>3</v>
      </c>
      <c r="B6">
        <v>0.3208126724</v>
      </c>
      <c r="C6">
        <v>0.37089675659999999</v>
      </c>
      <c r="D6">
        <v>0.35188373919999999</v>
      </c>
      <c r="E6">
        <v>0.2138474286</v>
      </c>
      <c r="F6">
        <v>0.1166573018</v>
      </c>
      <c r="G6">
        <v>0.50273364782333374</v>
      </c>
      <c r="H6">
        <v>0.39999264478683472</v>
      </c>
      <c r="I6">
        <v>0.14723706245422361</v>
      </c>
      <c r="J6">
        <v>0.30300765670804902</v>
      </c>
      <c r="K6" s="5">
        <v>3</v>
      </c>
      <c r="L6">
        <v>0.33608248829999998</v>
      </c>
      <c r="M6">
        <v>0.51669824119999996</v>
      </c>
      <c r="N6">
        <v>0.49277153610000002</v>
      </c>
      <c r="O6">
        <v>1.747252703</v>
      </c>
      <c r="P6">
        <v>0.37358498569999998</v>
      </c>
      <c r="Q6">
        <v>0.97220146656036377</v>
      </c>
      <c r="R6">
        <v>0.63335621356964111</v>
      </c>
      <c r="S6">
        <v>2.0916905403137211</v>
      </c>
      <c r="T6">
        <v>0.89545477184296574</v>
      </c>
      <c r="U6" s="5">
        <v>2</v>
      </c>
      <c r="V6">
        <v>0.11880898164666666</v>
      </c>
      <c r="W6">
        <v>0.10671121752000001</v>
      </c>
      <c r="X6">
        <v>8.0859550576666661E-2</v>
      </c>
      <c r="Y6">
        <v>7.043587137E-2</v>
      </c>
      <c r="Z6">
        <v>7.5532103895000008E-2</v>
      </c>
      <c r="AA6">
        <v>0.27302174083888531</v>
      </c>
      <c r="AB6">
        <v>5.1877999305725099E-2</v>
      </c>
      <c r="AC6">
        <v>2.2905808966606857E-2</v>
      </c>
      <c r="AD6">
        <v>0.10536081947557452</v>
      </c>
    </row>
    <row r="7" spans="1:30">
      <c r="A7" s="5">
        <v>4</v>
      </c>
      <c r="B7">
        <v>0.27780586480000002</v>
      </c>
      <c r="C7">
        <v>0.3458167613</v>
      </c>
      <c r="D7">
        <v>0.36230593919999998</v>
      </c>
      <c r="E7">
        <v>0.40692791340000001</v>
      </c>
      <c r="F7">
        <v>6.6659629339999998E-2</v>
      </c>
      <c r="G7">
        <v>0.7027050256729126</v>
      </c>
      <c r="H7">
        <v>0.35003009438514709</v>
      </c>
      <c r="I7">
        <v>0.28468149900436401</v>
      </c>
      <c r="J7">
        <v>0.34961659088780295</v>
      </c>
      <c r="K7" s="5">
        <v>4</v>
      </c>
      <c r="L7">
        <v>0.47780719399999999</v>
      </c>
      <c r="M7">
        <v>0.52777612210000002</v>
      </c>
      <c r="N7">
        <v>0.42877364159999998</v>
      </c>
      <c r="O7">
        <v>0.37222775819999998</v>
      </c>
      <c r="P7">
        <v>0.43194118139999998</v>
      </c>
      <c r="Q7">
        <v>1.1804908514022829</v>
      </c>
      <c r="R7">
        <v>0.5264161229133606</v>
      </c>
      <c r="S7">
        <v>0.25276869535446173</v>
      </c>
      <c r="T7">
        <v>0.52477519587126309</v>
      </c>
      <c r="U7" s="5">
        <v>3</v>
      </c>
      <c r="V7">
        <v>0.17278885469499999</v>
      </c>
      <c r="W7">
        <v>1.0750011387999999E-2</v>
      </c>
      <c r="X7">
        <v>8.3972504370000006E-2</v>
      </c>
      <c r="Y7">
        <v>0.6229645426</v>
      </c>
      <c r="Z7">
        <v>0.14307802355333335</v>
      </c>
      <c r="AA7">
        <v>0.44029500484466555</v>
      </c>
      <c r="AB7">
        <v>2.6562665309756994E-2</v>
      </c>
      <c r="AC7">
        <v>0.75709624290466304</v>
      </c>
      <c r="AD7">
        <v>0.30891501753516404</v>
      </c>
    </row>
    <row r="8" spans="1:30">
      <c r="A8" s="5">
        <v>5</v>
      </c>
      <c r="B8">
        <v>0.16250888999999999</v>
      </c>
      <c r="C8">
        <v>0.34580412510000003</v>
      </c>
      <c r="D8">
        <v>0.30315598849999997</v>
      </c>
      <c r="E8">
        <v>0.24869272110000001</v>
      </c>
      <c r="F8">
        <v>0.93882668020000004</v>
      </c>
      <c r="G8">
        <v>0.27778360247612</v>
      </c>
      <c r="H8">
        <v>0.40976986289024347</v>
      </c>
      <c r="I8">
        <v>0.26659920811653143</v>
      </c>
      <c r="J8">
        <v>0.36914263479786191</v>
      </c>
      <c r="K8" s="5">
        <v>5</v>
      </c>
      <c r="L8">
        <v>0.1888952404</v>
      </c>
      <c r="M8">
        <v>0.5223754048</v>
      </c>
      <c r="N8">
        <v>0.43220156430000001</v>
      </c>
      <c r="O8">
        <v>9.5773480829999993E-2</v>
      </c>
      <c r="P8">
        <v>0.35828179119999998</v>
      </c>
      <c r="Q8">
        <v>0.3846990168094635</v>
      </c>
      <c r="R8">
        <v>0.6125560998916626</v>
      </c>
      <c r="S8">
        <v>0.55413895845413208</v>
      </c>
      <c r="T8">
        <v>0.3936151945856573</v>
      </c>
      <c r="U8" s="5">
        <v>4</v>
      </c>
      <c r="V8">
        <v>8.9939458593333341E-2</v>
      </c>
      <c r="W8">
        <v>2.4993290192000001E-2</v>
      </c>
      <c r="X8">
        <v>3.7285166173333335E-2</v>
      </c>
      <c r="Y8">
        <v>0.27505937219999999</v>
      </c>
      <c r="Z8">
        <v>0.11132041052999998</v>
      </c>
      <c r="AA8">
        <v>0.28762017600238321</v>
      </c>
      <c r="AB8">
        <v>0.23945741057395939</v>
      </c>
      <c r="AC8">
        <v>0.41226008757948873</v>
      </c>
      <c r="AD8">
        <v>0.20579866855161272</v>
      </c>
    </row>
    <row r="9" spans="1:30">
      <c r="A9" s="5">
        <v>6</v>
      </c>
      <c r="B9">
        <v>0.38196963070000001</v>
      </c>
      <c r="C9">
        <v>0.35692194100000002</v>
      </c>
      <c r="D9">
        <v>0.34128180149999998</v>
      </c>
      <c r="E9">
        <v>0.29717570539999999</v>
      </c>
      <c r="F9">
        <v>0.234691292</v>
      </c>
      <c r="G9">
        <v>1.715285062789917</v>
      </c>
      <c r="H9">
        <v>1.4179952144622801</v>
      </c>
      <c r="I9">
        <v>0.1221756488084793</v>
      </c>
      <c r="J9">
        <v>0.60843703708258456</v>
      </c>
      <c r="K9" s="5">
        <v>6</v>
      </c>
      <c r="L9">
        <v>0.61387538909999995</v>
      </c>
      <c r="M9">
        <v>0.52922022339999997</v>
      </c>
      <c r="N9">
        <v>0.4790538251</v>
      </c>
      <c r="O9">
        <v>8.7490305300000001E-2</v>
      </c>
      <c r="P9">
        <v>0.37773811819999997</v>
      </c>
      <c r="Q9">
        <v>1.8403497934341431</v>
      </c>
      <c r="R9">
        <v>2.6946041584014888</v>
      </c>
      <c r="S9">
        <v>0.51380461454391479</v>
      </c>
      <c r="T9">
        <v>0.89201705343494331</v>
      </c>
      <c r="U9" s="5">
        <v>5</v>
      </c>
      <c r="V9">
        <v>1.7355910969999999E-2</v>
      </c>
      <c r="W9">
        <v>9.7142513850000008E-3</v>
      </c>
      <c r="X9">
        <v>2.1952889859999998E-2</v>
      </c>
      <c r="Y9">
        <v>0.18556703627333335</v>
      </c>
      <c r="Z9">
        <v>0.52169684506000003</v>
      </c>
      <c r="AA9">
        <v>0.21375321187078952</v>
      </c>
      <c r="AB9">
        <v>1.4264158671721816E-2</v>
      </c>
      <c r="AC9">
        <v>2.0125417038798332E-2</v>
      </c>
      <c r="AD9">
        <v>0.13704648442504111</v>
      </c>
    </row>
    <row r="10" spans="1:30">
      <c r="A10" s="5">
        <v>7</v>
      </c>
      <c r="B10">
        <v>0.34583002330000001</v>
      </c>
      <c r="C10">
        <v>0.37771990900000002</v>
      </c>
      <c r="E10">
        <v>1.137403011</v>
      </c>
      <c r="F10">
        <v>0.57778698210000001</v>
      </c>
      <c r="G10">
        <v>1.0097231864929199</v>
      </c>
      <c r="H10">
        <v>0.66673290729522705</v>
      </c>
      <c r="I10">
        <v>0.125020906329155</v>
      </c>
      <c r="J10">
        <v>0.6057452750739003</v>
      </c>
      <c r="K10" s="5">
        <v>7</v>
      </c>
      <c r="L10">
        <v>0.5653332472</v>
      </c>
      <c r="M10">
        <v>0.51534223560000003</v>
      </c>
      <c r="O10">
        <v>0.4083470702</v>
      </c>
      <c r="P10">
        <v>0.54863345620000004</v>
      </c>
      <c r="Q10">
        <v>0.3945038914680481</v>
      </c>
      <c r="R10">
        <v>0.55555510520935059</v>
      </c>
      <c r="S10">
        <v>0.65553426742553711</v>
      </c>
      <c r="T10">
        <v>0.52046418190041943</v>
      </c>
      <c r="U10" s="5">
        <v>6</v>
      </c>
      <c r="V10">
        <v>0.18425802888500001</v>
      </c>
      <c r="W10">
        <v>6.6005404125E-2</v>
      </c>
      <c r="X10">
        <v>1.4266663386333334E-2</v>
      </c>
      <c r="Y10">
        <v>0.14286426147333334</v>
      </c>
      <c r="Z10">
        <v>0.481921345</v>
      </c>
      <c r="AA10">
        <v>0.18193772691302001</v>
      </c>
      <c r="AB10">
        <v>9.9660662561655053E-2</v>
      </c>
      <c r="AC10">
        <v>3.1594735803082585E-2</v>
      </c>
      <c r="AD10">
        <v>0.11692808955298691</v>
      </c>
    </row>
    <row r="11" spans="1:30">
      <c r="A11" s="5">
        <v>8</v>
      </c>
      <c r="B11">
        <v>0.1943866014</v>
      </c>
      <c r="E11">
        <v>0.31527954339999997</v>
      </c>
      <c r="F11">
        <v>0.33192160729999998</v>
      </c>
      <c r="G11">
        <v>0.67356348037719727</v>
      </c>
      <c r="H11">
        <v>0.39446368813514709</v>
      </c>
      <c r="I11">
        <v>0.43474254012107849</v>
      </c>
      <c r="J11">
        <v>0.39072624345557044</v>
      </c>
      <c r="K11" s="5">
        <v>8</v>
      </c>
      <c r="L11">
        <v>0.19439245760000001</v>
      </c>
      <c r="O11">
        <v>0.38196331259999999</v>
      </c>
      <c r="P11">
        <v>0.56394171709999996</v>
      </c>
      <c r="Q11">
        <v>0.86952334642410278</v>
      </c>
      <c r="R11">
        <v>0.5972176194190979</v>
      </c>
      <c r="S11">
        <v>0.33614259958267212</v>
      </c>
      <c r="T11">
        <v>0.4905301754543121</v>
      </c>
      <c r="U11" s="5">
        <v>7</v>
      </c>
      <c r="V11">
        <v>0.19430913311</v>
      </c>
      <c r="W11">
        <v>1.18221561425E-2</v>
      </c>
      <c r="X11">
        <v>1.2179289477500001E-2</v>
      </c>
      <c r="Y11">
        <v>0.11383391170833333</v>
      </c>
      <c r="Z11">
        <v>3.9454062935000006E-2</v>
      </c>
      <c r="AA11">
        <v>0.2199125736951828</v>
      </c>
      <c r="AB11">
        <v>1.3307208567857743E-2</v>
      </c>
      <c r="AC11">
        <v>2.4822193663567305E-2</v>
      </c>
      <c r="AD11">
        <v>7.9271088780387036E-2</v>
      </c>
    </row>
    <row r="12" spans="1:30">
      <c r="A12" s="5">
        <v>9</v>
      </c>
      <c r="B12">
        <v>0.27082496880000001</v>
      </c>
      <c r="E12">
        <v>0.34018313880000001</v>
      </c>
      <c r="F12">
        <v>0.1388220936</v>
      </c>
      <c r="G12">
        <v>1.011061429977417</v>
      </c>
      <c r="H12">
        <v>0.38888019323348999</v>
      </c>
      <c r="I12">
        <v>0.68745756149291992</v>
      </c>
      <c r="J12">
        <v>0.47287156431730448</v>
      </c>
      <c r="K12" s="5">
        <v>9</v>
      </c>
      <c r="L12">
        <v>0.58193475009999995</v>
      </c>
      <c r="O12">
        <v>0.77503585819999998</v>
      </c>
      <c r="P12">
        <v>0.37917119259999998</v>
      </c>
      <c r="Q12">
        <v>0.52357280254364014</v>
      </c>
      <c r="R12">
        <v>0.53887283802032471</v>
      </c>
      <c r="S12">
        <v>0.30555903911590582</v>
      </c>
      <c r="T12">
        <v>0.51735774676331181</v>
      </c>
      <c r="U12" s="5">
        <v>8</v>
      </c>
      <c r="V12">
        <v>5.2798856050000002E-2</v>
      </c>
      <c r="W12">
        <v>1.2733413840000001E-2</v>
      </c>
      <c r="X12">
        <v>1.007365528E-2</v>
      </c>
      <c r="Y12">
        <v>6.5493520365000002E-2</v>
      </c>
      <c r="Z12">
        <v>8.8800247770000007E-2</v>
      </c>
      <c r="AA12">
        <v>0.23819860816001892</v>
      </c>
      <c r="AB12">
        <v>1.6374179162085056E-2</v>
      </c>
      <c r="AC12">
        <v>4.1766715003177524E-3</v>
      </c>
      <c r="AD12">
        <v>7.4694278775246675E-2</v>
      </c>
    </row>
    <row r="13" spans="1:30">
      <c r="A13" s="5">
        <v>10</v>
      </c>
      <c r="B13">
        <v>0.52636832</v>
      </c>
      <c r="E13">
        <v>0.42913350459999999</v>
      </c>
      <c r="F13">
        <v>0.16944861410000001</v>
      </c>
      <c r="G13">
        <v>0.76541042327880859</v>
      </c>
      <c r="H13">
        <v>0.37501853704452509</v>
      </c>
      <c r="J13">
        <v>0.45307587980466674</v>
      </c>
      <c r="K13" s="5">
        <v>10</v>
      </c>
      <c r="L13">
        <v>0.53611075880000003</v>
      </c>
      <c r="O13">
        <v>0.75416123869999996</v>
      </c>
      <c r="P13">
        <v>0.36664113399999998</v>
      </c>
      <c r="Q13">
        <v>0.71802854537963867</v>
      </c>
      <c r="R13">
        <v>0.59307491779327404</v>
      </c>
      <c r="S13">
        <v>0.33331692218780518</v>
      </c>
      <c r="T13">
        <v>0.55022225281011961</v>
      </c>
      <c r="U13" s="5">
        <v>9</v>
      </c>
      <c r="V13">
        <v>6.3932307059999999E-2</v>
      </c>
      <c r="X13">
        <v>1.2517419639999999E-2</v>
      </c>
      <c r="Y13">
        <v>0.14538563413666666</v>
      </c>
      <c r="Z13">
        <v>7.8477477200000006E-2</v>
      </c>
      <c r="AA13">
        <v>0.16469736397266391</v>
      </c>
      <c r="AB13">
        <v>4.1698673740029335E-3</v>
      </c>
      <c r="AC13">
        <v>5.0879484042525291E-3</v>
      </c>
      <c r="AD13">
        <v>7.9772028631495406E-2</v>
      </c>
    </row>
    <row r="14" spans="1:30">
      <c r="A14" s="5">
        <v>11</v>
      </c>
      <c r="B14">
        <v>0.1833290756</v>
      </c>
      <c r="E14">
        <v>0.28467959170000001</v>
      </c>
      <c r="G14">
        <v>0.60560208559036255</v>
      </c>
      <c r="H14">
        <v>0.37644585967063898</v>
      </c>
      <c r="I14">
        <v>0.1124939471483231</v>
      </c>
      <c r="J14">
        <v>0.3125101119418649</v>
      </c>
      <c r="K14" s="5">
        <v>11</v>
      </c>
      <c r="L14">
        <v>0.1986026615</v>
      </c>
      <c r="O14">
        <v>0.34999671580000002</v>
      </c>
      <c r="Q14">
        <v>0.43333768844604492</v>
      </c>
      <c r="R14">
        <v>0.58196365833282471</v>
      </c>
      <c r="S14">
        <v>0.29028058052062988</v>
      </c>
      <c r="T14">
        <v>0.37083626091989991</v>
      </c>
      <c r="U14" s="5">
        <v>10</v>
      </c>
      <c r="V14">
        <v>1.816728592</v>
      </c>
      <c r="Y14">
        <v>0.33472859859999998</v>
      </c>
      <c r="Z14">
        <v>1.6716558489999998E-2</v>
      </c>
      <c r="AA14">
        <v>0.13011514147122699</v>
      </c>
      <c r="AB14">
        <v>4.6299342066049567E-3</v>
      </c>
      <c r="AC14">
        <v>3.4707984887063503E-3</v>
      </c>
      <c r="AD14">
        <v>0.24283993097507575</v>
      </c>
    </row>
    <row r="15" spans="1:30">
      <c r="A15" s="5">
        <v>12</v>
      </c>
      <c r="B15">
        <v>0.2069218159</v>
      </c>
      <c r="E15">
        <v>0.82356929779999999</v>
      </c>
      <c r="G15">
        <v>1.216606497764587</v>
      </c>
      <c r="H15">
        <v>0.28472563624382019</v>
      </c>
      <c r="I15">
        <v>0.47641286253929138</v>
      </c>
      <c r="J15">
        <v>0.60164722204953969</v>
      </c>
      <c r="K15" s="5">
        <v>12</v>
      </c>
      <c r="L15">
        <v>0.20275588329999999</v>
      </c>
      <c r="O15">
        <v>0.4889072478</v>
      </c>
      <c r="Q15">
        <v>2.1597023010253911</v>
      </c>
      <c r="R15">
        <v>0.48750764131546021</v>
      </c>
      <c r="S15">
        <v>0.57217895984649658</v>
      </c>
      <c r="T15">
        <v>0.78221040665746955</v>
      </c>
      <c r="U15" s="5">
        <v>11</v>
      </c>
      <c r="V15">
        <v>0.1499693543</v>
      </c>
      <c r="X15">
        <v>1.127131935E-2</v>
      </c>
      <c r="Y15">
        <v>0.59515073895000004</v>
      </c>
      <c r="AA15">
        <v>0.27844351530075073</v>
      </c>
      <c r="AB15">
        <v>8.8163235535224267E-3</v>
      </c>
      <c r="AC15">
        <v>6.2438333407044402E-3</v>
      </c>
      <c r="AD15">
        <v>0.17703325631758887</v>
      </c>
    </row>
    <row r="16" spans="1:30">
      <c r="A16" s="5">
        <v>13</v>
      </c>
      <c r="B16">
        <v>0.2889181972</v>
      </c>
      <c r="E16">
        <v>0.47503113749999998</v>
      </c>
      <c r="G16">
        <v>1.1304647922515869</v>
      </c>
      <c r="H16">
        <v>0.38473421335220342</v>
      </c>
      <c r="I16">
        <v>0.2069540470838547</v>
      </c>
      <c r="J16">
        <v>0.49722047747752895</v>
      </c>
      <c r="K16" s="5">
        <v>13</v>
      </c>
      <c r="L16">
        <v>0.53334152700000004</v>
      </c>
      <c r="O16">
        <v>0.70694619420000004</v>
      </c>
      <c r="Q16">
        <v>1.720771789550781</v>
      </c>
      <c r="R16">
        <v>0.56945258378982544</v>
      </c>
      <c r="S16">
        <v>0.44440722465515142</v>
      </c>
      <c r="T16">
        <v>0.79498386383915154</v>
      </c>
      <c r="U16" s="5">
        <v>12</v>
      </c>
      <c r="V16">
        <v>4.3055899440000003E-2</v>
      </c>
      <c r="Y16">
        <v>0.59162819389999999</v>
      </c>
      <c r="AA16">
        <v>0.15206378698348999</v>
      </c>
      <c r="AB16">
        <v>6.0217001785834627E-3</v>
      </c>
      <c r="AC16">
        <v>1.8046043813228611E-2</v>
      </c>
      <c r="AD16">
        <v>0.12186535145699487</v>
      </c>
    </row>
    <row r="17" spans="1:30">
      <c r="A17" s="5">
        <v>14</v>
      </c>
      <c r="B17">
        <v>0.22770933809999999</v>
      </c>
      <c r="E17">
        <v>0.41109877820000001</v>
      </c>
      <c r="G17">
        <v>0.59858214855194092</v>
      </c>
      <c r="H17">
        <v>0.38748875260353088</v>
      </c>
      <c r="I17">
        <v>0.1431014537811279</v>
      </c>
      <c r="J17">
        <v>0.35359609424731991</v>
      </c>
      <c r="K17" s="5">
        <v>14</v>
      </c>
      <c r="L17">
        <v>0.23742744330000001</v>
      </c>
      <c r="O17">
        <v>0.68193578720000003</v>
      </c>
      <c r="Q17">
        <v>0.79305440187454224</v>
      </c>
      <c r="R17">
        <v>0.58194410800933838</v>
      </c>
      <c r="S17">
        <v>0.32089969515800482</v>
      </c>
      <c r="T17">
        <v>0.52305228710837715</v>
      </c>
      <c r="U17" s="5">
        <v>13</v>
      </c>
      <c r="V17">
        <v>7.5019672509999996E-2</v>
      </c>
      <c r="X17">
        <v>1.110014785E-2</v>
      </c>
      <c r="Y17">
        <v>8.8841155170000005E-2</v>
      </c>
      <c r="AA17">
        <v>0.24993956089019781</v>
      </c>
      <c r="AB17">
        <v>9.7329877316951769E-3</v>
      </c>
      <c r="AC17">
        <v>0.50696611404418945</v>
      </c>
      <c r="AD17">
        <v>0.12013320170743411</v>
      </c>
    </row>
    <row r="18" spans="1:30">
      <c r="A18" s="5">
        <v>15</v>
      </c>
      <c r="B18">
        <v>0.45268240570000001</v>
      </c>
      <c r="E18">
        <v>0.9819648862</v>
      </c>
      <c r="G18">
        <v>0.58469760417938232</v>
      </c>
      <c r="H18">
        <v>0.34168657660484308</v>
      </c>
      <c r="I18">
        <v>0.36942893266677862</v>
      </c>
      <c r="J18">
        <v>0.5460920810702008</v>
      </c>
      <c r="K18" s="5">
        <v>15</v>
      </c>
      <c r="L18">
        <v>0.56111133099999999</v>
      </c>
      <c r="O18">
        <v>0.97646445039999996</v>
      </c>
      <c r="Q18">
        <v>0.21248321235179901</v>
      </c>
      <c r="R18">
        <v>0.56387966871261597</v>
      </c>
      <c r="S18">
        <v>0.52356815338134766</v>
      </c>
      <c r="T18">
        <v>0.56750136316915256</v>
      </c>
      <c r="U18" s="5">
        <v>14</v>
      </c>
      <c r="V18">
        <v>7.7747352419999999E-2</v>
      </c>
      <c r="Y18">
        <v>6.2466382979999999E-2</v>
      </c>
      <c r="AA18">
        <v>0.25832557678222662</v>
      </c>
      <c r="AB18">
        <v>3.1942259520292282E-2</v>
      </c>
      <c r="AC18">
        <v>0.30976060032844538</v>
      </c>
      <c r="AD18">
        <v>0.14804843440619284</v>
      </c>
    </row>
    <row r="19" spans="1:30">
      <c r="A19" s="5">
        <v>16</v>
      </c>
      <c r="B19">
        <v>0.20828835670000001</v>
      </c>
      <c r="E19">
        <v>0.38754457240000001</v>
      </c>
      <c r="G19">
        <v>0.22632166743278501</v>
      </c>
      <c r="H19">
        <v>0.40835961699485779</v>
      </c>
      <c r="I19">
        <v>0.23888906836509699</v>
      </c>
      <c r="J19">
        <v>0.29388065637854799</v>
      </c>
      <c r="K19" s="5">
        <v>16</v>
      </c>
      <c r="L19">
        <v>0.59447580580000003</v>
      </c>
      <c r="O19">
        <v>0.67360073330000003</v>
      </c>
      <c r="Q19">
        <v>0.28467375040054321</v>
      </c>
      <c r="R19">
        <v>0.59025591611862183</v>
      </c>
      <c r="S19">
        <v>0.3166661262512207</v>
      </c>
      <c r="T19">
        <v>0.49193446637407712</v>
      </c>
      <c r="U19" s="5">
        <v>15</v>
      </c>
      <c r="V19">
        <v>6.9439351560000001E-2</v>
      </c>
      <c r="Y19">
        <v>0.63750505449999995</v>
      </c>
      <c r="AA19">
        <v>0.41937834024429321</v>
      </c>
      <c r="AB19">
        <v>2.2209148854017261E-2</v>
      </c>
      <c r="AC19">
        <v>6.9375922903418541E-3</v>
      </c>
      <c r="AD19">
        <v>0.23109389748973044</v>
      </c>
    </row>
    <row r="20" spans="1:30">
      <c r="A20" s="5">
        <v>17</v>
      </c>
      <c r="B20">
        <v>0.39717170600000001</v>
      </c>
      <c r="G20">
        <v>0.15561243891716001</v>
      </c>
      <c r="I20">
        <v>0.23335456848144531</v>
      </c>
      <c r="J20">
        <v>0.26204623779953512</v>
      </c>
      <c r="K20" s="5">
        <v>17</v>
      </c>
      <c r="L20">
        <v>0.65839594599999995</v>
      </c>
      <c r="Q20">
        <v>0.82912826538085938</v>
      </c>
      <c r="S20">
        <v>0.56530100107192993</v>
      </c>
      <c r="T20">
        <v>0.68427507081759631</v>
      </c>
      <c r="U20" s="5">
        <v>16</v>
      </c>
      <c r="V20">
        <v>6.8087950349999996E-2</v>
      </c>
      <c r="Y20">
        <v>7.7754154800000003E-2</v>
      </c>
      <c r="AA20">
        <v>0.44712743163108831</v>
      </c>
      <c r="AB20">
        <v>4.0277775377035141E-2</v>
      </c>
      <c r="AC20">
        <v>4.4442500919103622E-2</v>
      </c>
      <c r="AD20">
        <v>0.13553796261544543</v>
      </c>
    </row>
    <row r="21" spans="1:30">
      <c r="A21" s="5">
        <v>18</v>
      </c>
      <c r="B21">
        <v>0.40145927669999998</v>
      </c>
      <c r="G21">
        <v>0.19716095924377439</v>
      </c>
      <c r="J21">
        <v>0.29931011797188717</v>
      </c>
      <c r="K21" s="5">
        <v>18</v>
      </c>
      <c r="L21">
        <v>0.23330488799999999</v>
      </c>
      <c r="Q21">
        <v>0.80286437273025513</v>
      </c>
      <c r="T21">
        <v>0.51808463036512753</v>
      </c>
      <c r="U21" s="5">
        <v>17</v>
      </c>
      <c r="V21">
        <v>0.15137042110000001</v>
      </c>
      <c r="AA21">
        <v>0.34720173478126531</v>
      </c>
      <c r="AC21">
        <v>1.948976889252663E-2</v>
      </c>
      <c r="AD21">
        <v>0.17268730825793066</v>
      </c>
    </row>
    <row r="22" spans="1:30">
      <c r="A22" s="5">
        <v>19</v>
      </c>
      <c r="B22">
        <v>0.25000128150000001</v>
      </c>
      <c r="G22">
        <v>0.4263617992401123</v>
      </c>
      <c r="J22">
        <v>0.33818154037005616</v>
      </c>
      <c r="K22" s="5">
        <v>19</v>
      </c>
      <c r="L22">
        <v>0.26671496030000003</v>
      </c>
      <c r="Q22">
        <v>0.16247598826885221</v>
      </c>
      <c r="T22">
        <v>0.2145954742844261</v>
      </c>
      <c r="U22" s="5">
        <v>18</v>
      </c>
      <c r="V22">
        <v>7.6397150750000004E-2</v>
      </c>
      <c r="AA22">
        <v>0.2958565354347229</v>
      </c>
      <c r="AD22">
        <v>0.18612684309236144</v>
      </c>
    </row>
    <row r="23" spans="1:30">
      <c r="A23" s="5">
        <v>20</v>
      </c>
      <c r="B23">
        <v>0.39025789500000002</v>
      </c>
      <c r="G23">
        <v>0.11109666526317601</v>
      </c>
      <c r="J23">
        <v>0.25067728013158802</v>
      </c>
      <c r="K23" s="5">
        <v>20</v>
      </c>
      <c r="L23">
        <v>0.57499349119999998</v>
      </c>
      <c r="Q23">
        <v>0.67222714424133301</v>
      </c>
      <c r="T23">
        <v>0.62361031772066644</v>
      </c>
      <c r="U23" s="5">
        <v>19</v>
      </c>
      <c r="V23">
        <v>9.3095615509999993E-2</v>
      </c>
      <c r="AA23">
        <v>0.1416522562503815</v>
      </c>
      <c r="AD23">
        <v>0.11737393588019074</v>
      </c>
    </row>
    <row r="24" spans="1:30">
      <c r="A24" s="5">
        <v>21</v>
      </c>
      <c r="B24">
        <v>0.13604539630000001</v>
      </c>
      <c r="G24">
        <v>0.48194533586502081</v>
      </c>
      <c r="J24">
        <v>0.30899536608251044</v>
      </c>
      <c r="K24" s="5">
        <v>21</v>
      </c>
      <c r="L24">
        <v>0.15687684709999999</v>
      </c>
      <c r="Q24">
        <v>0.2902618944644928</v>
      </c>
      <c r="T24">
        <v>0.2235693707822464</v>
      </c>
      <c r="U24" s="5">
        <v>20</v>
      </c>
      <c r="V24">
        <v>3.055499867E-2</v>
      </c>
      <c r="AA24">
        <v>0.18609707057476041</v>
      </c>
      <c r="AD24">
        <v>0.1083260346223802</v>
      </c>
    </row>
    <row r="25" spans="1:30">
      <c r="A25" s="5">
        <v>22</v>
      </c>
      <c r="B25">
        <v>0.20832979679999999</v>
      </c>
      <c r="G25">
        <v>0.50420302152633667</v>
      </c>
      <c r="J25">
        <v>0.35626640916316832</v>
      </c>
      <c r="K25" s="5">
        <v>22</v>
      </c>
      <c r="L25">
        <v>0.56112456320000004</v>
      </c>
      <c r="Q25">
        <v>0.25557619333267212</v>
      </c>
      <c r="T25">
        <v>0.40835037826633608</v>
      </c>
      <c r="U25" s="5">
        <v>21</v>
      </c>
      <c r="V25">
        <v>2.222229727E-2</v>
      </c>
      <c r="AA25">
        <v>0.17774440348148349</v>
      </c>
      <c r="AD25">
        <v>9.9983350375741742E-2</v>
      </c>
    </row>
    <row r="26" spans="1:30">
      <c r="A26" s="5">
        <v>23</v>
      </c>
      <c r="B26">
        <v>0.15137258170000001</v>
      </c>
      <c r="G26">
        <v>8.0536603927612305E-2</v>
      </c>
      <c r="J26">
        <v>0.11595459281380616</v>
      </c>
      <c r="K26" s="5">
        <v>23</v>
      </c>
      <c r="L26">
        <v>0.1680384278</v>
      </c>
      <c r="Q26">
        <v>0.75281178951263428</v>
      </c>
      <c r="T26">
        <v>0.46042510865631714</v>
      </c>
      <c r="U26" s="5">
        <v>22</v>
      </c>
      <c r="V26">
        <v>3.4741930660000003E-2</v>
      </c>
      <c r="AA26">
        <v>0.26111441850662231</v>
      </c>
      <c r="AD26">
        <v>0.14792817458331114</v>
      </c>
    </row>
    <row r="27" spans="1:30">
      <c r="A27" s="5">
        <v>24</v>
      </c>
      <c r="B27">
        <v>0.26387962700000001</v>
      </c>
      <c r="G27">
        <v>7.3558136820793152E-2</v>
      </c>
      <c r="J27">
        <v>0.16871888191039658</v>
      </c>
      <c r="K27" s="5">
        <v>24</v>
      </c>
      <c r="L27">
        <v>0.49723681809999998</v>
      </c>
      <c r="Q27">
        <v>0.75558239221572876</v>
      </c>
      <c r="T27">
        <v>0.62640960515786437</v>
      </c>
      <c r="U27" s="5">
        <v>23</v>
      </c>
      <c r="V27">
        <v>2.9199182989999999E-2</v>
      </c>
      <c r="AA27">
        <v>0.23327505588531491</v>
      </c>
      <c r="AD27">
        <v>0.13123711943765745</v>
      </c>
    </row>
    <row r="28" spans="1:30">
      <c r="A28" s="5">
        <v>25</v>
      </c>
      <c r="B28">
        <v>0.1944133639</v>
      </c>
      <c r="G28">
        <v>0.352762371301651</v>
      </c>
      <c r="J28">
        <v>0.27358786760082549</v>
      </c>
      <c r="K28" s="5">
        <v>25</v>
      </c>
      <c r="L28">
        <v>0.36534261699999998</v>
      </c>
      <c r="Q28">
        <v>0.15828563272953031</v>
      </c>
      <c r="T28">
        <v>0.26181412486476513</v>
      </c>
      <c r="U28" s="5">
        <v>24</v>
      </c>
      <c r="V28">
        <v>1.8051756549999999E-2</v>
      </c>
      <c r="AA28">
        <v>0.22631862759590149</v>
      </c>
      <c r="AD28">
        <v>0.12218519207295074</v>
      </c>
    </row>
    <row r="29" spans="1:30">
      <c r="A29" s="5">
        <v>26</v>
      </c>
      <c r="B29">
        <v>0.25000196699999999</v>
      </c>
      <c r="J29">
        <v>0.25000196699999999</v>
      </c>
      <c r="K29" s="5">
        <v>26</v>
      </c>
      <c r="L29">
        <v>0.31256914139999997</v>
      </c>
      <c r="T29">
        <v>0.31256914139999997</v>
      </c>
      <c r="U29" s="5">
        <v>25</v>
      </c>
      <c r="V29">
        <v>0.20841403310000001</v>
      </c>
      <c r="AA29">
        <v>0.18326301872730261</v>
      </c>
      <c r="AD29">
        <v>0.19583852591365131</v>
      </c>
    </row>
    <row r="30" spans="1:30">
      <c r="A30" s="5">
        <v>27</v>
      </c>
      <c r="B30">
        <v>0.31661602849999998</v>
      </c>
      <c r="J30">
        <v>0.31661602849999998</v>
      </c>
      <c r="K30" s="5">
        <v>27</v>
      </c>
      <c r="L30">
        <v>0.72081935409999998</v>
      </c>
      <c r="T30">
        <v>0.72081935409999998</v>
      </c>
      <c r="U30" s="5">
        <v>26</v>
      </c>
      <c r="V30">
        <v>0.1209065765</v>
      </c>
      <c r="AD30">
        <v>0.1209065765</v>
      </c>
    </row>
    <row r="31" spans="1:30">
      <c r="A31" s="5">
        <v>28</v>
      </c>
      <c r="B31">
        <v>0.2444220483</v>
      </c>
      <c r="J31">
        <v>0.2444220483</v>
      </c>
      <c r="K31" s="5">
        <v>28</v>
      </c>
      <c r="L31">
        <v>0.54029870030000005</v>
      </c>
      <c r="T31">
        <v>0.54029870030000005</v>
      </c>
      <c r="U31" s="5">
        <v>27</v>
      </c>
      <c r="V31">
        <v>0.41118755940000001</v>
      </c>
      <c r="AD31">
        <v>0.41118755940000001</v>
      </c>
    </row>
    <row r="32" spans="1:30">
      <c r="A32" s="5">
        <v>29</v>
      </c>
      <c r="B32">
        <v>0.23474650080000001</v>
      </c>
      <c r="J32">
        <v>0.23474650080000001</v>
      </c>
      <c r="K32" s="5">
        <v>29</v>
      </c>
      <c r="L32">
        <v>0.55834943059999997</v>
      </c>
      <c r="T32">
        <v>0.55834943059999997</v>
      </c>
      <c r="U32" s="5">
        <v>28</v>
      </c>
      <c r="V32">
        <v>3.7495352330000002E-2</v>
      </c>
      <c r="AD32">
        <v>3.7495352330000002E-2</v>
      </c>
    </row>
    <row r="33" spans="1:30">
      <c r="A33" s="5">
        <v>30</v>
      </c>
      <c r="B33">
        <v>0.18191321190000001</v>
      </c>
      <c r="J33">
        <v>0.18191321190000001</v>
      </c>
      <c r="K33" s="5">
        <v>30</v>
      </c>
      <c r="L33">
        <v>0.56528937820000003</v>
      </c>
      <c r="T33">
        <v>0.56528937820000003</v>
      </c>
      <c r="U33" s="5">
        <v>29</v>
      </c>
      <c r="V33">
        <v>4.3059390039999999E-2</v>
      </c>
      <c r="AD33">
        <v>4.3059390039999999E-2</v>
      </c>
    </row>
    <row r="34" spans="1:30">
      <c r="A34" s="5">
        <v>31</v>
      </c>
      <c r="B34">
        <v>0.15412752330000001</v>
      </c>
      <c r="J34">
        <v>0.15412752330000001</v>
      </c>
      <c r="K34" s="5">
        <v>31</v>
      </c>
      <c r="L34">
        <v>0.1680111587</v>
      </c>
      <c r="T34">
        <v>0.1680111587</v>
      </c>
      <c r="U34" s="5">
        <v>30</v>
      </c>
      <c r="V34">
        <v>2.3615013809999998E-2</v>
      </c>
      <c r="AD34">
        <v>2.3615013809999998E-2</v>
      </c>
    </row>
    <row r="35" spans="1:30">
      <c r="A35" s="5">
        <v>32</v>
      </c>
      <c r="B35">
        <v>0.17780880630000001</v>
      </c>
      <c r="J35">
        <v>0.17780880630000001</v>
      </c>
      <c r="K35" s="5">
        <v>32</v>
      </c>
      <c r="L35">
        <v>0.58195078369999997</v>
      </c>
      <c r="T35">
        <v>0.58195078369999997</v>
      </c>
      <c r="U35" s="5">
        <v>31</v>
      </c>
      <c r="V35">
        <v>3.055900894E-2</v>
      </c>
      <c r="AD35">
        <v>3.055900894E-2</v>
      </c>
    </row>
    <row r="36" spans="1:30">
      <c r="A36" s="5">
        <v>33</v>
      </c>
      <c r="B36">
        <v>0.19716198739999999</v>
      </c>
      <c r="J36">
        <v>0.19716198739999999</v>
      </c>
      <c r="K36" s="5">
        <v>33</v>
      </c>
      <c r="L36">
        <v>0.61113828420000005</v>
      </c>
      <c r="T36">
        <v>0.61113828420000005</v>
      </c>
      <c r="U36" s="5">
        <v>32</v>
      </c>
      <c r="V36">
        <v>3.611691669E-2</v>
      </c>
      <c r="AD36">
        <v>3.611691669E-2</v>
      </c>
    </row>
    <row r="37" spans="1:30">
      <c r="A37" s="5">
        <v>34</v>
      </c>
      <c r="B37">
        <v>0.148570329</v>
      </c>
      <c r="J37">
        <v>0.148570329</v>
      </c>
      <c r="K37" s="5">
        <v>34</v>
      </c>
      <c r="L37">
        <v>0.15968394280000001</v>
      </c>
      <c r="T37">
        <v>0.15968394280000001</v>
      </c>
      <c r="U37" s="5">
        <v>33</v>
      </c>
      <c r="V37">
        <v>5.2768506110000002E-2</v>
      </c>
      <c r="AD37">
        <v>5.2768506110000002E-2</v>
      </c>
    </row>
    <row r="38" spans="1:30">
      <c r="A38" s="5">
        <v>35</v>
      </c>
      <c r="B38">
        <v>0.25972494480000002</v>
      </c>
      <c r="J38">
        <v>0.25972494480000002</v>
      </c>
      <c r="K38" s="5">
        <v>35</v>
      </c>
      <c r="L38">
        <v>0.54581874610000003</v>
      </c>
      <c r="T38">
        <v>0.54581874610000003</v>
      </c>
      <c r="U38" s="5">
        <v>34</v>
      </c>
      <c r="V38">
        <v>3.7503283470000003E-2</v>
      </c>
      <c r="AD38">
        <v>3.7503283470000003E-2</v>
      </c>
    </row>
    <row r="39" spans="1:30">
      <c r="A39" s="5">
        <v>36</v>
      </c>
      <c r="B39">
        <v>0.2374676168</v>
      </c>
      <c r="J39">
        <v>0.2374676168</v>
      </c>
      <c r="K39" s="5">
        <v>36</v>
      </c>
      <c r="L39">
        <v>0.25133380290000001</v>
      </c>
      <c r="T39">
        <v>0.25133380290000001</v>
      </c>
      <c r="U39" s="5">
        <v>35</v>
      </c>
      <c r="V39">
        <v>3.8904476909999999E-2</v>
      </c>
      <c r="AD39">
        <v>3.8904476909999999E-2</v>
      </c>
    </row>
    <row r="40" spans="1:30">
      <c r="A40" s="5">
        <v>37</v>
      </c>
      <c r="B40">
        <v>0.42779254909999997</v>
      </c>
      <c r="J40">
        <v>0.42779254909999997</v>
      </c>
      <c r="K40" s="5">
        <v>37</v>
      </c>
      <c r="L40">
        <v>0.1902852803</v>
      </c>
      <c r="T40">
        <v>0.1902852803</v>
      </c>
      <c r="U40" s="5">
        <v>36</v>
      </c>
      <c r="V40">
        <v>3.7501029669999998E-2</v>
      </c>
      <c r="AD40">
        <v>3.7501029669999998E-2</v>
      </c>
    </row>
    <row r="41" spans="1:30">
      <c r="A41" s="5">
        <v>38</v>
      </c>
      <c r="B41">
        <v>0.14860503380000001</v>
      </c>
      <c r="J41">
        <v>0.14860503380000001</v>
      </c>
      <c r="K41" s="5">
        <v>38</v>
      </c>
      <c r="L41">
        <v>0.17081551249999999</v>
      </c>
      <c r="T41">
        <v>0.17081551249999999</v>
      </c>
      <c r="U41" s="5">
        <v>37</v>
      </c>
      <c r="V41">
        <v>3.3333629369999999E-2</v>
      </c>
      <c r="AD41">
        <v>3.3333629369999999E-2</v>
      </c>
    </row>
    <row r="42" spans="1:30">
      <c r="A42" s="5">
        <v>39</v>
      </c>
      <c r="B42">
        <v>0.4041591585</v>
      </c>
      <c r="J42">
        <v>0.4041591585</v>
      </c>
      <c r="K42" s="5">
        <v>39</v>
      </c>
      <c r="L42">
        <v>0.52085316179999996</v>
      </c>
      <c r="T42">
        <v>0.52085316179999996</v>
      </c>
      <c r="U42" s="5">
        <v>38</v>
      </c>
      <c r="V42">
        <v>9.1624937949999999E-2</v>
      </c>
      <c r="AD42">
        <v>9.1624937949999999E-2</v>
      </c>
    </row>
    <row r="43" spans="1:30">
      <c r="A43" s="5">
        <v>40</v>
      </c>
      <c r="B43">
        <v>0.20691379900000001</v>
      </c>
      <c r="J43">
        <v>0.20691379900000001</v>
      </c>
      <c r="K43" s="5">
        <v>40</v>
      </c>
      <c r="L43">
        <v>0.54724514479999997</v>
      </c>
      <c r="T43">
        <v>0.54724514479999997</v>
      </c>
      <c r="U43" s="5">
        <v>39</v>
      </c>
      <c r="V43">
        <v>6.946553942E-3</v>
      </c>
      <c r="AD43">
        <v>6.946553942E-3</v>
      </c>
    </row>
    <row r="44" spans="1:30">
      <c r="A44" s="5">
        <v>41</v>
      </c>
      <c r="B44">
        <v>1.395840645</v>
      </c>
      <c r="J44">
        <v>1.395840645</v>
      </c>
      <c r="K44" s="5">
        <v>41</v>
      </c>
      <c r="L44">
        <v>0.40417021510000001</v>
      </c>
      <c r="T44">
        <v>0.40417021510000001</v>
      </c>
      <c r="U44" s="5">
        <v>40</v>
      </c>
      <c r="V44">
        <v>3.1965848060000003E-2</v>
      </c>
      <c r="AD44">
        <v>3.1965848060000003E-2</v>
      </c>
    </row>
    <row r="45" spans="1:30">
      <c r="A45" s="5">
        <v>42</v>
      </c>
      <c r="B45">
        <v>0.89165848489999999</v>
      </c>
      <c r="J45">
        <v>0.89165848489999999</v>
      </c>
      <c r="K45" s="5">
        <v>42</v>
      </c>
      <c r="L45">
        <v>0.93053275349999998</v>
      </c>
      <c r="T45">
        <v>0.93053275349999998</v>
      </c>
      <c r="U45" s="5">
        <v>41</v>
      </c>
      <c r="V45">
        <v>0.57777565720000001</v>
      </c>
      <c r="AD45">
        <v>0.57777565720000001</v>
      </c>
    </row>
    <row r="46" spans="1:30">
      <c r="A46" s="5">
        <v>43</v>
      </c>
      <c r="B46">
        <v>0.14999072250000001</v>
      </c>
      <c r="J46">
        <v>0.14999072250000001</v>
      </c>
      <c r="K46" s="5">
        <v>43</v>
      </c>
      <c r="L46">
        <v>0.58614534139999996</v>
      </c>
      <c r="T46">
        <v>0.58614534139999996</v>
      </c>
      <c r="U46" s="5">
        <v>42</v>
      </c>
      <c r="V46">
        <v>0.28608477119999998</v>
      </c>
      <c r="AD46">
        <v>0.28608477119999998</v>
      </c>
    </row>
    <row r="47" spans="1:30">
      <c r="A47" s="5" t="s">
        <v>10</v>
      </c>
      <c r="B47">
        <v>0.30292664184523815</v>
      </c>
      <c r="C47">
        <v>0.36457487941666672</v>
      </c>
      <c r="D47">
        <v>0.29369817824</v>
      </c>
      <c r="E47">
        <v>0.48340618608000002</v>
      </c>
      <c r="F47">
        <v>0.30336818927111114</v>
      </c>
      <c r="G47">
        <v>0.56774937734007835</v>
      </c>
      <c r="H47">
        <v>0.45770153204600017</v>
      </c>
      <c r="I47">
        <v>0.2803630530834198</v>
      </c>
      <c r="J47">
        <v>0.38974976681636014</v>
      </c>
      <c r="K47" s="5" t="s">
        <v>10</v>
      </c>
      <c r="L47">
        <v>0.43571414301428557</v>
      </c>
      <c r="M47">
        <v>0.53338313101666668</v>
      </c>
      <c r="N47">
        <v>0.45355142354</v>
      </c>
      <c r="O47">
        <v>0.58056007080200012</v>
      </c>
      <c r="P47">
        <v>0.44012306132222223</v>
      </c>
      <c r="Q47">
        <v>0.76348144747316837</v>
      </c>
      <c r="R47">
        <v>0.71919130881627402</v>
      </c>
      <c r="S47">
        <v>0.52585725300014019</v>
      </c>
      <c r="T47">
        <v>0.56032347684797268</v>
      </c>
      <c r="U47" s="5">
        <v>43</v>
      </c>
      <c r="V47">
        <v>3.6102939399999999E-2</v>
      </c>
      <c r="AD47">
        <v>3.6102939399999999E-2</v>
      </c>
    </row>
    <row r="48" spans="1:30">
      <c r="U48" s="5" t="s">
        <v>10</v>
      </c>
      <c r="V48">
        <v>0.13314644604925491</v>
      </c>
      <c r="W48">
        <v>3.8448787152812511E-2</v>
      </c>
      <c r="X48">
        <v>3.5705581575999998E-2</v>
      </c>
      <c r="Y48">
        <v>0.24549119243196432</v>
      </c>
      <c r="Z48">
        <v>0.17849744865894737</v>
      </c>
      <c r="AA48">
        <v>0.24948374675919435</v>
      </c>
      <c r="AB48">
        <v>4.8459307957148444E-2</v>
      </c>
      <c r="AC48">
        <v>0.16419369314627891</v>
      </c>
      <c r="AD48">
        <v>0.14794470890240041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C160-1228-1C47-BFEB-1A95BD1094C5}">
  <dimension ref="A1:J42"/>
  <sheetViews>
    <sheetView tabSelected="1" topLeftCell="A2" zoomScale="83" workbookViewId="0">
      <selection activeCell="M15" sqref="M15"/>
    </sheetView>
  </sheetViews>
  <sheetFormatPr defaultColWidth="11" defaultRowHeight="15.75"/>
  <cols>
    <col min="1" max="1" width="26.375" bestFit="1" customWidth="1"/>
    <col min="2" max="2" width="15.625" bestFit="1" customWidth="1"/>
    <col min="3" max="9" width="12.625" bestFit="1" customWidth="1"/>
    <col min="10" max="10" width="34.75" customWidth="1"/>
  </cols>
  <sheetData>
    <row r="1" spans="1:10" ht="11.25" customHeight="1"/>
    <row r="2" spans="1:10" ht="31.5">
      <c r="A2" s="16" t="s">
        <v>48</v>
      </c>
    </row>
    <row r="3" spans="1:10">
      <c r="B3" s="4" t="s">
        <v>16</v>
      </c>
    </row>
    <row r="4" spans="1:10">
      <c r="A4" s="4" t="s">
        <v>9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s="49" t="s">
        <v>10</v>
      </c>
    </row>
    <row r="5" spans="1:10">
      <c r="A5" s="5" t="s">
        <v>26</v>
      </c>
      <c r="J5" s="14"/>
    </row>
    <row r="6" spans="1:10">
      <c r="A6" s="6">
        <v>4</v>
      </c>
      <c r="B6">
        <v>0.20355092733333333</v>
      </c>
      <c r="C6">
        <v>0.11326498228333333</v>
      </c>
      <c r="D6">
        <v>8.4045483426666678E-2</v>
      </c>
      <c r="E6">
        <v>5.4525953719999999E-2</v>
      </c>
      <c r="F6">
        <v>0.27991097001000004</v>
      </c>
      <c r="G6">
        <v>0.68928039073944092</v>
      </c>
      <c r="H6">
        <v>7.8935466706752777E-2</v>
      </c>
      <c r="I6">
        <v>9.3410908943042159E-2</v>
      </c>
      <c r="J6" s="14">
        <v>0.22303275251769966</v>
      </c>
    </row>
    <row r="7" spans="1:10">
      <c r="A7" s="6">
        <v>5</v>
      </c>
      <c r="B7">
        <v>0.34381830695000004</v>
      </c>
      <c r="C7">
        <v>4.6376419888333333E-2</v>
      </c>
      <c r="D7">
        <v>1.5449174676666668E-2</v>
      </c>
      <c r="E7">
        <v>0.28627531976285719</v>
      </c>
      <c r="F7">
        <v>0.12438965093666667</v>
      </c>
      <c r="G7">
        <v>0.30403712391853338</v>
      </c>
      <c r="H7">
        <v>2.4461208532253902E-2</v>
      </c>
      <c r="I7">
        <v>8.566132591416439E-3</v>
      </c>
      <c r="J7" s="14">
        <v>0.15782974014339302</v>
      </c>
    </row>
    <row r="8" spans="1:10">
      <c r="A8" s="5" t="s">
        <v>23</v>
      </c>
      <c r="J8" s="14"/>
    </row>
    <row r="9" spans="1:10">
      <c r="A9" s="6">
        <v>4</v>
      </c>
      <c r="B9">
        <v>6.9982431726666663</v>
      </c>
      <c r="C9">
        <v>4.0740853149999996</v>
      </c>
      <c r="D9">
        <v>5.0834325153333335</v>
      </c>
      <c r="E9">
        <v>7.2903127669999996</v>
      </c>
      <c r="F9">
        <v>4.8532416820000002</v>
      </c>
      <c r="G9">
        <v>4.9473344087600708</v>
      </c>
      <c r="H9">
        <v>5.8000307083129883</v>
      </c>
      <c r="I9">
        <v>6.0425107479095459</v>
      </c>
      <c r="J9" s="14">
        <v>5.5315518470237484</v>
      </c>
    </row>
    <row r="10" spans="1:10">
      <c r="A10" s="6">
        <v>5</v>
      </c>
      <c r="B10">
        <v>4.8797419069999997</v>
      </c>
      <c r="C10">
        <v>7.6227424943333331</v>
      </c>
      <c r="D10">
        <v>8.4391603469999996</v>
      </c>
      <c r="E10">
        <v>6.418493475428571</v>
      </c>
      <c r="F10">
        <v>5.1515563330000003</v>
      </c>
      <c r="G10">
        <v>5.3051517804463701</v>
      </c>
      <c r="H10">
        <v>7.2718079884847002</v>
      </c>
      <c r="I10">
        <v>8.0184144973754883</v>
      </c>
      <c r="J10" s="14">
        <v>6.6709421653303576</v>
      </c>
    </row>
    <row r="11" spans="1:10">
      <c r="A11" s="5" t="s">
        <v>20</v>
      </c>
      <c r="J11" s="14"/>
    </row>
    <row r="12" spans="1:10">
      <c r="A12" s="6">
        <v>4</v>
      </c>
      <c r="B12">
        <v>8.8960084916666666</v>
      </c>
      <c r="C12">
        <v>15.490730445000002</v>
      </c>
      <c r="D12">
        <v>11.483585041333333</v>
      </c>
      <c r="E12">
        <v>10.018134830499999</v>
      </c>
      <c r="F12">
        <v>14.6705651285</v>
      </c>
      <c r="G12">
        <v>13.990062713623047</v>
      </c>
      <c r="H12">
        <v>10.946874936421713</v>
      </c>
      <c r="I12">
        <v>10.585351943969727</v>
      </c>
      <c r="J12" s="14">
        <v>12.210453290332165</v>
      </c>
    </row>
    <row r="13" spans="1:10">
      <c r="A13" s="6">
        <v>5</v>
      </c>
      <c r="B13">
        <v>18.194952014999998</v>
      </c>
      <c r="C13">
        <v>8.0394264856666666</v>
      </c>
      <c r="D13">
        <v>7.1470389366666671</v>
      </c>
      <c r="E13">
        <v>11.297942979428571</v>
      </c>
      <c r="F13">
        <v>13.44941934</v>
      </c>
      <c r="G13">
        <v>12.606785456339516</v>
      </c>
      <c r="H13">
        <v>8.7360919316609706</v>
      </c>
      <c r="I13">
        <v>6.4769965807596845</v>
      </c>
      <c r="J13" s="14">
        <v>10.549732632565943</v>
      </c>
    </row>
    <row r="14" spans="1:10">
      <c r="A14" s="5" t="s">
        <v>25</v>
      </c>
      <c r="B14">
        <v>0.25965787918</v>
      </c>
      <c r="C14">
        <v>7.982070108583332E-2</v>
      </c>
      <c r="D14">
        <v>4.9747329051666671E-2</v>
      </c>
      <c r="E14">
        <v>0.23477546064222224</v>
      </c>
      <c r="F14">
        <v>0.21325897612142861</v>
      </c>
      <c r="G14">
        <v>0.52417613353048054</v>
      </c>
      <c r="H14">
        <v>5.1698337619503341E-2</v>
      </c>
      <c r="I14">
        <v>5.7048861935202567E-2</v>
      </c>
      <c r="J14" s="49">
        <v>0.18981612357229816</v>
      </c>
    </row>
    <row r="15" spans="1:10">
      <c r="A15" s="5" t="s">
        <v>22</v>
      </c>
      <c r="B15">
        <v>6.1508426664</v>
      </c>
      <c r="C15">
        <v>5.8484139046666668</v>
      </c>
      <c r="D15">
        <v>6.7612964311666666</v>
      </c>
      <c r="E15">
        <v>6.6122310957777772</v>
      </c>
      <c r="F15">
        <v>4.9810908181428575</v>
      </c>
      <c r="G15">
        <v>5.1006847109113425</v>
      </c>
      <c r="H15">
        <v>6.5359193483988447</v>
      </c>
      <c r="I15">
        <v>6.8893266405378073</v>
      </c>
      <c r="J15" s="49">
        <v>6.1119959714440961</v>
      </c>
    </row>
    <row r="16" spans="1:10">
      <c r="A16" s="5" t="s">
        <v>21</v>
      </c>
      <c r="B16">
        <v>12.615585900999999</v>
      </c>
      <c r="C16">
        <v>11.765078465333334</v>
      </c>
      <c r="D16">
        <v>9.3153119889999996</v>
      </c>
      <c r="E16">
        <v>11.013541168555555</v>
      </c>
      <c r="F16">
        <v>14.14721693342857</v>
      </c>
      <c r="G16">
        <v>13.397229603358678</v>
      </c>
      <c r="H16">
        <v>9.8414834340413417</v>
      </c>
      <c r="I16">
        <v>8.8246282168797077</v>
      </c>
      <c r="J16" s="49">
        <v>11.364425785432392</v>
      </c>
    </row>
    <row r="18" spans="1:10">
      <c r="B18" s="9" t="s">
        <v>89</v>
      </c>
      <c r="C18" s="9" t="s">
        <v>90</v>
      </c>
      <c r="D18" s="9" t="s">
        <v>91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  <c r="J18" s="15" t="s">
        <v>47</v>
      </c>
    </row>
    <row r="19" spans="1:10">
      <c r="A19" s="11" t="s">
        <v>49</v>
      </c>
      <c r="B19" s="12"/>
      <c r="C19" s="12"/>
      <c r="D19" s="12"/>
      <c r="E19" s="12"/>
      <c r="F19" s="12"/>
      <c r="G19" s="12"/>
      <c r="H19" s="12"/>
    </row>
    <row r="20" spans="1:10">
      <c r="A20" s="6">
        <v>4</v>
      </c>
      <c r="B20" cm="1">
        <f t="array" ref="B20:I21">B6:I7</f>
        <v>0.20355092733333333</v>
      </c>
      <c r="C20">
        <v>0.11326498228333333</v>
      </c>
      <c r="D20">
        <v>8.4045483426666678E-2</v>
      </c>
      <c r="E20">
        <v>5.4525953719999999E-2</v>
      </c>
      <c r="F20">
        <v>0.27991097001000004</v>
      </c>
      <c r="G20">
        <v>0.68928039073944092</v>
      </c>
      <c r="H20">
        <v>7.8935466706752777E-2</v>
      </c>
      <c r="I20">
        <v>9.3410908943042159E-2</v>
      </c>
    </row>
    <row r="21" spans="1:10">
      <c r="A21" s="6">
        <v>5</v>
      </c>
      <c r="B21">
        <v>0.34381830695000004</v>
      </c>
      <c r="C21">
        <v>4.6376419888333333E-2</v>
      </c>
      <c r="D21">
        <v>1.5449174676666668E-2</v>
      </c>
      <c r="E21">
        <v>0.28627531976285719</v>
      </c>
      <c r="F21">
        <v>0.12438965093666667</v>
      </c>
      <c r="G21">
        <v>0.30403712391853338</v>
      </c>
      <c r="H21">
        <v>2.4461208532253902E-2</v>
      </c>
      <c r="I21">
        <v>8.566132591416439E-3</v>
      </c>
      <c r="J21" s="11" t="s">
        <v>49</v>
      </c>
    </row>
    <row r="22" spans="1:10">
      <c r="A22" t="s">
        <v>37</v>
      </c>
      <c r="B22" s="10">
        <f>-(B21-B20)/B20</f>
        <v>-0.68910213996208436</v>
      </c>
      <c r="C22" s="10">
        <f>-(C21-C20)/C20</f>
        <v>0.59054935644343876</v>
      </c>
      <c r="D22" s="10">
        <f t="shared" ref="D22:I22" si="0">-(D21-D20)/D20</f>
        <v>0.81618078632212598</v>
      </c>
      <c r="E22" s="10">
        <f t="shared" si="0"/>
        <v>-4.2502579089754109</v>
      </c>
      <c r="F22" s="10">
        <f t="shared" si="0"/>
        <v>0.55560994650469497</v>
      </c>
      <c r="G22" s="10">
        <f t="shared" si="0"/>
        <v>0.55890646534660482</v>
      </c>
      <c r="H22" s="10">
        <f t="shared" si="0"/>
        <v>0.69011130797353859</v>
      </c>
      <c r="I22" s="7">
        <f t="shared" si="0"/>
        <v>0.90829622911988062</v>
      </c>
      <c r="J22" s="19">
        <f>AVERAGE(B22:I22)</f>
        <v>-0.10246324465340143</v>
      </c>
    </row>
    <row r="23" spans="1:10">
      <c r="A23" t="s">
        <v>86</v>
      </c>
      <c r="B23" s="10"/>
      <c r="C23" s="10">
        <f>-(C21-C20)/C20</f>
        <v>0.59054935644343876</v>
      </c>
      <c r="D23" s="10">
        <f>-(D21-D20)/D20</f>
        <v>0.81618078632212598</v>
      </c>
      <c r="E23" s="10"/>
      <c r="F23" s="10">
        <f t="shared" ref="F23:I23" si="1">-(F21-F20)/F20</f>
        <v>0.55560994650469497</v>
      </c>
      <c r="G23" s="10">
        <f t="shared" si="1"/>
        <v>0.55890646534660482</v>
      </c>
      <c r="H23" s="10">
        <f t="shared" si="1"/>
        <v>0.69011130797353859</v>
      </c>
      <c r="I23" s="7">
        <f t="shared" si="1"/>
        <v>0.90829622911988062</v>
      </c>
      <c r="J23" s="46">
        <f>AVERAGE(B23:I23)</f>
        <v>0.68660901528504725</v>
      </c>
    </row>
    <row r="24" spans="1:10">
      <c r="A24" t="s">
        <v>38</v>
      </c>
      <c r="C24" s="13">
        <f>C22</f>
        <v>0.59054935644343876</v>
      </c>
      <c r="D24" s="13">
        <f>D22</f>
        <v>0.81618078632212598</v>
      </c>
      <c r="E24" s="13"/>
      <c r="F24" s="13"/>
      <c r="G24" s="13"/>
      <c r="H24" s="13">
        <f>H22</f>
        <v>0.69011130797353859</v>
      </c>
      <c r="I24" s="18">
        <f>I22</f>
        <v>0.90829622911988062</v>
      </c>
      <c r="J24" s="47">
        <f>AVERAGE(B24:I24)</f>
        <v>0.75128441996474593</v>
      </c>
    </row>
    <row r="25" spans="1:10">
      <c r="A25" s="11" t="s">
        <v>50</v>
      </c>
      <c r="B25" s="12"/>
      <c r="C25" s="12"/>
      <c r="D25" s="12"/>
      <c r="E25" s="12"/>
      <c r="F25" s="12"/>
      <c r="G25" s="12"/>
      <c r="H25" s="12"/>
      <c r="J25" s="13"/>
    </row>
    <row r="26" spans="1:10">
      <c r="A26" s="6">
        <v>4</v>
      </c>
      <c r="B26" cm="1">
        <f t="array" ref="B26:I27">B9:I10</f>
        <v>6.9982431726666663</v>
      </c>
      <c r="C26">
        <v>4.0740853149999996</v>
      </c>
      <c r="D26">
        <v>5.0834325153333335</v>
      </c>
      <c r="E26" s="17">
        <v>7.2903127669999996</v>
      </c>
      <c r="F26">
        <v>4.8532416820000002</v>
      </c>
      <c r="G26">
        <v>4.9473344087600708</v>
      </c>
      <c r="H26">
        <v>5.8000307083129883</v>
      </c>
      <c r="I26">
        <v>6.0425107479095459</v>
      </c>
      <c r="J26" s="13"/>
    </row>
    <row r="27" spans="1:10">
      <c r="A27" s="6">
        <v>5</v>
      </c>
      <c r="B27">
        <v>4.8797419069999997</v>
      </c>
      <c r="C27" s="17">
        <v>7.6227424943333331</v>
      </c>
      <c r="D27" s="17">
        <v>8.4391603469999996</v>
      </c>
      <c r="E27">
        <v>6.418493475428571</v>
      </c>
      <c r="F27">
        <v>5.1515563330000003</v>
      </c>
      <c r="G27">
        <v>5.3051517804463701</v>
      </c>
      <c r="H27" s="17">
        <v>7.2718079884847002</v>
      </c>
      <c r="I27" s="17">
        <v>8.0184144973754883</v>
      </c>
      <c r="J27" s="11" t="s">
        <v>50</v>
      </c>
    </row>
    <row r="28" spans="1:10">
      <c r="A28" t="s">
        <v>37</v>
      </c>
      <c r="B28" s="10">
        <f>(B27-B26)/B26</f>
        <v>-0.30271901295756432</v>
      </c>
      <c r="C28" s="10">
        <f>(C27-C26)/C26</f>
        <v>0.87103163163222408</v>
      </c>
      <c r="D28" s="10">
        <f t="shared" ref="D28:I28" si="2">(D27-D26)/D26</f>
        <v>0.66013030005703199</v>
      </c>
      <c r="E28" s="10">
        <f t="shared" si="2"/>
        <v>-0.11958599300674266</v>
      </c>
      <c r="F28" s="10">
        <f t="shared" si="2"/>
        <v>6.1467091594965842E-2</v>
      </c>
      <c r="G28" s="10">
        <f t="shared" si="2"/>
        <v>7.2325285117724153E-2</v>
      </c>
      <c r="H28" s="10">
        <f t="shared" si="2"/>
        <v>0.25375335997139864</v>
      </c>
      <c r="I28" s="10">
        <f t="shared" si="2"/>
        <v>0.32700045260979005</v>
      </c>
      <c r="J28" s="19">
        <f t="shared" ref="J28:J30" si="3">AVERAGE(B28:I28)</f>
        <v>0.22792538937735346</v>
      </c>
    </row>
    <row r="29" spans="1:10">
      <c r="A29" t="s">
        <v>86</v>
      </c>
      <c r="B29" s="10"/>
      <c r="C29" s="10">
        <f>(C27-C26)/C26</f>
        <v>0.87103163163222408</v>
      </c>
      <c r="D29" s="10">
        <f t="shared" ref="D29:I29" si="4">(D27-D26)/D26</f>
        <v>0.66013030005703199</v>
      </c>
      <c r="E29" s="10"/>
      <c r="F29" s="10">
        <f t="shared" si="4"/>
        <v>6.1467091594965842E-2</v>
      </c>
      <c r="G29" s="10">
        <f t="shared" si="4"/>
        <v>7.2325285117724153E-2</v>
      </c>
      <c r="H29" s="10">
        <f t="shared" si="4"/>
        <v>0.25375335997139864</v>
      </c>
      <c r="I29" s="10">
        <f t="shared" si="4"/>
        <v>0.32700045260979005</v>
      </c>
      <c r="J29" s="46">
        <f t="shared" si="3"/>
        <v>0.37428468683052235</v>
      </c>
    </row>
    <row r="30" spans="1:10">
      <c r="A30" t="s">
        <v>38</v>
      </c>
      <c r="C30" s="13">
        <f>C28</f>
        <v>0.87103163163222408</v>
      </c>
      <c r="D30" s="13">
        <f>D28</f>
        <v>0.66013030005703199</v>
      </c>
      <c r="E30" s="13"/>
      <c r="F30" s="13"/>
      <c r="G30" s="13"/>
      <c r="H30" s="13">
        <f>H28</f>
        <v>0.25375335997139864</v>
      </c>
      <c r="I30" s="13">
        <f>I28</f>
        <v>0.32700045260979005</v>
      </c>
      <c r="J30" s="47">
        <f t="shared" si="3"/>
        <v>0.52797893606761115</v>
      </c>
    </row>
    <row r="31" spans="1:10">
      <c r="A31" s="11" t="s">
        <v>51</v>
      </c>
      <c r="B31" s="12"/>
      <c r="C31" s="12"/>
      <c r="D31" s="12"/>
      <c r="E31" s="12"/>
      <c r="F31" s="12"/>
      <c r="G31" s="12"/>
      <c r="H31" s="12"/>
      <c r="J31" s="13"/>
    </row>
    <row r="32" spans="1:10">
      <c r="A32" s="6">
        <v>4</v>
      </c>
      <c r="B32" cm="1">
        <f t="array" ref="B32:I33">B12:I13</f>
        <v>8.8960084916666666</v>
      </c>
      <c r="C32">
        <v>15.490730445000002</v>
      </c>
      <c r="D32">
        <v>11.483585041333333</v>
      </c>
      <c r="E32">
        <v>10.018134830499999</v>
      </c>
      <c r="F32">
        <v>14.6705651285</v>
      </c>
      <c r="G32">
        <v>13.990062713623047</v>
      </c>
      <c r="H32">
        <v>10.946874936421713</v>
      </c>
      <c r="I32">
        <v>10.585351943969727</v>
      </c>
      <c r="J32" s="13"/>
    </row>
    <row r="33" spans="1:10">
      <c r="A33" s="6">
        <v>5</v>
      </c>
      <c r="B33">
        <v>18.194952014999998</v>
      </c>
      <c r="C33">
        <v>8.0394264856666666</v>
      </c>
      <c r="D33">
        <v>7.1470389366666671</v>
      </c>
      <c r="E33">
        <v>11.297942979428571</v>
      </c>
      <c r="F33">
        <v>13.44941934</v>
      </c>
      <c r="G33">
        <v>12.606785456339516</v>
      </c>
      <c r="H33">
        <v>8.7360919316609706</v>
      </c>
      <c r="I33">
        <v>6.4769965807596845</v>
      </c>
      <c r="J33" s="11" t="s">
        <v>51</v>
      </c>
    </row>
    <row r="34" spans="1:10">
      <c r="A34" t="s">
        <v>37</v>
      </c>
      <c r="B34" s="10">
        <f>-(B33-B32)/B32</f>
        <v>-1.0452939126625289</v>
      </c>
      <c r="C34" s="10">
        <f>-(C33-C32)/C32</f>
        <v>0.48101695306036518</v>
      </c>
      <c r="D34" s="10">
        <f t="shared" ref="D34:I34" si="5">-(D33-D32)/D32</f>
        <v>0.37762999002993924</v>
      </c>
      <c r="E34" s="10">
        <f t="shared" si="5"/>
        <v>-0.12774914398558732</v>
      </c>
      <c r="F34" s="10">
        <f t="shared" si="5"/>
        <v>8.3237815162806622E-2</v>
      </c>
      <c r="G34" s="10">
        <f t="shared" si="5"/>
        <v>9.8875700959978025E-2</v>
      </c>
      <c r="H34" s="10">
        <f t="shared" si="5"/>
        <v>0.20195562821359841</v>
      </c>
      <c r="I34" s="10">
        <f t="shared" si="5"/>
        <v>0.38811703049235824</v>
      </c>
      <c r="J34" s="19">
        <f>AVERAGE(B34:I34)</f>
        <v>5.7223757658866184E-2</v>
      </c>
    </row>
    <row r="35" spans="1:10">
      <c r="A35" t="s">
        <v>86</v>
      </c>
      <c r="B35" s="10"/>
      <c r="C35" s="10">
        <f>-(C33-C32)/C32</f>
        <v>0.48101695306036518</v>
      </c>
      <c r="D35" s="10">
        <f t="shared" ref="D35:I35" si="6">-(D33-D32)/D32</f>
        <v>0.37762999002993924</v>
      </c>
      <c r="E35" s="10"/>
      <c r="F35" s="10">
        <f t="shared" si="6"/>
        <v>8.3237815162806622E-2</v>
      </c>
      <c r="G35" s="10">
        <f t="shared" si="6"/>
        <v>9.8875700959978025E-2</v>
      </c>
      <c r="H35" s="10">
        <f t="shared" si="6"/>
        <v>0.20195562821359841</v>
      </c>
      <c r="I35" s="10">
        <f t="shared" si="6"/>
        <v>0.38811703049235824</v>
      </c>
      <c r="J35" s="46">
        <f>AVERAGE(B35:I35)</f>
        <v>0.27180551965317429</v>
      </c>
    </row>
    <row r="36" spans="1:10">
      <c r="A36" t="s">
        <v>38</v>
      </c>
      <c r="C36" s="13">
        <f>C34</f>
        <v>0.48101695306036518</v>
      </c>
      <c r="D36" s="13">
        <f>D34</f>
        <v>0.37762999002993924</v>
      </c>
      <c r="E36" s="13"/>
      <c r="F36" s="13"/>
      <c r="G36" s="13"/>
      <c r="H36" s="13">
        <f>H34</f>
        <v>0.20195562821359841</v>
      </c>
      <c r="I36" s="13">
        <f>I34</f>
        <v>0.38811703049235824</v>
      </c>
      <c r="J36" s="47">
        <f t="shared" ref="J36" si="7">AVERAGE(B36:I36)</f>
        <v>0.36217990044906528</v>
      </c>
    </row>
    <row r="39" spans="1:10">
      <c r="B39" s="22"/>
    </row>
    <row r="42" spans="1:10">
      <c r="C42" s="22"/>
    </row>
  </sheetData>
  <phoneticPr fontId="17" type="noConversion"/>
  <conditionalFormatting sqref="B22:I24 B28:I30 B34:I36"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B26:I27">
    <cfRule type="cellIs" dxfId="7" priority="9" operator="greaterThan">
      <formula>7.15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2860-5517-CF4A-BB31-200721D9A30E}">
  <dimension ref="A1:T77"/>
  <sheetViews>
    <sheetView topLeftCell="A2" zoomScale="77" workbookViewId="0">
      <selection activeCell="J78" sqref="J78"/>
    </sheetView>
  </sheetViews>
  <sheetFormatPr defaultColWidth="11" defaultRowHeight="15.75"/>
  <cols>
    <col min="1" max="1" width="19.875" customWidth="1"/>
    <col min="2" max="2" width="10.875" customWidth="1"/>
    <col min="3" max="3" width="12" customWidth="1"/>
    <col min="4" max="4" width="11.125" bestFit="1" customWidth="1"/>
    <col min="6" max="8" width="11.125" bestFit="1" customWidth="1"/>
    <col min="10" max="10" width="22.5" customWidth="1"/>
    <col min="11" max="12" width="11.125" bestFit="1" customWidth="1"/>
    <col min="14" max="14" width="18.375" customWidth="1"/>
    <col min="15" max="15" width="14.25" bestFit="1" customWidth="1"/>
    <col min="16" max="16" width="11.125" bestFit="1" customWidth="1"/>
    <col min="18" max="18" width="15.125" customWidth="1"/>
    <col min="19" max="19" width="11.125" bestFit="1" customWidth="1"/>
  </cols>
  <sheetData>
    <row r="1" spans="1:20">
      <c r="A1" s="45" t="s">
        <v>85</v>
      </c>
      <c r="B1" s="25"/>
      <c r="C1" s="25"/>
      <c r="D1" s="25"/>
      <c r="E1" s="25"/>
      <c r="F1" s="25"/>
      <c r="G1" s="25"/>
      <c r="H1" s="25"/>
    </row>
    <row r="2" spans="1:20">
      <c r="A2" s="3" t="s">
        <v>74</v>
      </c>
      <c r="B2" s="3" t="s">
        <v>63</v>
      </c>
      <c r="C2" s="3" t="s">
        <v>64</v>
      </c>
      <c r="D2" s="3" t="s">
        <v>65</v>
      </c>
      <c r="E2" s="26" t="s">
        <v>73</v>
      </c>
      <c r="F2" s="26" t="s">
        <v>66</v>
      </c>
      <c r="G2" s="26" t="s">
        <v>67</v>
      </c>
      <c r="H2" s="26" t="s">
        <v>68</v>
      </c>
    </row>
    <row r="3" spans="1:20">
      <c r="A3" s="1" t="s">
        <v>11</v>
      </c>
      <c r="B3" s="1">
        <v>8.7778911589999993</v>
      </c>
      <c r="C3" s="1">
        <v>7.0323877330000002</v>
      </c>
      <c r="D3" s="1">
        <v>0.23697514829999999</v>
      </c>
      <c r="E3" s="1" t="s">
        <v>11</v>
      </c>
      <c r="F3" s="1">
        <v>16.007448199999999</v>
      </c>
      <c r="G3" s="1">
        <v>5.0979313849999999</v>
      </c>
      <c r="H3" s="1">
        <v>0.31989872460000002</v>
      </c>
      <c r="J3" s="23" t="s">
        <v>70</v>
      </c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>
      <c r="A4" s="1" t="s">
        <v>11</v>
      </c>
      <c r="B4" s="1">
        <v>8.7084436420000007</v>
      </c>
      <c r="C4" s="1">
        <v>7.0440955159999996</v>
      </c>
      <c r="D4" s="1">
        <v>0.25387394429999999</v>
      </c>
      <c r="E4" s="1" t="s">
        <v>11</v>
      </c>
      <c r="F4" s="1">
        <v>20.382455830000001</v>
      </c>
      <c r="G4" s="1">
        <v>4.6615524290000003</v>
      </c>
      <c r="H4" s="1">
        <v>0.36773788930000001</v>
      </c>
      <c r="J4" s="28" t="s">
        <v>69</v>
      </c>
      <c r="K4" s="29"/>
      <c r="L4" s="29"/>
      <c r="N4" s="28" t="s">
        <v>71</v>
      </c>
      <c r="O4" s="29"/>
      <c r="P4" s="29"/>
      <c r="R4" s="30" t="s">
        <v>72</v>
      </c>
      <c r="S4" s="29"/>
      <c r="T4" s="29"/>
    </row>
    <row r="5" spans="1:20">
      <c r="A5" s="1" t="s">
        <v>11</v>
      </c>
      <c r="B5" s="1">
        <v>9.201690674</v>
      </c>
      <c r="C5" s="1">
        <v>6.9182462689999999</v>
      </c>
      <c r="D5" s="1">
        <v>0.1198036894</v>
      </c>
      <c r="E5" s="1" t="s">
        <v>12</v>
      </c>
      <c r="F5" s="1">
        <v>8.8333873749999992</v>
      </c>
      <c r="G5" s="1">
        <v>7.2354569440000001</v>
      </c>
      <c r="H5" s="1">
        <v>0.118066676</v>
      </c>
      <c r="J5" t="s">
        <v>52</v>
      </c>
      <c r="N5" t="s">
        <v>52</v>
      </c>
      <c r="R5" t="s">
        <v>52</v>
      </c>
    </row>
    <row r="6" spans="1:20" ht="16.5" thickBot="1">
      <c r="A6" s="1" t="s">
        <v>12</v>
      </c>
      <c r="B6" s="1">
        <v>24.659612660000001</v>
      </c>
      <c r="C6" s="1">
        <v>3.169513464</v>
      </c>
      <c r="D6" s="1">
        <v>0.27565991880000001</v>
      </c>
      <c r="E6" s="1" t="s">
        <v>12</v>
      </c>
      <c r="F6" s="1">
        <v>7.013978958</v>
      </c>
      <c r="G6" s="1">
        <v>7.9035716059999999</v>
      </c>
      <c r="H6" s="1">
        <v>8.3291698249999997E-3</v>
      </c>
    </row>
    <row r="7" spans="1:20">
      <c r="A7" s="1" t="s">
        <v>12</v>
      </c>
      <c r="B7" s="1">
        <v>7.3539633750000002</v>
      </c>
      <c r="C7" s="1">
        <v>4.5764589310000003</v>
      </c>
      <c r="D7" s="1">
        <v>1.136918925E-2</v>
      </c>
      <c r="E7" s="1" t="s">
        <v>12</v>
      </c>
      <c r="F7" s="1">
        <v>8.2709131239999998</v>
      </c>
      <c r="G7" s="1">
        <v>7.7291989330000002</v>
      </c>
      <c r="H7" s="1">
        <v>1.2733413840000001E-2</v>
      </c>
      <c r="J7" s="21"/>
      <c r="K7" s="21" t="s">
        <v>63</v>
      </c>
      <c r="L7" s="21" t="s">
        <v>66</v>
      </c>
      <c r="N7" s="21"/>
      <c r="O7" s="21" t="s">
        <v>64</v>
      </c>
      <c r="P7" s="21" t="s">
        <v>67</v>
      </c>
      <c r="R7" s="21"/>
      <c r="S7" s="21" t="s">
        <v>65</v>
      </c>
      <c r="T7" s="21" t="s">
        <v>68</v>
      </c>
    </row>
    <row r="8" spans="1:20">
      <c r="A8" s="1" t="s">
        <v>12</v>
      </c>
      <c r="B8" s="1">
        <v>14.4586153</v>
      </c>
      <c r="C8" s="1">
        <v>4.4762835499999998</v>
      </c>
      <c r="D8" s="1">
        <v>5.2765838799999999E-2</v>
      </c>
      <c r="E8" s="1" t="s">
        <v>13</v>
      </c>
      <c r="F8" s="1">
        <v>7.3838376999999999</v>
      </c>
      <c r="G8" s="1">
        <v>8.3906106949999995</v>
      </c>
      <c r="H8" s="1">
        <v>1.8781010059999999E-2</v>
      </c>
      <c r="J8" t="s">
        <v>53</v>
      </c>
      <c r="K8">
        <v>12.210453290332165</v>
      </c>
      <c r="L8">
        <v>10.549732632565947</v>
      </c>
      <c r="N8" t="s">
        <v>53</v>
      </c>
      <c r="O8">
        <v>5.5315518470237484</v>
      </c>
      <c r="P8">
        <v>6.6709421653303576</v>
      </c>
      <c r="R8" t="s">
        <v>53</v>
      </c>
      <c r="S8">
        <v>0.22303275251769963</v>
      </c>
      <c r="T8">
        <v>0.15782974014339302</v>
      </c>
    </row>
    <row r="9" spans="1:20">
      <c r="A9" s="1" t="s">
        <v>13</v>
      </c>
      <c r="B9" s="1">
        <v>12.518774990000001</v>
      </c>
      <c r="C9" s="1">
        <v>4.9507570269999999</v>
      </c>
      <c r="D9" s="1">
        <v>5.7888787240000003E-2</v>
      </c>
      <c r="E9" s="1" t="s">
        <v>13</v>
      </c>
      <c r="F9" s="1">
        <v>7.4514250759999996</v>
      </c>
      <c r="G9" s="1">
        <v>8.3120803829999996</v>
      </c>
      <c r="H9" s="1">
        <v>1.7492858690000002E-2</v>
      </c>
      <c r="J9" t="s">
        <v>54</v>
      </c>
      <c r="K9">
        <v>16.621863708432031</v>
      </c>
      <c r="L9">
        <v>11.801990779251074</v>
      </c>
      <c r="N9" t="s">
        <v>54</v>
      </c>
      <c r="O9">
        <v>1.0974328318059452</v>
      </c>
      <c r="P9">
        <v>1.518535623650048</v>
      </c>
      <c r="R9" t="s">
        <v>54</v>
      </c>
      <c r="S9">
        <v>7.4910736152937474E-2</v>
      </c>
      <c r="T9">
        <v>2.8300021514009153E-2</v>
      </c>
    </row>
    <row r="10" spans="1:20">
      <c r="A10" s="1" t="s">
        <v>13</v>
      </c>
      <c r="B10" s="1">
        <v>12.18356228</v>
      </c>
      <c r="C10" s="1">
        <v>4.9808077810000002</v>
      </c>
      <c r="D10" s="1">
        <v>0.1233995259</v>
      </c>
      <c r="E10" s="1" t="s">
        <v>13</v>
      </c>
      <c r="F10" s="1">
        <v>6.605854034</v>
      </c>
      <c r="G10" s="1">
        <v>8.6147899629999998</v>
      </c>
      <c r="H10" s="1">
        <v>1.007365528E-2</v>
      </c>
      <c r="J10" t="s">
        <v>55</v>
      </c>
      <c r="K10">
        <v>26</v>
      </c>
      <c r="L10">
        <v>27</v>
      </c>
      <c r="N10" t="s">
        <v>55</v>
      </c>
      <c r="O10">
        <v>26</v>
      </c>
      <c r="P10">
        <v>27</v>
      </c>
      <c r="R10" t="s">
        <v>55</v>
      </c>
      <c r="S10">
        <v>26</v>
      </c>
      <c r="T10">
        <v>27</v>
      </c>
    </row>
    <row r="11" spans="1:20">
      <c r="A11" s="1" t="s">
        <v>13</v>
      </c>
      <c r="B11" s="1">
        <v>9.7484178539999995</v>
      </c>
      <c r="C11" s="1">
        <v>5.3187327379999996</v>
      </c>
      <c r="D11" s="1">
        <v>7.0848137140000003E-2</v>
      </c>
      <c r="E11" s="1" t="s">
        <v>14</v>
      </c>
      <c r="F11" s="1">
        <v>13.19472313</v>
      </c>
      <c r="G11" s="1">
        <v>6.4297261240000001</v>
      </c>
      <c r="H11" s="1">
        <v>0.34427550439999999</v>
      </c>
      <c r="J11" t="s">
        <v>56</v>
      </c>
      <c r="K11">
        <v>0</v>
      </c>
      <c r="N11" t="s">
        <v>56</v>
      </c>
      <c r="O11">
        <v>0</v>
      </c>
      <c r="R11" t="s">
        <v>56</v>
      </c>
      <c r="S11">
        <v>0</v>
      </c>
    </row>
    <row r="12" spans="1:20">
      <c r="A12" s="1" t="s">
        <v>14</v>
      </c>
      <c r="B12" s="1">
        <v>7.8970685009999997</v>
      </c>
      <c r="C12" s="1">
        <v>7.7771849629999998</v>
      </c>
      <c r="D12" s="1">
        <v>2.8393151240000001E-2</v>
      </c>
      <c r="E12" s="1" t="s">
        <v>14</v>
      </c>
      <c r="F12" s="1">
        <v>11.875266079999999</v>
      </c>
      <c r="G12" s="1">
        <v>6.6911206249999999</v>
      </c>
      <c r="H12" s="1">
        <v>0.28415855769999998</v>
      </c>
      <c r="J12" t="s">
        <v>57</v>
      </c>
      <c r="K12">
        <v>49</v>
      </c>
      <c r="N12" t="s">
        <v>57</v>
      </c>
      <c r="O12">
        <v>50</v>
      </c>
      <c r="R12" t="s">
        <v>57</v>
      </c>
      <c r="S12">
        <v>41</v>
      </c>
    </row>
    <row r="13" spans="1:20">
      <c r="A13" s="1" t="s">
        <v>14</v>
      </c>
      <c r="B13" s="1">
        <v>12.139201160000001</v>
      </c>
      <c r="C13" s="1">
        <v>6.8034405710000003</v>
      </c>
      <c r="D13" s="1">
        <v>8.0658756200000001E-2</v>
      </c>
      <c r="E13" s="1" t="s">
        <v>14</v>
      </c>
      <c r="F13" s="1">
        <v>8.7709836960000001</v>
      </c>
      <c r="G13" s="1">
        <v>6.7853841780000002</v>
      </c>
      <c r="H13" s="1">
        <v>4.433361441E-2</v>
      </c>
      <c r="J13" t="s">
        <v>58</v>
      </c>
      <c r="K13">
        <v>1.6006894275259842</v>
      </c>
      <c r="N13" t="s">
        <v>58</v>
      </c>
      <c r="O13">
        <v>-3.6313024728822865</v>
      </c>
      <c r="R13" t="s">
        <v>58</v>
      </c>
      <c r="S13">
        <v>1.0401796367906488</v>
      </c>
    </row>
    <row r="14" spans="1:20">
      <c r="A14" s="1" t="s">
        <v>15</v>
      </c>
      <c r="B14" s="1">
        <v>16.5074234</v>
      </c>
      <c r="C14" s="1">
        <v>4.0090770720000002</v>
      </c>
      <c r="D14" s="1">
        <v>0.12886247040000001</v>
      </c>
      <c r="E14" s="1" t="s">
        <v>14</v>
      </c>
      <c r="F14" s="1">
        <v>11.53514099</v>
      </c>
      <c r="G14" s="1">
        <v>6.3777561189999998</v>
      </c>
      <c r="H14" s="1">
        <v>2.821674943E-2</v>
      </c>
      <c r="J14" t="s">
        <v>59</v>
      </c>
      <c r="K14" s="24">
        <v>5.7937066267720744E-2</v>
      </c>
      <c r="N14" t="s">
        <v>59</v>
      </c>
      <c r="O14" s="17">
        <v>3.3169584753819681E-4</v>
      </c>
      <c r="R14" t="s">
        <v>59</v>
      </c>
      <c r="S14" s="24">
        <v>0.15217591018354432</v>
      </c>
    </row>
    <row r="15" spans="1:20">
      <c r="A15" s="1" t="s">
        <v>15</v>
      </c>
      <c r="B15" s="1">
        <v>9.2501125339999994</v>
      </c>
      <c r="C15" s="1">
        <v>4.9869112969999998</v>
      </c>
      <c r="D15" s="1">
        <v>2.7815012260000001E-2</v>
      </c>
      <c r="E15" s="1" t="s">
        <v>14</v>
      </c>
      <c r="F15" s="1">
        <v>10.153154369999999</v>
      </c>
      <c r="G15" s="1">
        <v>6.275007725</v>
      </c>
      <c r="H15" s="1">
        <v>0.30152201649999999</v>
      </c>
      <c r="J15" t="s">
        <v>60</v>
      </c>
      <c r="K15">
        <v>1.6765508926168529</v>
      </c>
      <c r="N15" t="s">
        <v>60</v>
      </c>
      <c r="O15">
        <v>1.6759050251630967</v>
      </c>
      <c r="R15" t="s">
        <v>60</v>
      </c>
      <c r="S15">
        <v>1.6828780021327077</v>
      </c>
    </row>
    <row r="16" spans="1:20">
      <c r="A16" s="1" t="s">
        <v>15</v>
      </c>
      <c r="B16" s="1">
        <v>12.55608559</v>
      </c>
      <c r="C16" s="1">
        <v>5.2777853009999998</v>
      </c>
      <c r="D16" s="1">
        <v>5.2057817579999999E-2</v>
      </c>
      <c r="E16" s="1" t="s">
        <v>14</v>
      </c>
      <c r="F16" s="1">
        <v>12.56289864</v>
      </c>
      <c r="G16" s="1">
        <v>6.1850986480000003</v>
      </c>
      <c r="H16" s="1">
        <v>0.53753840919999996</v>
      </c>
      <c r="J16" t="s">
        <v>61</v>
      </c>
      <c r="K16">
        <v>0.11587413253544149</v>
      </c>
      <c r="N16" t="s">
        <v>61</v>
      </c>
      <c r="O16">
        <v>6.6339169507639362E-4</v>
      </c>
      <c r="R16" t="s">
        <v>61</v>
      </c>
      <c r="S16">
        <v>0.30435182036708863</v>
      </c>
    </row>
    <row r="17" spans="1:20" ht="16.5" thickBot="1">
      <c r="A17" s="1" t="s">
        <v>15</v>
      </c>
      <c r="B17" s="1">
        <v>20.368638990000001</v>
      </c>
      <c r="C17" s="1">
        <v>5.139193058</v>
      </c>
      <c r="D17" s="1">
        <v>0.91090857979999995</v>
      </c>
      <c r="E17" s="1" t="s">
        <v>14</v>
      </c>
      <c r="F17" s="1">
        <v>10.99343395</v>
      </c>
      <c r="G17" s="1">
        <v>6.1853609089999999</v>
      </c>
      <c r="H17" s="1">
        <v>0.46388238669999998</v>
      </c>
      <c r="J17" s="20" t="s">
        <v>62</v>
      </c>
      <c r="K17" s="20">
        <v>2.0095752371292388</v>
      </c>
      <c r="L17" s="20"/>
      <c r="N17" s="20" t="s">
        <v>62</v>
      </c>
      <c r="O17" s="20">
        <v>2.0085591121007611</v>
      </c>
      <c r="P17" s="20"/>
      <c r="R17" s="20" t="s">
        <v>62</v>
      </c>
      <c r="S17" s="20">
        <v>2.0195409704413767</v>
      </c>
      <c r="T17" s="20"/>
    </row>
    <row r="18" spans="1:20">
      <c r="A18" t="s">
        <v>35</v>
      </c>
      <c r="B18">
        <v>18.035322189331051</v>
      </c>
      <c r="C18">
        <v>5.1325221061706543</v>
      </c>
      <c r="D18">
        <v>0.76645857095718384</v>
      </c>
      <c r="E18" s="1" t="s">
        <v>15</v>
      </c>
      <c r="F18" s="1">
        <v>11.74332523</v>
      </c>
      <c r="G18" s="1">
        <v>5.2393035890000004</v>
      </c>
      <c r="H18" s="1">
        <v>6.6395424310000006E-2</v>
      </c>
    </row>
    <row r="19" spans="1:20">
      <c r="A19" t="s">
        <v>35</v>
      </c>
      <c r="B19">
        <v>15.87566566467285</v>
      </c>
      <c r="C19">
        <v>4.6239895820617676</v>
      </c>
      <c r="D19">
        <v>0.71818971633911133</v>
      </c>
      <c r="E19" s="1" t="s">
        <v>15</v>
      </c>
      <c r="F19" s="1">
        <v>14.403173450000001</v>
      </c>
      <c r="G19" s="1">
        <v>5.0257358549999998</v>
      </c>
      <c r="H19" s="1">
        <v>0.1609502733</v>
      </c>
      <c r="J19" s="36" t="s">
        <v>76</v>
      </c>
      <c r="K19" s="37" t="s">
        <v>83</v>
      </c>
      <c r="L19" s="37"/>
      <c r="M19" s="37"/>
      <c r="N19" s="37"/>
      <c r="O19" s="37"/>
      <c r="P19" s="37"/>
      <c r="Q19" s="37"/>
      <c r="R19" s="37"/>
      <c r="S19" s="37"/>
      <c r="T19" s="37"/>
    </row>
    <row r="20" spans="1:20">
      <c r="A20" t="s">
        <v>35</v>
      </c>
      <c r="B20">
        <v>11.583547592163089</v>
      </c>
      <c r="C20">
        <v>4.8815822601318359</v>
      </c>
      <c r="D20">
        <v>0.75774663686752319</v>
      </c>
      <c r="E20" s="1" t="s">
        <v>15</v>
      </c>
      <c r="F20" s="1">
        <v>14.201759340000001</v>
      </c>
      <c r="G20" s="1">
        <v>5.1896295549999998</v>
      </c>
      <c r="H20" s="1">
        <v>0.1458232552</v>
      </c>
      <c r="K20" s="24" t="s">
        <v>84</v>
      </c>
    </row>
    <row r="21" spans="1:20">
      <c r="A21" t="s">
        <v>35</v>
      </c>
      <c r="B21">
        <v>10.465715408325201</v>
      </c>
      <c r="C21">
        <v>5.1512436866760254</v>
      </c>
      <c r="D21">
        <v>0.51472663879394531</v>
      </c>
      <c r="E21" t="s">
        <v>35</v>
      </c>
      <c r="F21">
        <v>11.798871994018549</v>
      </c>
      <c r="G21">
        <v>5.2003493309020996</v>
      </c>
      <c r="H21">
        <v>0.25879108905792242</v>
      </c>
    </row>
    <row r="22" spans="1:20">
      <c r="A22" t="s">
        <v>36</v>
      </c>
      <c r="B22">
        <v>10.14589691162109</v>
      </c>
      <c r="C22">
        <v>6.0609674453735352</v>
      </c>
      <c r="D22">
        <v>7.4761517345905304E-2</v>
      </c>
      <c r="E22" t="s">
        <v>35</v>
      </c>
      <c r="F22">
        <v>14.222517013549799</v>
      </c>
      <c r="G22">
        <v>5.3107056617736816</v>
      </c>
      <c r="H22">
        <v>0.43753933906555181</v>
      </c>
    </row>
    <row r="23" spans="1:20">
      <c r="A23" t="s">
        <v>36</v>
      </c>
      <c r="B23">
        <v>11.395952224731451</v>
      </c>
      <c r="C23">
        <v>5.71380615234375</v>
      </c>
      <c r="D23">
        <v>8.0076709389686584E-2</v>
      </c>
      <c r="E23" t="s">
        <v>35</v>
      </c>
      <c r="F23">
        <v>11.798967361450201</v>
      </c>
      <c r="G23">
        <v>5.4044003486633301</v>
      </c>
      <c r="H23">
        <v>0.21578094363212591</v>
      </c>
    </row>
    <row r="24" spans="1:20">
      <c r="A24" t="s">
        <v>36</v>
      </c>
      <c r="B24">
        <v>11.298775672912599</v>
      </c>
      <c r="C24">
        <v>5.6253185272216797</v>
      </c>
      <c r="D24">
        <v>8.1968173384666443E-2</v>
      </c>
      <c r="E24" t="s">
        <v>36</v>
      </c>
      <c r="F24">
        <v>8.194554328918457</v>
      </c>
      <c r="G24">
        <v>7.4827060699462891</v>
      </c>
      <c r="H24">
        <v>1.9106941297650341E-2</v>
      </c>
    </row>
    <row r="25" spans="1:20">
      <c r="A25" t="s">
        <v>39</v>
      </c>
      <c r="B25">
        <v>11.26435375213623</v>
      </c>
      <c r="C25">
        <v>5.8484311103820801</v>
      </c>
      <c r="D25">
        <v>1.8704298883676529E-2</v>
      </c>
      <c r="E25" t="s">
        <v>36</v>
      </c>
      <c r="F25">
        <v>8.5970802307128906</v>
      </c>
      <c r="G25">
        <v>7.3118057250976563</v>
      </c>
      <c r="H25">
        <v>1.7949661239981651E-2</v>
      </c>
    </row>
    <row r="26" spans="1:20">
      <c r="A26" t="s">
        <v>39</v>
      </c>
      <c r="B26">
        <v>13.13923358917236</v>
      </c>
      <c r="C26">
        <v>5.7398271560668954</v>
      </c>
      <c r="D26">
        <v>0.33121883869171143</v>
      </c>
      <c r="E26" t="s">
        <v>36</v>
      </c>
      <c r="F26">
        <v>9.4166412353515625</v>
      </c>
      <c r="G26">
        <v>7.0209121704101563</v>
      </c>
      <c r="H26">
        <v>3.6327023059129708E-2</v>
      </c>
    </row>
    <row r="27" spans="1:20">
      <c r="A27" t="s">
        <v>39</v>
      </c>
      <c r="B27">
        <v>8.3264951705932617</v>
      </c>
      <c r="C27">
        <v>6.1936559677124023</v>
      </c>
      <c r="D27">
        <v>1.677962951362133E-2</v>
      </c>
      <c r="E27" t="s">
        <v>39</v>
      </c>
      <c r="F27">
        <v>6.9792332649230957</v>
      </c>
      <c r="G27">
        <v>7.4074592590332031</v>
      </c>
      <c r="H27">
        <v>1.181584410369396E-2</v>
      </c>
    </row>
    <row r="28" spans="1:20">
      <c r="A28" t="s">
        <v>39</v>
      </c>
      <c r="B28">
        <v>9.6113252639770508</v>
      </c>
      <c r="C28">
        <v>6.3881287574768066</v>
      </c>
      <c r="D28">
        <v>6.9408686831593513E-3</v>
      </c>
      <c r="E28" t="s">
        <v>39</v>
      </c>
      <c r="F28">
        <v>5.8612360954284668</v>
      </c>
      <c r="G28">
        <v>8.2016458511352539</v>
      </c>
      <c r="H28">
        <v>6.9438195787370196E-3</v>
      </c>
    </row>
    <row r="29" spans="1:20">
      <c r="E29" t="s">
        <v>39</v>
      </c>
      <c r="F29">
        <v>6.5905203819274902</v>
      </c>
      <c r="G29">
        <v>8.4461383819580078</v>
      </c>
      <c r="H29">
        <v>6.9387340918183327E-3</v>
      </c>
    </row>
    <row r="32" spans="1:20">
      <c r="A32" s="38" t="s">
        <v>75</v>
      </c>
      <c r="B32" s="39">
        <v>4</v>
      </c>
      <c r="C32" s="39">
        <v>4</v>
      </c>
      <c r="D32" s="39">
        <v>4</v>
      </c>
      <c r="E32" s="35"/>
      <c r="F32" s="39">
        <v>5</v>
      </c>
      <c r="G32" s="39">
        <v>5</v>
      </c>
      <c r="H32" s="39">
        <v>5</v>
      </c>
      <c r="I32" s="27"/>
    </row>
    <row r="33" spans="1:20">
      <c r="A33" s="1" t="s">
        <v>74</v>
      </c>
      <c r="B33" s="1" t="s">
        <v>63</v>
      </c>
      <c r="C33" s="1" t="s">
        <v>64</v>
      </c>
      <c r="D33" s="1" t="s">
        <v>65</v>
      </c>
      <c r="E33" t="s">
        <v>73</v>
      </c>
      <c r="F33" s="1" t="s">
        <v>66</v>
      </c>
      <c r="G33" s="1" t="s">
        <v>67</v>
      </c>
      <c r="H33" s="1" t="s">
        <v>68</v>
      </c>
      <c r="I33" s="1"/>
    </row>
    <row r="34" spans="1:20">
      <c r="A34" s="1" t="s">
        <v>12</v>
      </c>
      <c r="B34" s="1">
        <v>24.659612660000001</v>
      </c>
      <c r="C34" s="1">
        <v>3.169513464</v>
      </c>
      <c r="D34" s="1">
        <v>0.27565991880000001</v>
      </c>
      <c r="E34" t="s">
        <v>12</v>
      </c>
      <c r="F34" s="1">
        <v>7.013978958</v>
      </c>
      <c r="G34" s="1">
        <v>7.9035716059999999</v>
      </c>
      <c r="H34" s="1">
        <v>8.3291698249999997E-3</v>
      </c>
      <c r="I34" s="1"/>
      <c r="J34" s="34" t="s">
        <v>97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spans="1:20">
      <c r="A35" s="1" t="s">
        <v>12</v>
      </c>
      <c r="B35" s="1">
        <v>7.3539633750000002</v>
      </c>
      <c r="C35" s="1">
        <v>4.5764589310000003</v>
      </c>
      <c r="D35" s="1">
        <v>1.136918925E-2</v>
      </c>
      <c r="E35" t="s">
        <v>12</v>
      </c>
      <c r="F35" s="1">
        <v>8.2709131239999998</v>
      </c>
      <c r="G35" s="1">
        <v>7.7291989330000002</v>
      </c>
      <c r="H35" s="1">
        <v>1.2733413840000001E-2</v>
      </c>
      <c r="I35" s="1"/>
      <c r="J35" s="31" t="s">
        <v>69</v>
      </c>
      <c r="K35" s="32"/>
      <c r="L35" s="32"/>
      <c r="N35" s="31" t="s">
        <v>71</v>
      </c>
      <c r="O35" s="32"/>
      <c r="P35" s="32"/>
      <c r="R35" s="33" t="s">
        <v>72</v>
      </c>
      <c r="S35" s="32"/>
      <c r="T35" s="32"/>
    </row>
    <row r="36" spans="1:20">
      <c r="A36" s="1" t="s">
        <v>12</v>
      </c>
      <c r="B36" s="1">
        <v>14.4586153</v>
      </c>
      <c r="C36" s="1">
        <v>4.4762835499999998</v>
      </c>
      <c r="D36" s="1">
        <v>5.2765838799999999E-2</v>
      </c>
      <c r="E36" t="s">
        <v>13</v>
      </c>
      <c r="F36" s="1">
        <v>7.3838376999999999</v>
      </c>
      <c r="G36" s="1">
        <v>8.3906106949999995</v>
      </c>
      <c r="H36" s="1">
        <v>1.8781010059999999E-2</v>
      </c>
      <c r="I36" s="1"/>
      <c r="J36" t="s">
        <v>52</v>
      </c>
      <c r="N36" t="s">
        <v>52</v>
      </c>
      <c r="R36" t="s">
        <v>52</v>
      </c>
    </row>
    <row r="37" spans="1:20" ht="16.5" thickBot="1">
      <c r="A37" s="1" t="s">
        <v>13</v>
      </c>
      <c r="B37" s="1">
        <v>12.518774990000001</v>
      </c>
      <c r="C37" s="1">
        <v>4.9507570269999999</v>
      </c>
      <c r="D37" s="1">
        <v>5.7888787240000003E-2</v>
      </c>
      <c r="E37" t="s">
        <v>13</v>
      </c>
      <c r="F37" s="1">
        <v>7.4514250759999996</v>
      </c>
      <c r="G37" s="1">
        <v>8.3120803829999996</v>
      </c>
      <c r="H37" s="1">
        <v>1.7492858690000002E-2</v>
      </c>
      <c r="I37" s="1"/>
    </row>
    <row r="38" spans="1:20">
      <c r="A38" s="1" t="s">
        <v>13</v>
      </c>
      <c r="B38" s="1">
        <v>12.18356228</v>
      </c>
      <c r="C38" s="1">
        <v>4.9808077810000002</v>
      </c>
      <c r="D38" s="1">
        <v>0.1233995259</v>
      </c>
      <c r="E38" t="s">
        <v>13</v>
      </c>
      <c r="F38" s="1">
        <v>6.605854034</v>
      </c>
      <c r="G38" s="1">
        <v>8.6147899629999998</v>
      </c>
      <c r="H38" s="1">
        <v>1.007365528E-2</v>
      </c>
      <c r="I38" s="1"/>
      <c r="J38" s="21"/>
      <c r="K38" s="21" t="s">
        <v>63</v>
      </c>
      <c r="L38" s="21" t="s">
        <v>66</v>
      </c>
      <c r="N38" s="21"/>
      <c r="O38" s="21" t="s">
        <v>64</v>
      </c>
      <c r="P38" s="21" t="s">
        <v>67</v>
      </c>
      <c r="R38" s="21"/>
      <c r="S38" s="21" t="s">
        <v>65</v>
      </c>
      <c r="T38" s="21" t="s">
        <v>68</v>
      </c>
    </row>
    <row r="39" spans="1:20">
      <c r="A39" s="1" t="s">
        <v>13</v>
      </c>
      <c r="B39" s="1">
        <v>9.7484178539999995</v>
      </c>
      <c r="C39" s="1">
        <v>5.3187327379999996</v>
      </c>
      <c r="D39" s="1">
        <v>7.0848137140000003E-2</v>
      </c>
      <c r="E39" t="s">
        <v>14</v>
      </c>
      <c r="F39" s="1">
        <v>13.19472313</v>
      </c>
      <c r="G39" s="1">
        <v>6.4297261240000001</v>
      </c>
      <c r="H39" s="1">
        <v>0.34427550439999999</v>
      </c>
      <c r="I39" s="1"/>
      <c r="J39" t="s">
        <v>53</v>
      </c>
      <c r="K39">
        <v>12.892737638696964</v>
      </c>
      <c r="L39">
        <v>10.113462834112047</v>
      </c>
      <c r="N39" t="s">
        <v>53</v>
      </c>
      <c r="O39">
        <v>5.154523474791306</v>
      </c>
      <c r="P39">
        <v>6.7237073581410307</v>
      </c>
      <c r="R39" t="s">
        <v>53</v>
      </c>
      <c r="S39">
        <v>0.24186413695334244</v>
      </c>
      <c r="T39">
        <v>0.14858422798903773</v>
      </c>
    </row>
    <row r="40" spans="1:20">
      <c r="A40" s="1" t="s">
        <v>15</v>
      </c>
      <c r="B40" s="1">
        <v>16.5074234</v>
      </c>
      <c r="C40" s="1">
        <v>4.0090770720000002</v>
      </c>
      <c r="D40" s="1">
        <v>0.12886247040000001</v>
      </c>
      <c r="E40" t="s">
        <v>14</v>
      </c>
      <c r="F40" s="1">
        <v>11.53514099</v>
      </c>
      <c r="G40" s="1">
        <v>6.3777561189999998</v>
      </c>
      <c r="H40" s="1">
        <v>2.821674943E-2</v>
      </c>
      <c r="I40" s="1"/>
      <c r="J40" t="s">
        <v>54</v>
      </c>
      <c r="K40">
        <v>17.703063504374107</v>
      </c>
      <c r="L40">
        <v>7.6421754050940311</v>
      </c>
      <c r="N40" t="s">
        <v>54</v>
      </c>
      <c r="O40">
        <v>0.56634376937171282</v>
      </c>
      <c r="P40">
        <v>1.4713973011506369</v>
      </c>
      <c r="R40" t="s">
        <v>54</v>
      </c>
      <c r="S40">
        <v>8.9768231189626971E-2</v>
      </c>
      <c r="T40">
        <v>3.0524408274254906E-2</v>
      </c>
    </row>
    <row r="41" spans="1:20">
      <c r="A41" s="1" t="s">
        <v>15</v>
      </c>
      <c r="B41" s="1">
        <v>9.2501125339999994</v>
      </c>
      <c r="C41" s="1">
        <v>4.9869112969999998</v>
      </c>
      <c r="D41" s="1">
        <v>2.7815012260000001E-2</v>
      </c>
      <c r="E41" t="s">
        <v>14</v>
      </c>
      <c r="F41" s="1">
        <v>10.153154369999999</v>
      </c>
      <c r="G41" s="1">
        <v>6.275007725</v>
      </c>
      <c r="H41" s="1">
        <v>0.30152201649999999</v>
      </c>
      <c r="I41" s="1"/>
      <c r="J41" t="s">
        <v>55</v>
      </c>
      <c r="K41">
        <v>21</v>
      </c>
      <c r="L41">
        <v>21</v>
      </c>
      <c r="N41" t="s">
        <v>55</v>
      </c>
      <c r="O41">
        <v>21</v>
      </c>
      <c r="P41">
        <v>21</v>
      </c>
      <c r="R41" t="s">
        <v>55</v>
      </c>
      <c r="S41">
        <v>21</v>
      </c>
      <c r="T41">
        <v>21</v>
      </c>
    </row>
    <row r="42" spans="1:20">
      <c r="A42" s="1" t="s">
        <v>15</v>
      </c>
      <c r="B42" s="1">
        <v>12.55608559</v>
      </c>
      <c r="C42" s="1">
        <v>5.2777853009999998</v>
      </c>
      <c r="D42" s="1">
        <v>5.2057817579999999E-2</v>
      </c>
      <c r="E42" t="s">
        <v>14</v>
      </c>
      <c r="F42" s="1">
        <v>12.56289864</v>
      </c>
      <c r="G42" s="1">
        <v>6.1850986480000003</v>
      </c>
      <c r="H42" s="1">
        <v>0.53753840919999996</v>
      </c>
      <c r="I42" s="1"/>
      <c r="J42" t="s">
        <v>56</v>
      </c>
      <c r="K42">
        <v>0</v>
      </c>
      <c r="N42" t="s">
        <v>56</v>
      </c>
      <c r="O42">
        <v>0</v>
      </c>
      <c r="R42" t="s">
        <v>56</v>
      </c>
      <c r="S42">
        <v>0</v>
      </c>
    </row>
    <row r="43" spans="1:20">
      <c r="A43" s="1" t="s">
        <v>15</v>
      </c>
      <c r="B43" s="1">
        <v>20.368638990000001</v>
      </c>
      <c r="C43" s="1">
        <v>5.139193058</v>
      </c>
      <c r="D43" s="1">
        <v>0.91090857979999995</v>
      </c>
      <c r="E43" t="s">
        <v>14</v>
      </c>
      <c r="F43" s="1">
        <v>10.99343395</v>
      </c>
      <c r="G43" s="1">
        <v>6.1853609089999999</v>
      </c>
      <c r="H43" s="1">
        <v>0.46388238669999998</v>
      </c>
      <c r="I43" s="1"/>
      <c r="J43" t="s">
        <v>57</v>
      </c>
      <c r="K43">
        <v>35</v>
      </c>
      <c r="N43" t="s">
        <v>57</v>
      </c>
      <c r="O43">
        <v>33</v>
      </c>
      <c r="R43" t="s">
        <v>57</v>
      </c>
      <c r="S43">
        <v>32</v>
      </c>
    </row>
    <row r="44" spans="1:20">
      <c r="A44" s="1" t="s">
        <v>35</v>
      </c>
      <c r="B44" s="1">
        <v>18.035322189331051</v>
      </c>
      <c r="C44" s="1">
        <v>5.1325221061706543</v>
      </c>
      <c r="D44" s="1">
        <v>0.76645857095718384</v>
      </c>
      <c r="E44" t="s">
        <v>15</v>
      </c>
      <c r="F44" s="1">
        <v>11.74332523</v>
      </c>
      <c r="G44" s="1">
        <v>5.2393035890000004</v>
      </c>
      <c r="H44" s="1">
        <v>6.6395424310000006E-2</v>
      </c>
      <c r="I44" s="1"/>
      <c r="J44" t="s">
        <v>58</v>
      </c>
      <c r="K44">
        <v>2.5298393476885908</v>
      </c>
      <c r="N44" t="s">
        <v>58</v>
      </c>
      <c r="O44">
        <v>-5.0374295676597942</v>
      </c>
      <c r="R44" t="s">
        <v>58</v>
      </c>
      <c r="S44">
        <v>1.2324753267833386</v>
      </c>
    </row>
    <row r="45" spans="1:20">
      <c r="A45" s="1" t="s">
        <v>35</v>
      </c>
      <c r="B45" s="1">
        <v>15.87566566467285</v>
      </c>
      <c r="C45" s="1">
        <v>4.6239895820617676</v>
      </c>
      <c r="D45" s="1">
        <v>0.71818971633911133</v>
      </c>
      <c r="E45" t="s">
        <v>15</v>
      </c>
      <c r="F45" s="1">
        <v>14.403173450000001</v>
      </c>
      <c r="G45" s="1">
        <v>5.0257358549999998</v>
      </c>
      <c r="H45" s="1">
        <v>0.1609502733</v>
      </c>
      <c r="I45" s="1"/>
      <c r="J45" t="s">
        <v>59</v>
      </c>
      <c r="K45" s="17">
        <v>8.0334529128331441E-3</v>
      </c>
      <c r="N45" t="s">
        <v>59</v>
      </c>
      <c r="O45" s="17">
        <v>8.2603586985278172E-6</v>
      </c>
      <c r="R45" t="s">
        <v>59</v>
      </c>
      <c r="S45" s="8">
        <v>0.1133751902933985</v>
      </c>
    </row>
    <row r="46" spans="1:20">
      <c r="A46" s="1" t="s">
        <v>35</v>
      </c>
      <c r="B46" s="1">
        <v>11.583547592163089</v>
      </c>
      <c r="C46" s="1">
        <v>4.8815822601318359</v>
      </c>
      <c r="D46" s="1">
        <v>0.75774663686752319</v>
      </c>
      <c r="E46" t="s">
        <v>15</v>
      </c>
      <c r="F46" s="1">
        <v>14.201759340000001</v>
      </c>
      <c r="G46" s="1">
        <v>5.1896295549999998</v>
      </c>
      <c r="H46" s="1">
        <v>0.1458232552</v>
      </c>
      <c r="I46" s="1"/>
      <c r="J46" t="s">
        <v>60</v>
      </c>
      <c r="K46">
        <v>1.6895724577802647</v>
      </c>
      <c r="N46" t="s">
        <v>60</v>
      </c>
      <c r="O46">
        <v>1.6923603090303456</v>
      </c>
      <c r="R46" t="s">
        <v>60</v>
      </c>
      <c r="S46">
        <v>1.6938887483837093</v>
      </c>
    </row>
    <row r="47" spans="1:20">
      <c r="A47" s="1" t="s">
        <v>35</v>
      </c>
      <c r="B47" s="1">
        <v>10.465715408325201</v>
      </c>
      <c r="C47" s="1">
        <v>5.1512436866760254</v>
      </c>
      <c r="D47" s="1">
        <v>0.51472663879394531</v>
      </c>
      <c r="E47" t="s">
        <v>35</v>
      </c>
      <c r="F47" s="1">
        <v>11.798871994018549</v>
      </c>
      <c r="G47" s="1">
        <v>5.2003493309020996</v>
      </c>
      <c r="H47" s="1">
        <v>0.25879108905792242</v>
      </c>
      <c r="I47" s="1"/>
      <c r="J47" t="s">
        <v>61</v>
      </c>
      <c r="K47">
        <v>1.6066905825666288E-2</v>
      </c>
      <c r="N47" t="s">
        <v>61</v>
      </c>
      <c r="O47">
        <v>1.6520717397055634E-5</v>
      </c>
      <c r="R47" t="s">
        <v>61</v>
      </c>
      <c r="S47">
        <v>0.226750380586797</v>
      </c>
    </row>
    <row r="48" spans="1:20" ht="16.5" thickBot="1">
      <c r="A48" t="s">
        <v>36</v>
      </c>
      <c r="B48">
        <v>10.14589691162109</v>
      </c>
      <c r="C48">
        <v>6.0609674453735352</v>
      </c>
      <c r="D48">
        <v>7.4761517345905304E-2</v>
      </c>
      <c r="E48" t="s">
        <v>35</v>
      </c>
      <c r="F48" s="1">
        <v>14.222517013549799</v>
      </c>
      <c r="G48" s="1">
        <v>5.3107056617736816</v>
      </c>
      <c r="H48" s="1">
        <v>0.43753933906555181</v>
      </c>
      <c r="I48" s="1"/>
      <c r="J48" s="20" t="s">
        <v>62</v>
      </c>
      <c r="K48" s="20">
        <v>2.0301079282503438</v>
      </c>
      <c r="L48" s="20"/>
      <c r="N48" s="20" t="s">
        <v>62</v>
      </c>
      <c r="O48" s="20">
        <v>2.0345152974493397</v>
      </c>
      <c r="P48" s="20"/>
      <c r="R48" s="20" t="s">
        <v>62</v>
      </c>
      <c r="S48" s="20">
        <v>2.0369333434601011</v>
      </c>
      <c r="T48" s="20"/>
    </row>
    <row r="49" spans="1:20">
      <c r="A49" t="s">
        <v>36</v>
      </c>
      <c r="B49">
        <v>11.395952224731451</v>
      </c>
      <c r="C49">
        <v>5.71380615234375</v>
      </c>
      <c r="D49">
        <v>8.0076709389686584E-2</v>
      </c>
      <c r="E49" t="s">
        <v>35</v>
      </c>
      <c r="F49" s="1">
        <v>11.798967361450201</v>
      </c>
      <c r="G49" s="1">
        <v>5.4044003486633301</v>
      </c>
      <c r="H49" s="1">
        <v>0.21578094363212591</v>
      </c>
      <c r="I49" s="1"/>
    </row>
    <row r="50" spans="1:20">
      <c r="A50" t="s">
        <v>36</v>
      </c>
      <c r="B50">
        <v>11.298775672912599</v>
      </c>
      <c r="C50">
        <v>5.6253185272216797</v>
      </c>
      <c r="D50">
        <v>8.1968173384666443E-2</v>
      </c>
      <c r="E50" t="s">
        <v>36</v>
      </c>
      <c r="F50" s="1">
        <v>8.194554328918457</v>
      </c>
      <c r="G50" s="1">
        <v>7.4827060699462891</v>
      </c>
      <c r="H50" s="1">
        <v>1.9106941297650341E-2</v>
      </c>
      <c r="I50" s="1"/>
      <c r="J50" s="36" t="s">
        <v>76</v>
      </c>
      <c r="K50" s="37" t="s">
        <v>78</v>
      </c>
    </row>
    <row r="51" spans="1:20">
      <c r="A51" t="s">
        <v>39</v>
      </c>
      <c r="B51">
        <v>11.26435375213623</v>
      </c>
      <c r="C51">
        <v>5.8484311103820801</v>
      </c>
      <c r="D51">
        <v>1.8704298883676529E-2</v>
      </c>
      <c r="E51" t="s">
        <v>36</v>
      </c>
      <c r="F51">
        <v>8.5970802307128906</v>
      </c>
      <c r="G51">
        <v>7.3118057250976563</v>
      </c>
      <c r="H51">
        <v>1.7949661239981651E-2</v>
      </c>
      <c r="K51" s="44" t="s">
        <v>79</v>
      </c>
    </row>
    <row r="52" spans="1:20">
      <c r="A52" t="s">
        <v>39</v>
      </c>
      <c r="B52">
        <v>13.13923358917236</v>
      </c>
      <c r="C52">
        <v>5.7398271560668954</v>
      </c>
      <c r="D52">
        <v>0.33121883869171143</v>
      </c>
      <c r="E52" t="s">
        <v>36</v>
      </c>
      <c r="F52">
        <v>9.4166412353515625</v>
      </c>
      <c r="G52">
        <v>7.0209121704101563</v>
      </c>
      <c r="H52">
        <v>3.6327023059129708E-2</v>
      </c>
      <c r="K52" s="44" t="s">
        <v>80</v>
      </c>
    </row>
    <row r="53" spans="1:20">
      <c r="A53" t="s">
        <v>39</v>
      </c>
      <c r="B53">
        <v>8.3264951705932617</v>
      </c>
      <c r="C53">
        <v>6.1936559677124023</v>
      </c>
      <c r="D53">
        <v>1.677962951362133E-2</v>
      </c>
      <c r="E53" t="s">
        <v>39</v>
      </c>
      <c r="F53">
        <v>6.9792332649230957</v>
      </c>
      <c r="G53">
        <v>7.4074592590332031</v>
      </c>
      <c r="H53">
        <v>1.181584410369396E-2</v>
      </c>
    </row>
    <row r="54" spans="1:20">
      <c r="A54" t="s">
        <v>39</v>
      </c>
      <c r="B54">
        <v>9.6113252639770508</v>
      </c>
      <c r="C54">
        <v>6.3881287574768066</v>
      </c>
      <c r="D54">
        <v>6.9408686831593513E-3</v>
      </c>
      <c r="E54" t="s">
        <v>39</v>
      </c>
      <c r="F54">
        <v>5.8612360954284668</v>
      </c>
      <c r="G54">
        <v>8.2016458511352539</v>
      </c>
      <c r="H54">
        <v>6.9438195787370196E-3</v>
      </c>
    </row>
    <row r="58" spans="1:20">
      <c r="A58" s="40" t="s">
        <v>77</v>
      </c>
      <c r="B58" s="41">
        <v>4</v>
      </c>
      <c r="C58" s="41">
        <v>4</v>
      </c>
      <c r="D58" s="41">
        <v>4</v>
      </c>
      <c r="E58" s="42"/>
      <c r="F58" s="41">
        <v>5</v>
      </c>
      <c r="G58" s="41">
        <v>5</v>
      </c>
      <c r="H58" s="41">
        <v>5</v>
      </c>
    </row>
    <row r="59" spans="1:20">
      <c r="A59" s="1" t="s">
        <v>74</v>
      </c>
      <c r="B59" s="1" t="s">
        <v>63</v>
      </c>
      <c r="C59" s="1" t="s">
        <v>64</v>
      </c>
      <c r="D59" s="1" t="s">
        <v>65</v>
      </c>
      <c r="E59" t="s">
        <v>73</v>
      </c>
      <c r="F59" s="1" t="s">
        <v>66</v>
      </c>
      <c r="G59" s="1" t="s">
        <v>67</v>
      </c>
      <c r="H59" s="1" t="s">
        <v>68</v>
      </c>
      <c r="J59" s="43" t="s">
        <v>97</v>
      </c>
      <c r="K59" s="42"/>
      <c r="L59" s="42"/>
      <c r="M59" s="42"/>
      <c r="N59" s="42"/>
      <c r="O59" s="42"/>
      <c r="P59" s="42"/>
      <c r="Q59" s="42"/>
      <c r="R59" s="42"/>
      <c r="S59" s="42"/>
      <c r="T59" s="42"/>
    </row>
    <row r="60" spans="1:20">
      <c r="A60" s="1" t="s">
        <v>12</v>
      </c>
      <c r="B60" s="1">
        <v>24.659612660000001</v>
      </c>
      <c r="C60" s="1">
        <v>3.169513464</v>
      </c>
      <c r="D60" s="1">
        <v>0.27565991880000001</v>
      </c>
      <c r="E60" t="s">
        <v>12</v>
      </c>
      <c r="F60" s="1">
        <v>7.013978958</v>
      </c>
      <c r="G60" s="1">
        <v>7.9035716059999999</v>
      </c>
      <c r="H60" s="1">
        <v>8.3291698249999997E-3</v>
      </c>
      <c r="J60" s="31" t="s">
        <v>69</v>
      </c>
      <c r="K60" s="32"/>
      <c r="L60" s="32"/>
      <c r="N60" s="31" t="s">
        <v>71</v>
      </c>
      <c r="O60" s="32"/>
      <c r="P60" s="32"/>
      <c r="R60" s="33" t="s">
        <v>72</v>
      </c>
      <c r="S60" s="32"/>
      <c r="T60" s="32"/>
    </row>
    <row r="61" spans="1:20">
      <c r="A61" s="1" t="s">
        <v>12</v>
      </c>
      <c r="B61" s="1">
        <v>7.3539633750000002</v>
      </c>
      <c r="C61" s="1">
        <v>4.5764589310000003</v>
      </c>
      <c r="D61" s="1">
        <v>1.136918925E-2</v>
      </c>
      <c r="E61" t="s">
        <v>12</v>
      </c>
      <c r="F61" s="1">
        <v>8.2709131239999998</v>
      </c>
      <c r="G61" s="1">
        <v>7.7291989330000002</v>
      </c>
      <c r="H61" s="1">
        <v>1.2733413840000001E-2</v>
      </c>
      <c r="J61" t="s">
        <v>52</v>
      </c>
      <c r="N61" t="s">
        <v>52</v>
      </c>
      <c r="R61" t="s">
        <v>52</v>
      </c>
    </row>
    <row r="62" spans="1:20" ht="16.5" thickBot="1">
      <c r="A62" s="1" t="s">
        <v>12</v>
      </c>
      <c r="B62" s="1">
        <v>14.4586153</v>
      </c>
      <c r="C62" s="1">
        <v>4.4762835499999998</v>
      </c>
      <c r="D62" s="1">
        <v>5.2765838799999999E-2</v>
      </c>
      <c r="E62" t="s">
        <v>13</v>
      </c>
      <c r="F62" s="1">
        <v>7.3838376999999999</v>
      </c>
      <c r="G62" s="1">
        <v>8.3906106949999995</v>
      </c>
      <c r="H62" s="1">
        <v>1.8781010059999999E-2</v>
      </c>
    </row>
    <row r="63" spans="1:20">
      <c r="A63" s="1" t="s">
        <v>13</v>
      </c>
      <c r="B63" s="1">
        <v>12.518774990000001</v>
      </c>
      <c r="C63" s="1">
        <v>4.9507570269999999</v>
      </c>
      <c r="D63" s="1">
        <v>5.7888787240000003E-2</v>
      </c>
      <c r="E63" t="s">
        <v>13</v>
      </c>
      <c r="F63" s="1">
        <v>7.4514250759999996</v>
      </c>
      <c r="G63" s="1">
        <v>8.3120803829999996</v>
      </c>
      <c r="H63" s="1">
        <v>1.7492858690000002E-2</v>
      </c>
      <c r="J63" s="21"/>
      <c r="K63" s="21" t="s">
        <v>63</v>
      </c>
      <c r="L63" s="21" t="s">
        <v>66</v>
      </c>
      <c r="N63" s="21"/>
      <c r="O63" s="21" t="s">
        <v>64</v>
      </c>
      <c r="P63" s="21" t="s">
        <v>67</v>
      </c>
      <c r="R63" s="21"/>
      <c r="S63" s="21" t="s">
        <v>65</v>
      </c>
      <c r="T63" s="21" t="s">
        <v>68</v>
      </c>
    </row>
    <row r="64" spans="1:20">
      <c r="A64" s="1" t="s">
        <v>13</v>
      </c>
      <c r="B64" s="1">
        <v>12.18356228</v>
      </c>
      <c r="C64" s="1">
        <v>4.9808077810000002</v>
      </c>
      <c r="D64" s="1">
        <v>0.1233995259</v>
      </c>
      <c r="E64" t="s">
        <v>13</v>
      </c>
      <c r="F64" s="1">
        <v>6.605854034</v>
      </c>
      <c r="G64" s="1">
        <v>8.6147899629999998</v>
      </c>
      <c r="H64" s="1">
        <v>1.007365528E-2</v>
      </c>
      <c r="J64" t="s">
        <v>53</v>
      </c>
      <c r="K64">
        <v>12.008075311088003</v>
      </c>
      <c r="L64">
        <v>8.9476070084889638</v>
      </c>
      <c r="N64" t="s">
        <v>53</v>
      </c>
      <c r="O64">
        <v>5.3109760467367035</v>
      </c>
      <c r="P64" s="17">
        <v>7.3218486787081698</v>
      </c>
      <c r="R64" t="s">
        <v>53</v>
      </c>
      <c r="S64">
        <v>9.2490879463263634E-2</v>
      </c>
      <c r="T64">
        <v>0.12233256421361284</v>
      </c>
    </row>
    <row r="65" spans="1:20">
      <c r="A65" s="1" t="s">
        <v>13</v>
      </c>
      <c r="B65" s="1">
        <v>9.7484178539999995</v>
      </c>
      <c r="C65" s="1">
        <v>5.3187327379999996</v>
      </c>
      <c r="D65" s="1">
        <v>7.0848137140000003E-2</v>
      </c>
      <c r="E65" t="s">
        <v>14</v>
      </c>
      <c r="F65" s="1">
        <v>13.19472313</v>
      </c>
      <c r="G65" s="1">
        <v>6.4297261240000001</v>
      </c>
      <c r="H65" s="1">
        <v>0.34427550439999999</v>
      </c>
      <c r="J65" t="s">
        <v>54</v>
      </c>
      <c r="K65">
        <v>18.216796339252387</v>
      </c>
      <c r="L65">
        <v>5.15122273532966</v>
      </c>
      <c r="N65" t="s">
        <v>54</v>
      </c>
      <c r="O65">
        <v>0.77472011286911402</v>
      </c>
      <c r="P65">
        <v>0.75454496376493452</v>
      </c>
      <c r="R65" t="s">
        <v>54</v>
      </c>
      <c r="S65">
        <v>1.0033035575307355E-2</v>
      </c>
      <c r="T65">
        <v>3.5219954941839111E-2</v>
      </c>
    </row>
    <row r="66" spans="1:20">
      <c r="A66" t="s">
        <v>36</v>
      </c>
      <c r="B66">
        <v>10.14589691162109</v>
      </c>
      <c r="C66">
        <v>6.0609674453735352</v>
      </c>
      <c r="D66">
        <v>7.4761517345905304E-2</v>
      </c>
      <c r="E66" t="s">
        <v>14</v>
      </c>
      <c r="F66" s="1">
        <v>11.53514099</v>
      </c>
      <c r="G66" s="1">
        <v>6.3777561189999998</v>
      </c>
      <c r="H66" s="1">
        <v>2.821674943E-2</v>
      </c>
      <c r="J66" t="s">
        <v>55</v>
      </c>
      <c r="K66">
        <v>13</v>
      </c>
      <c r="L66">
        <v>15</v>
      </c>
      <c r="N66" t="s">
        <v>55</v>
      </c>
      <c r="O66">
        <v>13</v>
      </c>
      <c r="P66">
        <v>15</v>
      </c>
      <c r="R66" t="s">
        <v>55</v>
      </c>
      <c r="S66">
        <v>13</v>
      </c>
      <c r="T66">
        <v>15</v>
      </c>
    </row>
    <row r="67" spans="1:20">
      <c r="A67" t="s">
        <v>36</v>
      </c>
      <c r="B67">
        <v>11.395952224731451</v>
      </c>
      <c r="C67">
        <v>5.71380615234375</v>
      </c>
      <c r="D67">
        <v>8.0076709389686584E-2</v>
      </c>
      <c r="E67" t="s">
        <v>14</v>
      </c>
      <c r="F67" s="1">
        <v>10.153154369999999</v>
      </c>
      <c r="G67" s="1">
        <v>6.275007725</v>
      </c>
      <c r="H67" s="1">
        <v>0.30152201649999999</v>
      </c>
      <c r="J67" t="s">
        <v>56</v>
      </c>
      <c r="K67">
        <v>0</v>
      </c>
      <c r="N67" t="s">
        <v>56</v>
      </c>
      <c r="O67">
        <v>0</v>
      </c>
      <c r="R67" t="s">
        <v>56</v>
      </c>
      <c r="S67">
        <v>0</v>
      </c>
    </row>
    <row r="68" spans="1:20">
      <c r="A68" t="s">
        <v>36</v>
      </c>
      <c r="B68">
        <v>11.298775672912599</v>
      </c>
      <c r="C68">
        <v>5.6253185272216797</v>
      </c>
      <c r="D68">
        <v>8.1968173384666443E-2</v>
      </c>
      <c r="E68" t="s">
        <v>14</v>
      </c>
      <c r="F68" s="1">
        <v>12.56289864</v>
      </c>
      <c r="G68" s="1">
        <v>6.1850986480000003</v>
      </c>
      <c r="H68" s="1">
        <v>0.53753840919999996</v>
      </c>
      <c r="J68" t="s">
        <v>57</v>
      </c>
      <c r="K68">
        <v>18</v>
      </c>
      <c r="N68" t="s">
        <v>57</v>
      </c>
      <c r="O68">
        <v>25</v>
      </c>
      <c r="R68" t="s">
        <v>57</v>
      </c>
      <c r="S68">
        <v>22</v>
      </c>
    </row>
    <row r="69" spans="1:20">
      <c r="A69" t="s">
        <v>39</v>
      </c>
      <c r="B69">
        <v>11.26435375213623</v>
      </c>
      <c r="C69">
        <v>5.8484311103820801</v>
      </c>
      <c r="D69">
        <v>1.8704298883676529E-2</v>
      </c>
      <c r="E69" t="s">
        <v>14</v>
      </c>
      <c r="F69" s="1">
        <v>10.99343395</v>
      </c>
      <c r="G69" s="1">
        <v>6.1853609089999999</v>
      </c>
      <c r="H69" s="1">
        <v>0.46388238669999998</v>
      </c>
      <c r="J69" t="s">
        <v>58</v>
      </c>
      <c r="K69">
        <v>2.3170032855894469</v>
      </c>
      <c r="N69" t="s">
        <v>58</v>
      </c>
      <c r="O69">
        <v>-6.0658537689425929</v>
      </c>
      <c r="R69" t="s">
        <v>58</v>
      </c>
      <c r="S69">
        <v>-0.53427163972345271</v>
      </c>
    </row>
    <row r="70" spans="1:20">
      <c r="A70" t="s">
        <v>39</v>
      </c>
      <c r="B70">
        <v>13.13923358917236</v>
      </c>
      <c r="C70">
        <v>5.7398271560668954</v>
      </c>
      <c r="D70">
        <v>0.33121883869171143</v>
      </c>
      <c r="E70" t="s">
        <v>36</v>
      </c>
      <c r="F70" s="1">
        <v>8.194554328918457</v>
      </c>
      <c r="G70" s="1">
        <v>7.4827060699462891</v>
      </c>
      <c r="H70" s="1">
        <v>1.9106941297650341E-2</v>
      </c>
      <c r="J70" t="s">
        <v>59</v>
      </c>
      <c r="K70" s="17">
        <v>1.6244598401123224E-2</v>
      </c>
      <c r="N70" t="s">
        <v>59</v>
      </c>
      <c r="O70" s="17">
        <v>1.2223472040369671E-6</v>
      </c>
      <c r="R70" t="s">
        <v>59</v>
      </c>
      <c r="S70" s="8">
        <v>0.29925588765970157</v>
      </c>
    </row>
    <row r="71" spans="1:20">
      <c r="A71" t="s">
        <v>39</v>
      </c>
      <c r="B71">
        <v>8.3264951705932617</v>
      </c>
      <c r="C71">
        <v>6.1936559677124023</v>
      </c>
      <c r="D71">
        <v>1.677962951362133E-2</v>
      </c>
      <c r="E71" t="s">
        <v>36</v>
      </c>
      <c r="F71">
        <v>8.5970802307128906</v>
      </c>
      <c r="G71">
        <v>7.3118057250976563</v>
      </c>
      <c r="H71">
        <v>1.7949661239981651E-2</v>
      </c>
      <c r="J71" t="s">
        <v>60</v>
      </c>
      <c r="K71">
        <v>1.7340636066175394</v>
      </c>
      <c r="N71" t="s">
        <v>60</v>
      </c>
      <c r="O71">
        <v>1.7081407612518986</v>
      </c>
      <c r="R71" t="s">
        <v>60</v>
      </c>
      <c r="S71">
        <v>1.7171443743802424</v>
      </c>
    </row>
    <row r="72" spans="1:20">
      <c r="A72" t="s">
        <v>39</v>
      </c>
      <c r="B72">
        <v>9.6113252639770508</v>
      </c>
      <c r="C72">
        <v>6.3881287574768066</v>
      </c>
      <c r="D72">
        <v>6.9408686831593513E-3</v>
      </c>
      <c r="E72" t="s">
        <v>36</v>
      </c>
      <c r="F72">
        <v>9.4166412353515625</v>
      </c>
      <c r="G72">
        <v>7.0209121704101563</v>
      </c>
      <c r="H72">
        <v>3.6327023059129708E-2</v>
      </c>
      <c r="J72" t="s">
        <v>61</v>
      </c>
      <c r="K72">
        <v>3.2489196802246448E-2</v>
      </c>
      <c r="N72" t="s">
        <v>61</v>
      </c>
      <c r="O72">
        <v>2.4446944080739342E-6</v>
      </c>
      <c r="R72" t="s">
        <v>61</v>
      </c>
      <c r="S72">
        <v>0.59851177531940314</v>
      </c>
    </row>
    <row r="73" spans="1:20" ht="16.5" thickBot="1">
      <c r="A73" s="1"/>
      <c r="B73" s="1"/>
      <c r="C73" s="1"/>
      <c r="D73" s="1"/>
      <c r="E73" t="s">
        <v>39</v>
      </c>
      <c r="F73">
        <v>6.9792332649230957</v>
      </c>
      <c r="G73">
        <v>7.4074592590332031</v>
      </c>
      <c r="H73">
        <v>1.181584410369396E-2</v>
      </c>
      <c r="J73" s="20" t="s">
        <v>62</v>
      </c>
      <c r="K73" s="20">
        <v>2.1009220402410378</v>
      </c>
      <c r="L73" s="20"/>
      <c r="N73" s="20" t="s">
        <v>62</v>
      </c>
      <c r="O73" s="20">
        <v>2.0595385527532977</v>
      </c>
      <c r="P73" s="20"/>
      <c r="R73" s="20" t="s">
        <v>62</v>
      </c>
      <c r="S73" s="20">
        <v>2.0738730679040258</v>
      </c>
      <c r="T73" s="20"/>
    </row>
    <row r="74" spans="1:20">
      <c r="E74" t="s">
        <v>39</v>
      </c>
      <c r="F74">
        <v>5.8612360954284668</v>
      </c>
      <c r="G74">
        <v>8.2016458511352539</v>
      </c>
      <c r="H74">
        <v>6.9438195787370196E-3</v>
      </c>
    </row>
    <row r="75" spans="1:20">
      <c r="F75" s="1"/>
      <c r="G75" s="1"/>
      <c r="H75" s="1"/>
      <c r="J75" s="36" t="s">
        <v>76</v>
      </c>
      <c r="K75" s="37" t="s">
        <v>82</v>
      </c>
      <c r="S75" s="37"/>
    </row>
    <row r="76" spans="1:20">
      <c r="K76" s="37" t="s">
        <v>81</v>
      </c>
      <c r="L76" s="37"/>
      <c r="M76" s="37"/>
      <c r="N76" s="37"/>
      <c r="O76" s="37"/>
      <c r="P76" s="37"/>
      <c r="Q76" s="37"/>
      <c r="R76" s="37"/>
    </row>
    <row r="77" spans="1:20">
      <c r="K77" s="24" t="s">
        <v>87</v>
      </c>
    </row>
  </sheetData>
  <autoFilter ref="A2:H29" xr:uid="{0DB92860-5517-CF4A-BB31-200721D9A30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6DE5-F851-A041-B98A-D93A484F90B3}">
  <dimension ref="A1:M348"/>
  <sheetViews>
    <sheetView topLeftCell="A366" workbookViewId="0">
      <selection activeCell="K8" sqref="K8"/>
    </sheetView>
  </sheetViews>
  <sheetFormatPr defaultColWidth="11" defaultRowHeight="15.75"/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30</v>
      </c>
    </row>
    <row r="2" spans="1:13">
      <c r="A2" s="1" t="s">
        <v>89</v>
      </c>
      <c r="B2" s="1">
        <v>0</v>
      </c>
      <c r="C2" s="1">
        <v>2</v>
      </c>
      <c r="D2" s="1">
        <v>0</v>
      </c>
      <c r="E2" s="1">
        <v>0</v>
      </c>
      <c r="F2" s="1">
        <v>7.777666569</v>
      </c>
      <c r="G2" s="1">
        <v>17.52787399</v>
      </c>
      <c r="H2" s="1">
        <v>0</v>
      </c>
      <c r="I2" s="1">
        <v>2.4979209530000001E-2</v>
      </c>
      <c r="J2" t="str">
        <f>VLOOKUP(B2,notes!$A$1:$B$6,2)</f>
        <v>Jump_Timing</v>
      </c>
      <c r="M2" s="48"/>
    </row>
    <row r="3" spans="1:13">
      <c r="A3" s="1" t="s">
        <v>89</v>
      </c>
      <c r="B3" s="1">
        <v>0</v>
      </c>
      <c r="C3" s="2"/>
      <c r="D3" s="1">
        <v>0</v>
      </c>
      <c r="E3" s="1">
        <v>0</v>
      </c>
      <c r="F3" s="1">
        <v>7.7799801830000002</v>
      </c>
      <c r="G3" s="1">
        <v>17.654766080000002</v>
      </c>
      <c r="H3" s="1">
        <v>0</v>
      </c>
      <c r="I3" s="1">
        <v>1.2521399189999999E-2</v>
      </c>
      <c r="J3" t="str">
        <f>VLOOKUP(B3,notes!$A$1:$B$6,2)</f>
        <v>Jump_Timing</v>
      </c>
    </row>
    <row r="4" spans="1:13">
      <c r="A4" s="1" t="s">
        <v>89</v>
      </c>
      <c r="B4" s="1">
        <v>0</v>
      </c>
      <c r="C4" s="1">
        <v>4</v>
      </c>
      <c r="D4" s="1">
        <v>0</v>
      </c>
      <c r="E4" s="1">
        <v>0</v>
      </c>
      <c r="F4" s="1">
        <v>7.8422446250000002</v>
      </c>
      <c r="G4" s="1">
        <v>17.731014250000001</v>
      </c>
      <c r="H4" s="1">
        <v>0</v>
      </c>
      <c r="I4" s="1">
        <v>1.112307888E-2</v>
      </c>
      <c r="J4" t="str">
        <f>VLOOKUP(B4,notes!$A$1:$B$6,2)</f>
        <v>Jump_Timing</v>
      </c>
    </row>
    <row r="5" spans="1:13">
      <c r="A5" s="1" t="s">
        <v>89</v>
      </c>
      <c r="B5" s="1">
        <v>0</v>
      </c>
      <c r="C5" s="1">
        <v>5</v>
      </c>
      <c r="D5" s="1">
        <v>0</v>
      </c>
      <c r="E5" s="1">
        <v>0</v>
      </c>
      <c r="F5" s="1">
        <v>7.7238392830000002</v>
      </c>
      <c r="G5" s="1">
        <v>17.654462809999998</v>
      </c>
      <c r="H5" s="1">
        <v>0</v>
      </c>
      <c r="I5" s="1">
        <v>6.9375922899999999E-3</v>
      </c>
      <c r="J5" t="str">
        <f>VLOOKUP(B5,notes!$A$1:$B$6,2)</f>
        <v>Jump_Timing</v>
      </c>
    </row>
    <row r="6" spans="1:13">
      <c r="A6" s="1" t="s">
        <v>89</v>
      </c>
      <c r="B6" s="1">
        <v>1</v>
      </c>
      <c r="C6" s="1">
        <v>2</v>
      </c>
      <c r="D6" s="1">
        <v>0</v>
      </c>
      <c r="E6" s="1">
        <v>0</v>
      </c>
      <c r="F6" s="1">
        <v>0</v>
      </c>
      <c r="G6" s="1">
        <v>6.9511246680000003</v>
      </c>
      <c r="H6" s="1">
        <v>0.19862824679999999</v>
      </c>
      <c r="J6" t="str">
        <f>VLOOKUP(B6,notes!$A$1:$B$6,2)</f>
        <v>Looking</v>
      </c>
    </row>
    <row r="7" spans="1:13">
      <c r="A7" s="1" t="s">
        <v>89</v>
      </c>
      <c r="B7" s="1">
        <v>1</v>
      </c>
      <c r="C7" s="1">
        <v>3</v>
      </c>
      <c r="D7" s="1">
        <v>0</v>
      </c>
      <c r="E7" s="1">
        <v>0</v>
      </c>
      <c r="F7" s="1">
        <v>0</v>
      </c>
      <c r="G7" s="1">
        <v>9.1543779369999996</v>
      </c>
      <c r="H7" s="1">
        <v>5.5559836330000001E-2</v>
      </c>
      <c r="J7" t="str">
        <f>VLOOKUP(B7,notes!$A$1:$B$6,2)</f>
        <v>Looking</v>
      </c>
    </row>
    <row r="8" spans="1:13">
      <c r="A8" s="1" t="s">
        <v>89</v>
      </c>
      <c r="B8" s="1">
        <v>1</v>
      </c>
      <c r="C8" s="1">
        <v>4</v>
      </c>
      <c r="D8" s="1">
        <v>0</v>
      </c>
      <c r="E8" s="1">
        <v>0</v>
      </c>
      <c r="F8" s="1">
        <v>0</v>
      </c>
      <c r="G8" s="1">
        <v>8.8121213909999998</v>
      </c>
      <c r="H8" s="1">
        <v>7.7784277499999999E-2</v>
      </c>
      <c r="J8" t="str">
        <f>VLOOKUP(B8,notes!$A$1:$B$6,2)</f>
        <v>Looking</v>
      </c>
    </row>
    <row r="9" spans="1:13">
      <c r="A9" s="1" t="s">
        <v>89</v>
      </c>
      <c r="B9" s="1">
        <v>1</v>
      </c>
      <c r="C9" s="1">
        <v>5</v>
      </c>
      <c r="D9" s="1">
        <v>0</v>
      </c>
      <c r="E9" s="1">
        <v>0</v>
      </c>
      <c r="F9" s="1">
        <v>0</v>
      </c>
      <c r="G9" s="1">
        <v>9.7320671080000007</v>
      </c>
      <c r="H9" s="1"/>
      <c r="J9" t="str">
        <f>VLOOKUP(B9,notes!$A$1:$B$6,2)</f>
        <v>Looking</v>
      </c>
    </row>
    <row r="10" spans="1:13">
      <c r="A10" s="1" t="s">
        <v>89</v>
      </c>
      <c r="B10" s="1">
        <v>1</v>
      </c>
      <c r="C10" s="1">
        <v>6</v>
      </c>
      <c r="D10" s="1">
        <v>0</v>
      </c>
      <c r="E10" s="1">
        <v>0</v>
      </c>
      <c r="F10" s="1">
        <v>0</v>
      </c>
      <c r="G10" s="1">
        <v>9.3254718780000001</v>
      </c>
      <c r="H10" s="1">
        <v>4.444981739E-2</v>
      </c>
      <c r="J10" t="str">
        <f>VLOOKUP(B10,notes!$A$1:$B$6,2)</f>
        <v>Looking</v>
      </c>
    </row>
    <row r="11" spans="1:13">
      <c r="A11" s="1" t="s">
        <v>89</v>
      </c>
      <c r="B11" s="1">
        <v>1</v>
      </c>
      <c r="C11" s="1">
        <v>7</v>
      </c>
      <c r="D11" s="1">
        <v>0</v>
      </c>
      <c r="E11" s="1">
        <v>0</v>
      </c>
      <c r="F11" s="1">
        <v>0</v>
      </c>
      <c r="G11" s="1">
        <v>9.8172330859999999</v>
      </c>
      <c r="H11" s="1">
        <v>1.251728553E-2</v>
      </c>
      <c r="J11" t="str">
        <f>VLOOKUP(B11,notes!$A$1:$B$6,2)</f>
        <v>Looking</v>
      </c>
    </row>
    <row r="12" spans="1:13">
      <c r="A12" s="1" t="s">
        <v>89</v>
      </c>
      <c r="B12" s="1">
        <v>1</v>
      </c>
      <c r="C12" s="1">
        <v>8</v>
      </c>
      <c r="D12" s="1">
        <v>0</v>
      </c>
      <c r="E12" s="1">
        <v>0</v>
      </c>
      <c r="F12" s="1">
        <v>0</v>
      </c>
      <c r="G12" s="1">
        <v>9.7959194180000004</v>
      </c>
      <c r="H12" s="1">
        <v>1.3901305379999999E-2</v>
      </c>
      <c r="J12" t="str">
        <f>VLOOKUP(B12,notes!$A$1:$B$6,2)</f>
        <v>Looking</v>
      </c>
    </row>
    <row r="13" spans="1:13">
      <c r="A13" s="1" t="s">
        <v>89</v>
      </c>
      <c r="B13" s="1">
        <v>1</v>
      </c>
      <c r="C13" s="1">
        <v>9</v>
      </c>
      <c r="D13" s="1">
        <v>0</v>
      </c>
      <c r="E13" s="1">
        <v>0</v>
      </c>
      <c r="F13" s="1">
        <v>0</v>
      </c>
      <c r="G13" s="1">
        <v>9.4539613720000002</v>
      </c>
      <c r="H13" s="1"/>
      <c r="J13" t="str">
        <f>VLOOKUP(B13,notes!$A$1:$B$6,2)</f>
        <v>Looking</v>
      </c>
    </row>
    <row r="14" spans="1:13">
      <c r="A14" s="1" t="s">
        <v>89</v>
      </c>
      <c r="B14" s="1">
        <v>2</v>
      </c>
      <c r="C14" s="1">
        <v>2</v>
      </c>
      <c r="D14" s="1">
        <v>0</v>
      </c>
      <c r="E14" s="1">
        <v>0.63748097420000005</v>
      </c>
      <c r="F14" s="1">
        <v>0</v>
      </c>
      <c r="G14" s="1">
        <v>4.7035717960000003</v>
      </c>
      <c r="H14" s="1">
        <v>4.7672979529999999E-2</v>
      </c>
      <c r="J14" t="str">
        <f>VLOOKUP(B14,notes!$A$1:$B$6,2)</f>
        <v>look_straf</v>
      </c>
    </row>
    <row r="15" spans="1:13">
      <c r="A15" s="1" t="s">
        <v>89</v>
      </c>
      <c r="B15" s="1">
        <v>2</v>
      </c>
      <c r="C15" s="1">
        <v>3</v>
      </c>
      <c r="D15" s="1">
        <v>0</v>
      </c>
      <c r="E15" s="1">
        <v>0.64097183940000002</v>
      </c>
      <c r="F15" s="1">
        <v>0</v>
      </c>
      <c r="G15" s="1">
        <v>4.9129242900000003</v>
      </c>
      <c r="H15" s="1">
        <v>1.6815776009999998E-2</v>
      </c>
      <c r="J15" t="str">
        <f>VLOOKUP(B15,notes!$A$1:$B$6,2)</f>
        <v>look_straf</v>
      </c>
    </row>
    <row r="16" spans="1:13">
      <c r="A16" s="1" t="s">
        <v>89</v>
      </c>
      <c r="B16" s="1">
        <v>2</v>
      </c>
      <c r="C16" s="1">
        <v>4</v>
      </c>
      <c r="D16" s="1">
        <v>0</v>
      </c>
      <c r="E16" s="1">
        <v>0.63263738160000005</v>
      </c>
      <c r="F16" s="1">
        <v>0</v>
      </c>
      <c r="G16" s="1">
        <v>4.7209057809999999</v>
      </c>
      <c r="H16" s="1">
        <v>5.0250716510000001E-2</v>
      </c>
      <c r="J16" t="str">
        <f>VLOOKUP(B16,notes!$A$1:$B$6,2)</f>
        <v>look_straf</v>
      </c>
    </row>
    <row r="17" spans="1:10">
      <c r="A17" s="1" t="s">
        <v>89</v>
      </c>
      <c r="B17" s="1">
        <v>2</v>
      </c>
      <c r="C17" s="1">
        <v>5</v>
      </c>
      <c r="D17" s="1">
        <v>0</v>
      </c>
      <c r="E17" s="1">
        <v>0.57986283299999997</v>
      </c>
      <c r="F17" s="1">
        <v>0</v>
      </c>
      <c r="G17" s="1">
        <v>5.3557958599999997</v>
      </c>
      <c r="H17" s="1">
        <v>2.003309503E-2</v>
      </c>
      <c r="J17" t="str">
        <f>VLOOKUP(B17,notes!$A$1:$B$6,2)</f>
        <v>look_straf</v>
      </c>
    </row>
    <row r="18" spans="1:10">
      <c r="A18" s="1" t="s">
        <v>89</v>
      </c>
      <c r="B18" s="1">
        <v>2</v>
      </c>
      <c r="C18" s="1">
        <v>6</v>
      </c>
      <c r="D18" s="1">
        <v>0</v>
      </c>
      <c r="E18" s="1">
        <v>0.60691821580000005</v>
      </c>
      <c r="F18" s="1">
        <v>0</v>
      </c>
      <c r="G18" s="1">
        <v>5.081546307</v>
      </c>
      <c r="H18" s="1">
        <v>2.882731706E-2</v>
      </c>
      <c r="J18" t="str">
        <f>VLOOKUP(B18,notes!$A$1:$B$6,2)</f>
        <v>look_straf</v>
      </c>
    </row>
    <row r="19" spans="1:10">
      <c r="A19" s="1" t="s">
        <v>89</v>
      </c>
      <c r="B19" s="1">
        <v>2</v>
      </c>
      <c r="C19" s="1">
        <v>7</v>
      </c>
      <c r="D19" s="1">
        <v>0</v>
      </c>
      <c r="E19" s="1">
        <v>0.60900473590000004</v>
      </c>
      <c r="F19" s="1">
        <v>0</v>
      </c>
      <c r="G19" s="1">
        <v>5.2821264269999997</v>
      </c>
      <c r="H19" s="1">
        <v>5.212094984E-4</v>
      </c>
      <c r="J19" t="str">
        <f>VLOOKUP(B19,notes!$A$1:$B$6,2)</f>
        <v>look_straf</v>
      </c>
    </row>
    <row r="20" spans="1:10">
      <c r="A20" s="1" t="s">
        <v>89</v>
      </c>
      <c r="B20" s="1">
        <v>2</v>
      </c>
      <c r="C20" s="1">
        <v>8</v>
      </c>
      <c r="D20" s="1">
        <v>0</v>
      </c>
      <c r="E20" s="1">
        <v>0.59930545089999998</v>
      </c>
      <c r="F20" s="1">
        <v>0</v>
      </c>
      <c r="G20" s="1">
        <v>5.3249936099999999</v>
      </c>
      <c r="H20" s="1">
        <v>4.6168947589999999E-3</v>
      </c>
      <c r="J20" t="str">
        <f>VLOOKUP(B20,notes!$A$1:$B$6,2)</f>
        <v>look_straf</v>
      </c>
    </row>
    <row r="21" spans="1:10">
      <c r="A21" s="1" t="s">
        <v>89</v>
      </c>
      <c r="B21" s="1">
        <v>2</v>
      </c>
      <c r="C21" s="1">
        <v>9</v>
      </c>
      <c r="D21" s="1">
        <v>0</v>
      </c>
      <c r="E21" s="1">
        <v>0.55413782600000006</v>
      </c>
      <c r="F21" s="1">
        <v>0</v>
      </c>
      <c r="G21" s="1">
        <v>5.4606127740000003</v>
      </c>
      <c r="H21" s="1">
        <v>3.2056525349999997E-2</v>
      </c>
      <c r="J21" t="str">
        <f>VLOOKUP(B21,notes!$A$1:$B$6,2)</f>
        <v>look_straf</v>
      </c>
    </row>
    <row r="22" spans="1:10">
      <c r="A22" s="1" t="s">
        <v>89</v>
      </c>
      <c r="B22" s="1">
        <v>2</v>
      </c>
      <c r="C22" s="1">
        <v>10</v>
      </c>
      <c r="D22" s="1">
        <v>0</v>
      </c>
      <c r="E22" s="1">
        <v>0.55069476370000003</v>
      </c>
      <c r="F22" s="1">
        <v>0</v>
      </c>
      <c r="G22" s="1">
        <v>5.382068157</v>
      </c>
      <c r="H22" s="1">
        <v>4.5766890050000002E-2</v>
      </c>
      <c r="J22" t="str">
        <f>VLOOKUP(B22,notes!$A$1:$B$6,2)</f>
        <v>look_straf</v>
      </c>
    </row>
    <row r="23" spans="1:10">
      <c r="A23" s="1" t="s">
        <v>89</v>
      </c>
      <c r="B23" s="1">
        <v>2</v>
      </c>
      <c r="C23" s="1">
        <v>11</v>
      </c>
      <c r="D23" s="1">
        <v>0</v>
      </c>
      <c r="E23" s="1">
        <v>0.64303654430000001</v>
      </c>
      <c r="F23" s="1">
        <v>0</v>
      </c>
      <c r="G23" s="1">
        <v>2.8639130590000001</v>
      </c>
      <c r="H23" s="1">
        <v>0.28259569410000002</v>
      </c>
      <c r="J23" t="str">
        <f>VLOOKUP(B23,notes!$A$1:$B$6,2)</f>
        <v>look_straf</v>
      </c>
    </row>
    <row r="24" spans="1:10">
      <c r="A24" s="1" t="s">
        <v>89</v>
      </c>
      <c r="B24" s="1">
        <v>2</v>
      </c>
      <c r="C24" s="1">
        <v>12</v>
      </c>
      <c r="D24" s="1">
        <v>0</v>
      </c>
      <c r="E24" s="1">
        <v>0.58400535580000001</v>
      </c>
      <c r="F24" s="1">
        <v>0</v>
      </c>
      <c r="G24" s="1">
        <v>5.4288396839999997</v>
      </c>
      <c r="H24" s="1">
        <v>6.3423346730000002E-3</v>
      </c>
      <c r="J24" t="str">
        <f>VLOOKUP(B24,notes!$A$1:$B$6,2)</f>
        <v>look_straf</v>
      </c>
    </row>
    <row r="25" spans="1:10">
      <c r="A25" s="1" t="s">
        <v>89</v>
      </c>
      <c r="B25" s="1">
        <v>3</v>
      </c>
      <c r="C25" s="1">
        <v>2</v>
      </c>
      <c r="D25" s="1">
        <v>0</v>
      </c>
      <c r="E25" s="1">
        <v>0.25411051509999999</v>
      </c>
      <c r="F25" s="1">
        <v>3.809702396</v>
      </c>
      <c r="G25" s="1">
        <v>6.1321754459999998</v>
      </c>
      <c r="H25" s="1">
        <v>0.63050913809999998</v>
      </c>
      <c r="I25" s="1">
        <v>9.4472587110000006E-2</v>
      </c>
      <c r="J25" t="str">
        <f>VLOOKUP(B25,notes!$A$1:$B$6,2)</f>
        <v>Combined Practice</v>
      </c>
    </row>
    <row r="26" spans="1:10">
      <c r="A26" s="1" t="s">
        <v>89</v>
      </c>
      <c r="B26" s="1">
        <v>3</v>
      </c>
      <c r="C26" s="1">
        <v>3</v>
      </c>
      <c r="D26" s="1">
        <v>0</v>
      </c>
      <c r="E26" s="1">
        <v>0.3208126724</v>
      </c>
      <c r="F26" s="1">
        <v>3.7151777739999998</v>
      </c>
      <c r="G26" s="1">
        <v>7.2984862330000002</v>
      </c>
      <c r="H26" s="1">
        <v>0.33608248829999998</v>
      </c>
      <c r="I26" s="1">
        <v>9.170376509E-2</v>
      </c>
      <c r="J26" t="str">
        <f>VLOOKUP(B26,notes!$A$1:$B$6,2)</f>
        <v>Combined Practice</v>
      </c>
    </row>
    <row r="27" spans="1:10">
      <c r="A27" s="1" t="s">
        <v>89</v>
      </c>
      <c r="B27" s="1">
        <v>3</v>
      </c>
      <c r="C27" s="1">
        <v>4</v>
      </c>
      <c r="D27" s="1">
        <v>0</v>
      </c>
      <c r="E27" s="1">
        <v>0.27780586480000002</v>
      </c>
      <c r="F27" s="1">
        <v>4.1181554790000003</v>
      </c>
      <c r="G27" s="1">
        <v>6.3330183030000002</v>
      </c>
      <c r="H27" s="1">
        <v>0.47780719399999999</v>
      </c>
      <c r="I27" s="1">
        <v>0.13889160750000001</v>
      </c>
      <c r="J27" t="str">
        <f>VLOOKUP(B27,notes!$A$1:$B$6,2)</f>
        <v>Combined Practice</v>
      </c>
    </row>
    <row r="28" spans="1:10">
      <c r="A28" s="1" t="s">
        <v>89</v>
      </c>
      <c r="B28" s="1">
        <v>3</v>
      </c>
      <c r="C28" s="1">
        <v>5</v>
      </c>
      <c r="D28" s="1">
        <v>0</v>
      </c>
      <c r="E28" s="1">
        <v>0.16250888999999999</v>
      </c>
      <c r="F28" s="1">
        <v>3.9227585789999999</v>
      </c>
      <c r="G28" s="1">
        <v>9.4652366640000007</v>
      </c>
      <c r="H28" s="1">
        <v>0.1888952404</v>
      </c>
      <c r="I28" s="1">
        <v>2.7774229649999999E-2</v>
      </c>
      <c r="J28" t="str">
        <f>VLOOKUP(B28,notes!$A$1:$B$6,2)</f>
        <v>Combined Practice</v>
      </c>
    </row>
    <row r="29" spans="1:10">
      <c r="A29" s="1" t="s">
        <v>89</v>
      </c>
      <c r="B29" s="1">
        <v>3</v>
      </c>
      <c r="C29" s="1">
        <v>6</v>
      </c>
      <c r="D29" s="1">
        <v>0</v>
      </c>
      <c r="E29" s="1">
        <v>0.38196963070000001</v>
      </c>
      <c r="F29" s="1">
        <v>4.0363521579999997</v>
      </c>
      <c r="G29" s="1">
        <v>6.0346012120000001</v>
      </c>
      <c r="H29" s="1">
        <v>0.61387538909999995</v>
      </c>
      <c r="I29" s="1">
        <v>4.8617333169999999E-2</v>
      </c>
      <c r="J29" t="str">
        <f>VLOOKUP(B29,notes!$A$1:$B$6,2)</f>
        <v>Combined Practice</v>
      </c>
    </row>
    <row r="30" spans="1:10">
      <c r="A30" s="1" t="s">
        <v>89</v>
      </c>
      <c r="B30" s="1">
        <v>3</v>
      </c>
      <c r="C30" s="1">
        <v>7</v>
      </c>
      <c r="D30" s="1">
        <v>0</v>
      </c>
      <c r="E30" s="1">
        <v>0.34583002330000001</v>
      </c>
      <c r="F30" s="1">
        <v>4.4013586040000003</v>
      </c>
      <c r="G30" s="1">
        <v>6.7353796959999999</v>
      </c>
      <c r="H30" s="1">
        <v>0.5653332472</v>
      </c>
      <c r="I30" s="1">
        <v>2.0880376919999999E-2</v>
      </c>
      <c r="J30" t="str">
        <f>VLOOKUP(B30,notes!$A$1:$B$6,2)</f>
        <v>Combined Practice</v>
      </c>
    </row>
    <row r="31" spans="1:10">
      <c r="A31" s="1" t="s">
        <v>89</v>
      </c>
      <c r="B31" s="1">
        <v>3</v>
      </c>
      <c r="C31" s="1">
        <v>8</v>
      </c>
      <c r="D31" s="1">
        <v>0</v>
      </c>
      <c r="E31" s="1">
        <v>0.1943866014</v>
      </c>
      <c r="F31" s="1">
        <v>4.3909225459999996</v>
      </c>
      <c r="G31" s="1">
        <v>9.0281162259999999</v>
      </c>
      <c r="H31" s="1">
        <v>0.19439245760000001</v>
      </c>
      <c r="I31" s="1">
        <v>5.2798856050000002E-2</v>
      </c>
      <c r="J31" t="str">
        <f>VLOOKUP(B31,notes!$A$1:$B$6,2)</f>
        <v>Combined Practice</v>
      </c>
    </row>
    <row r="32" spans="1:10">
      <c r="A32" s="1" t="s">
        <v>89</v>
      </c>
      <c r="B32" s="1">
        <v>3</v>
      </c>
      <c r="C32" s="1">
        <v>9</v>
      </c>
      <c r="D32" s="1">
        <v>0</v>
      </c>
      <c r="E32" s="1">
        <v>0.27082496880000001</v>
      </c>
      <c r="F32" s="1">
        <v>4.3388652800000003</v>
      </c>
      <c r="G32" s="1">
        <v>6.5968780520000001</v>
      </c>
      <c r="H32" s="1">
        <v>0.58193475009999995</v>
      </c>
      <c r="I32" s="1">
        <v>6.3932307059999999E-2</v>
      </c>
      <c r="J32" t="str">
        <f>VLOOKUP(B32,notes!$A$1:$B$6,2)</f>
        <v>Combined Practice</v>
      </c>
    </row>
    <row r="33" spans="1:10">
      <c r="A33" s="1" t="s">
        <v>89</v>
      </c>
      <c r="B33" s="1">
        <v>3</v>
      </c>
      <c r="C33" s="1">
        <v>10</v>
      </c>
      <c r="D33" s="1">
        <v>0</v>
      </c>
      <c r="E33" s="1">
        <v>0.52636832</v>
      </c>
      <c r="F33" s="1">
        <v>4.2945561410000002</v>
      </c>
      <c r="G33" s="1">
        <v>-11.97968197</v>
      </c>
      <c r="H33" s="1">
        <v>0.53611075880000003</v>
      </c>
      <c r="I33" s="1">
        <v>1.816728592</v>
      </c>
      <c r="J33" t="str">
        <f>VLOOKUP(B33,notes!$A$1:$B$6,2)</f>
        <v>Combined Practice</v>
      </c>
    </row>
    <row r="34" spans="1:10">
      <c r="A34" s="1" t="s">
        <v>89</v>
      </c>
      <c r="B34" s="1">
        <v>3</v>
      </c>
      <c r="C34" s="1">
        <v>11</v>
      </c>
      <c r="D34" s="1">
        <v>0</v>
      </c>
      <c r="E34" s="1">
        <v>0.1833290756</v>
      </c>
      <c r="F34" s="1">
        <v>4.3611655239999996</v>
      </c>
      <c r="G34" s="1">
        <v>8.0906476969999996</v>
      </c>
      <c r="H34" s="1">
        <v>0.1986026615</v>
      </c>
      <c r="I34" s="1">
        <v>0.1499693543</v>
      </c>
      <c r="J34" t="str">
        <f>VLOOKUP(B34,notes!$A$1:$B$6,2)</f>
        <v>Combined Practice</v>
      </c>
    </row>
    <row r="35" spans="1:10">
      <c r="A35" s="1" t="s">
        <v>89</v>
      </c>
      <c r="B35" s="1">
        <v>3</v>
      </c>
      <c r="C35" s="1">
        <v>12</v>
      </c>
      <c r="D35" s="1">
        <v>0</v>
      </c>
      <c r="E35" s="1">
        <v>0.2069218159</v>
      </c>
      <c r="F35" s="1">
        <v>4.3760318759999999</v>
      </c>
      <c r="G35" s="1">
        <v>9.0210523610000006</v>
      </c>
      <c r="H35" s="1">
        <v>0.20275588329999999</v>
      </c>
      <c r="I35" s="1">
        <v>4.3055899440000003E-2</v>
      </c>
      <c r="J35" t="str">
        <f>VLOOKUP(B35,notes!$A$1:$B$6,2)</f>
        <v>Combined Practice</v>
      </c>
    </row>
    <row r="36" spans="1:10">
      <c r="A36" s="1" t="s">
        <v>89</v>
      </c>
      <c r="B36" s="1">
        <v>3</v>
      </c>
      <c r="C36" s="1">
        <v>13</v>
      </c>
      <c r="D36" s="1">
        <v>0</v>
      </c>
      <c r="E36" s="1">
        <v>0.2889181972</v>
      </c>
      <c r="F36" s="1">
        <v>4.3242177960000001</v>
      </c>
      <c r="G36" s="1">
        <v>6.6385045050000002</v>
      </c>
      <c r="H36" s="1">
        <v>0.53334152700000004</v>
      </c>
      <c r="I36" s="1">
        <v>7.5019672509999996E-2</v>
      </c>
      <c r="J36" t="str">
        <f>VLOOKUP(B36,notes!$A$1:$B$6,2)</f>
        <v>Combined Practice</v>
      </c>
    </row>
    <row r="37" spans="1:10">
      <c r="A37" s="1" t="s">
        <v>89</v>
      </c>
      <c r="B37" s="1">
        <v>3</v>
      </c>
      <c r="C37" s="1">
        <v>14</v>
      </c>
      <c r="D37" s="1">
        <v>0</v>
      </c>
      <c r="E37" s="1">
        <v>0.22770933809999999</v>
      </c>
      <c r="F37" s="1">
        <v>4.3424458499999998</v>
      </c>
      <c r="G37" s="1">
        <v>8.3968420029999997</v>
      </c>
      <c r="H37" s="1">
        <v>0.23742744330000001</v>
      </c>
      <c r="I37" s="1">
        <v>7.7747352419999999E-2</v>
      </c>
      <c r="J37" t="str">
        <f>VLOOKUP(B37,notes!$A$1:$B$6,2)</f>
        <v>Combined Practice</v>
      </c>
    </row>
    <row r="38" spans="1:10">
      <c r="A38" s="1" t="s">
        <v>89</v>
      </c>
      <c r="B38" s="1">
        <v>3</v>
      </c>
      <c r="C38" s="1">
        <v>15</v>
      </c>
      <c r="D38" s="1">
        <v>0</v>
      </c>
      <c r="E38" s="1">
        <v>0.45268240570000001</v>
      </c>
      <c r="F38" s="1">
        <v>4.2725176810000001</v>
      </c>
      <c r="G38" s="1">
        <v>5.7366375920000001</v>
      </c>
      <c r="H38" s="1">
        <v>0.56111133099999999</v>
      </c>
      <c r="I38" s="1">
        <v>6.9439351560000001E-2</v>
      </c>
      <c r="J38" t="str">
        <f>VLOOKUP(B38,notes!$A$1:$B$6,2)</f>
        <v>Combined Practice</v>
      </c>
    </row>
    <row r="39" spans="1:10">
      <c r="A39" s="1" t="s">
        <v>89</v>
      </c>
      <c r="B39" s="1">
        <v>3</v>
      </c>
      <c r="C39" s="1">
        <v>16</v>
      </c>
      <c r="D39" s="1">
        <v>0</v>
      </c>
      <c r="E39" s="1">
        <v>0.20828835670000001</v>
      </c>
      <c r="F39" s="1">
        <v>4.2820830350000003</v>
      </c>
      <c r="G39" s="1">
        <v>6.805299282</v>
      </c>
      <c r="H39" s="1">
        <v>0.59447580580000003</v>
      </c>
      <c r="I39" s="1">
        <v>6.8087950349999996E-2</v>
      </c>
      <c r="J39" t="str">
        <f>VLOOKUP(B39,notes!$A$1:$B$6,2)</f>
        <v>Combined Practice</v>
      </c>
    </row>
    <row r="40" spans="1:10">
      <c r="A40" s="1" t="s">
        <v>89</v>
      </c>
      <c r="B40" s="1">
        <v>3</v>
      </c>
      <c r="C40" s="1">
        <v>17</v>
      </c>
      <c r="D40" s="1">
        <v>0</v>
      </c>
      <c r="E40" s="1">
        <v>0.39717170600000001</v>
      </c>
      <c r="F40" s="1">
        <v>4.2327928540000004</v>
      </c>
      <c r="G40" s="1">
        <v>4.7084574699999999</v>
      </c>
      <c r="H40" s="1">
        <v>0.65839594599999995</v>
      </c>
      <c r="I40" s="1">
        <v>0.15137042110000001</v>
      </c>
      <c r="J40" t="str">
        <f>VLOOKUP(B40,notes!$A$1:$B$6,2)</f>
        <v>Combined Practice</v>
      </c>
    </row>
    <row r="41" spans="1:10">
      <c r="A41" s="1" t="s">
        <v>89</v>
      </c>
      <c r="B41" s="1">
        <v>3</v>
      </c>
      <c r="C41" s="1">
        <v>18</v>
      </c>
      <c r="D41" s="1">
        <v>0</v>
      </c>
      <c r="E41" s="1">
        <v>0.40145927669999998</v>
      </c>
      <c r="F41" s="1">
        <v>4.2526822089999996</v>
      </c>
      <c r="G41" s="1">
        <v>7.5622072219999996</v>
      </c>
      <c r="H41" s="1">
        <v>0.23330488799999999</v>
      </c>
      <c r="I41" s="1">
        <v>7.6397150750000004E-2</v>
      </c>
      <c r="J41" t="str">
        <f>VLOOKUP(B41,notes!$A$1:$B$6,2)</f>
        <v>Combined Practice</v>
      </c>
    </row>
    <row r="42" spans="1:10">
      <c r="A42" s="1" t="s">
        <v>89</v>
      </c>
      <c r="B42" s="1">
        <v>3</v>
      </c>
      <c r="C42" s="1">
        <v>19</v>
      </c>
      <c r="D42" s="1">
        <v>0</v>
      </c>
      <c r="E42" s="1">
        <v>0.25000128150000001</v>
      </c>
      <c r="F42" s="1">
        <v>4.264594078</v>
      </c>
      <c r="G42" s="1">
        <v>7.9854621889999997</v>
      </c>
      <c r="H42" s="1">
        <v>0.26671496030000003</v>
      </c>
      <c r="I42" s="1">
        <v>9.3095615509999993E-2</v>
      </c>
      <c r="J42" t="str">
        <f>VLOOKUP(B42,notes!$A$1:$B$6,2)</f>
        <v>Combined Practice</v>
      </c>
    </row>
    <row r="43" spans="1:10">
      <c r="A43" s="1" t="s">
        <v>89</v>
      </c>
      <c r="B43" s="1">
        <v>3</v>
      </c>
      <c r="C43" s="1">
        <v>20</v>
      </c>
      <c r="D43" s="1">
        <v>0</v>
      </c>
      <c r="E43" s="1">
        <v>0.39025789500000002</v>
      </c>
      <c r="F43" s="1">
        <v>4.1944313050000002</v>
      </c>
      <c r="G43" s="1">
        <v>6.3681926730000002</v>
      </c>
      <c r="H43" s="1">
        <v>0.57499349119999998</v>
      </c>
      <c r="I43" s="1">
        <v>3.055499867E-2</v>
      </c>
      <c r="J43" t="str">
        <f>VLOOKUP(B43,notes!$A$1:$B$6,2)</f>
        <v>Combined Practice</v>
      </c>
    </row>
    <row r="44" spans="1:10">
      <c r="A44" s="1" t="s">
        <v>89</v>
      </c>
      <c r="B44" s="1">
        <v>3</v>
      </c>
      <c r="C44" s="1">
        <v>21</v>
      </c>
      <c r="D44" s="1">
        <v>0</v>
      </c>
      <c r="E44" s="1">
        <v>0.13604539630000001</v>
      </c>
      <c r="F44" s="1">
        <v>4.1479840279999998</v>
      </c>
      <c r="G44" s="1">
        <v>9.8131656649999996</v>
      </c>
      <c r="H44" s="1">
        <v>0.15687684709999999</v>
      </c>
      <c r="I44" s="1">
        <v>2.222229727E-2</v>
      </c>
      <c r="J44" t="str">
        <f>VLOOKUP(B44,notes!$A$1:$B$6,2)</f>
        <v>Combined Practice</v>
      </c>
    </row>
    <row r="45" spans="1:10">
      <c r="A45" s="1" t="s">
        <v>89</v>
      </c>
      <c r="B45" s="1">
        <v>3</v>
      </c>
      <c r="C45" s="1">
        <v>22</v>
      </c>
      <c r="D45" s="1">
        <v>0</v>
      </c>
      <c r="E45" s="1">
        <v>0.20832979679999999</v>
      </c>
      <c r="F45" s="1">
        <v>4.0650835040000004</v>
      </c>
      <c r="G45" s="1">
        <v>7.3053088190000004</v>
      </c>
      <c r="H45" s="1">
        <v>0.56112456320000004</v>
      </c>
      <c r="I45" s="1">
        <v>3.4741930660000003E-2</v>
      </c>
      <c r="J45" t="str">
        <f>VLOOKUP(B45,notes!$A$1:$B$6,2)</f>
        <v>Combined Practice</v>
      </c>
    </row>
    <row r="46" spans="1:10">
      <c r="A46" s="1" t="s">
        <v>89</v>
      </c>
      <c r="B46" s="1">
        <v>3</v>
      </c>
      <c r="C46" s="1">
        <v>23</v>
      </c>
      <c r="D46" s="1">
        <v>0</v>
      </c>
      <c r="E46" s="1">
        <v>0.15137258170000001</v>
      </c>
      <c r="F46" s="1">
        <v>4.0548872950000003</v>
      </c>
      <c r="G46" s="1">
        <v>9.6109533309999993</v>
      </c>
      <c r="H46" s="1">
        <v>0.1680384278</v>
      </c>
      <c r="I46" s="1">
        <v>2.9199182989999999E-2</v>
      </c>
      <c r="J46" t="str">
        <f>VLOOKUP(B46,notes!$A$1:$B$6,2)</f>
        <v>Combined Practice</v>
      </c>
    </row>
    <row r="47" spans="1:10">
      <c r="A47" s="1" t="s">
        <v>89</v>
      </c>
      <c r="B47" s="1">
        <v>3</v>
      </c>
      <c r="C47" s="1">
        <v>24</v>
      </c>
      <c r="D47" s="1">
        <v>0</v>
      </c>
      <c r="E47" s="1">
        <v>0.26387962700000001</v>
      </c>
      <c r="F47" s="1">
        <v>3.9841573239999999</v>
      </c>
      <c r="G47" s="1">
        <v>7.5138998030000002</v>
      </c>
      <c r="H47" s="1">
        <v>0.49723681809999998</v>
      </c>
      <c r="I47" s="1">
        <v>1.8051756549999999E-2</v>
      </c>
      <c r="J47" t="str">
        <f>VLOOKUP(B47,notes!$A$1:$B$6,2)</f>
        <v>Combined Practice</v>
      </c>
    </row>
    <row r="48" spans="1:10">
      <c r="A48" s="1" t="s">
        <v>89</v>
      </c>
      <c r="B48" s="1">
        <v>3</v>
      </c>
      <c r="C48" s="1">
        <v>25</v>
      </c>
      <c r="D48" s="1">
        <v>0</v>
      </c>
      <c r="E48" s="1">
        <v>0.1944133639</v>
      </c>
      <c r="F48" s="1">
        <v>3.9409708979999998</v>
      </c>
      <c r="G48" s="1">
        <v>6.6170797349999999</v>
      </c>
      <c r="H48" s="1">
        <v>0.36534261699999998</v>
      </c>
      <c r="I48" s="1">
        <v>0.20841403310000001</v>
      </c>
      <c r="J48" t="str">
        <f>VLOOKUP(B48,notes!$A$1:$B$6,2)</f>
        <v>Combined Practice</v>
      </c>
    </row>
    <row r="49" spans="1:10">
      <c r="A49" s="1" t="s">
        <v>89</v>
      </c>
      <c r="B49" s="1">
        <v>3</v>
      </c>
      <c r="C49" s="1">
        <v>26</v>
      </c>
      <c r="D49" s="1">
        <v>0</v>
      </c>
      <c r="E49" s="1">
        <v>0.25000196699999999</v>
      </c>
      <c r="F49" s="1">
        <v>3.9092183110000001</v>
      </c>
      <c r="G49" s="1">
        <v>7.478078365</v>
      </c>
      <c r="H49" s="1">
        <v>0.31256914139999997</v>
      </c>
      <c r="I49" s="1">
        <v>0.1209065765</v>
      </c>
      <c r="J49" t="str">
        <f>VLOOKUP(B49,notes!$A$1:$B$6,2)</f>
        <v>Combined Practice</v>
      </c>
    </row>
    <row r="50" spans="1:10">
      <c r="A50" s="1" t="s">
        <v>89</v>
      </c>
      <c r="B50" s="1">
        <v>3</v>
      </c>
      <c r="C50" s="1">
        <v>27</v>
      </c>
      <c r="D50" s="1">
        <v>0</v>
      </c>
      <c r="E50" s="1">
        <v>0.31661602849999998</v>
      </c>
      <c r="F50" s="1">
        <v>3.9220194820000001</v>
      </c>
      <c r="G50" s="1">
        <v>2.2009472849999998</v>
      </c>
      <c r="H50" s="1">
        <v>0.72081935409999998</v>
      </c>
      <c r="I50" s="1">
        <v>0.41118755940000001</v>
      </c>
      <c r="J50" t="str">
        <f>VLOOKUP(B50,notes!$A$1:$B$6,2)</f>
        <v>Combined Practice</v>
      </c>
    </row>
    <row r="51" spans="1:10">
      <c r="A51" s="1" t="s">
        <v>89</v>
      </c>
      <c r="B51" s="1">
        <v>3</v>
      </c>
      <c r="C51" s="1">
        <v>28</v>
      </c>
      <c r="D51" s="1">
        <v>0</v>
      </c>
      <c r="E51" s="1">
        <v>0.2444220483</v>
      </c>
      <c r="F51" s="1">
        <v>3.9048047069999998</v>
      </c>
      <c r="G51" s="1">
        <v>7.2014427190000001</v>
      </c>
      <c r="H51" s="1">
        <v>0.54029870030000005</v>
      </c>
      <c r="I51" s="1">
        <v>3.7495352330000002E-2</v>
      </c>
      <c r="J51" t="str">
        <f>VLOOKUP(B51,notes!$A$1:$B$6,2)</f>
        <v>Combined Practice</v>
      </c>
    </row>
    <row r="52" spans="1:10">
      <c r="A52" s="1" t="s">
        <v>89</v>
      </c>
      <c r="B52" s="1">
        <v>3</v>
      </c>
      <c r="C52" s="1">
        <v>29</v>
      </c>
      <c r="D52" s="1">
        <v>0</v>
      </c>
      <c r="E52" s="1">
        <v>0.23474650080000001</v>
      </c>
      <c r="F52" s="1">
        <v>3.911788702</v>
      </c>
      <c r="G52" s="1">
        <v>7.1039261820000004</v>
      </c>
      <c r="H52" s="1">
        <v>0.55834943059999997</v>
      </c>
      <c r="I52" s="1">
        <v>4.3059390039999999E-2</v>
      </c>
      <c r="J52" t="str">
        <f>VLOOKUP(B52,notes!$A$1:$B$6,2)</f>
        <v>Combined Practice</v>
      </c>
    </row>
    <row r="53" spans="1:10">
      <c r="A53" s="1" t="s">
        <v>89</v>
      </c>
      <c r="B53" s="1">
        <v>3</v>
      </c>
      <c r="C53" s="1">
        <v>30</v>
      </c>
      <c r="D53" s="1">
        <v>0</v>
      </c>
      <c r="E53" s="1">
        <v>0.18191321190000001</v>
      </c>
      <c r="F53" s="1">
        <v>3.8795382979999999</v>
      </c>
      <c r="G53" s="1">
        <v>7.5278368000000002</v>
      </c>
      <c r="H53" s="1">
        <v>0.56528937820000003</v>
      </c>
      <c r="I53" s="1">
        <v>2.3615013809999998E-2</v>
      </c>
      <c r="J53" t="str">
        <f>VLOOKUP(B53,notes!$A$1:$B$6,2)</f>
        <v>Combined Practice</v>
      </c>
    </row>
    <row r="54" spans="1:10">
      <c r="A54" s="1" t="s">
        <v>89</v>
      </c>
      <c r="B54" s="1">
        <v>3</v>
      </c>
      <c r="C54" s="1">
        <v>31</v>
      </c>
      <c r="D54" s="1">
        <v>0</v>
      </c>
      <c r="E54" s="1">
        <v>0.15412752330000001</v>
      </c>
      <c r="F54" s="1">
        <v>3.8750538830000001</v>
      </c>
      <c r="G54" s="1">
        <v>9.5837163929999996</v>
      </c>
      <c r="H54" s="1">
        <v>0.1680111587</v>
      </c>
      <c r="I54" s="1">
        <v>3.055900894E-2</v>
      </c>
      <c r="J54" t="str">
        <f>VLOOKUP(B54,notes!$A$1:$B$6,2)</f>
        <v>Combined Practice</v>
      </c>
    </row>
    <row r="55" spans="1:10">
      <c r="A55" s="1" t="s">
        <v>89</v>
      </c>
      <c r="B55" s="1">
        <v>3</v>
      </c>
      <c r="C55" s="1">
        <v>32</v>
      </c>
      <c r="D55" s="1">
        <v>0</v>
      </c>
      <c r="E55" s="1">
        <v>0.17780880630000001</v>
      </c>
      <c r="F55" s="1">
        <v>3.8428988460000002</v>
      </c>
      <c r="G55" s="1">
        <v>7.3400325779999998</v>
      </c>
      <c r="H55" s="1">
        <v>0.58195078369999997</v>
      </c>
      <c r="I55" s="1">
        <v>3.611691669E-2</v>
      </c>
      <c r="J55" t="str">
        <f>VLOOKUP(B55,notes!$A$1:$B$6,2)</f>
        <v>Combined Practice</v>
      </c>
    </row>
    <row r="56" spans="1:10">
      <c r="A56" s="1" t="s">
        <v>89</v>
      </c>
      <c r="B56" s="1">
        <v>3</v>
      </c>
      <c r="C56" s="1">
        <v>33</v>
      </c>
      <c r="D56" s="1">
        <v>0</v>
      </c>
      <c r="E56" s="1">
        <v>0.19716198739999999</v>
      </c>
      <c r="F56" s="1">
        <v>3.8413636680000001</v>
      </c>
      <c r="G56" s="1">
        <v>6.9308133129999998</v>
      </c>
      <c r="H56" s="1">
        <v>0.61113828420000005</v>
      </c>
      <c r="I56" s="1">
        <v>5.2768506110000002E-2</v>
      </c>
      <c r="J56" t="str">
        <f>VLOOKUP(B56,notes!$A$1:$B$6,2)</f>
        <v>Combined Practice</v>
      </c>
    </row>
    <row r="57" spans="1:10">
      <c r="A57" s="1" t="s">
        <v>89</v>
      </c>
      <c r="B57" s="1">
        <v>3</v>
      </c>
      <c r="C57" s="1">
        <v>34</v>
      </c>
      <c r="D57" s="1">
        <v>0</v>
      </c>
      <c r="E57" s="1">
        <v>0.148570329</v>
      </c>
      <c r="F57" s="1">
        <v>3.811594248</v>
      </c>
      <c r="G57" s="1">
        <v>9.5836954120000009</v>
      </c>
      <c r="H57" s="1">
        <v>0.15968394280000001</v>
      </c>
      <c r="I57" s="1">
        <v>3.7503283470000003E-2</v>
      </c>
      <c r="J57" t="str">
        <f>VLOOKUP(B57,notes!$A$1:$B$6,2)</f>
        <v>Combined Practice</v>
      </c>
    </row>
    <row r="58" spans="1:10">
      <c r="A58" s="1" t="s">
        <v>89</v>
      </c>
      <c r="B58" s="1">
        <v>3</v>
      </c>
      <c r="C58" s="1">
        <v>35</v>
      </c>
      <c r="D58" s="1">
        <v>0</v>
      </c>
      <c r="E58" s="1">
        <v>0.25972494480000002</v>
      </c>
      <c r="F58" s="1">
        <v>3.8126385209999998</v>
      </c>
      <c r="G58" s="1">
        <v>7.083236694</v>
      </c>
      <c r="H58" s="1">
        <v>0.54581874610000003</v>
      </c>
      <c r="I58" s="1">
        <v>3.8904476909999999E-2</v>
      </c>
      <c r="J58" t="str">
        <f>VLOOKUP(B58,notes!$A$1:$B$6,2)</f>
        <v>Combined Practice</v>
      </c>
    </row>
    <row r="59" spans="1:10">
      <c r="A59" s="1" t="s">
        <v>89</v>
      </c>
      <c r="B59" s="1">
        <v>3</v>
      </c>
      <c r="C59" s="1">
        <v>36</v>
      </c>
      <c r="D59" s="1">
        <v>0</v>
      </c>
      <c r="E59" s="1">
        <v>0.2374676168</v>
      </c>
      <c r="F59" s="1">
        <v>3.7936565880000002</v>
      </c>
      <c r="G59" s="1">
        <v>8.6809825899999993</v>
      </c>
      <c r="H59" s="1">
        <v>0.25133380290000001</v>
      </c>
      <c r="I59" s="1">
        <v>3.7501029669999998E-2</v>
      </c>
      <c r="J59" t="str">
        <f>VLOOKUP(B59,notes!$A$1:$B$6,2)</f>
        <v>Combined Practice</v>
      </c>
    </row>
    <row r="60" spans="1:10">
      <c r="A60" s="1" t="s">
        <v>89</v>
      </c>
      <c r="B60" s="1">
        <v>3</v>
      </c>
      <c r="C60" s="1">
        <v>37</v>
      </c>
      <c r="D60" s="1">
        <v>0</v>
      </c>
      <c r="E60" s="1">
        <v>0.42779254909999997</v>
      </c>
      <c r="F60" s="1">
        <v>3.7669525149999998</v>
      </c>
      <c r="G60" s="1">
        <v>8.0762739180000001</v>
      </c>
      <c r="H60" s="1">
        <v>0.1902852803</v>
      </c>
      <c r="I60" s="1">
        <v>3.3333629369999999E-2</v>
      </c>
      <c r="J60" t="str">
        <f>VLOOKUP(B60,notes!$A$1:$B$6,2)</f>
        <v>Combined Practice</v>
      </c>
    </row>
    <row r="61" spans="1:10">
      <c r="A61" s="1" t="s">
        <v>89</v>
      </c>
      <c r="B61" s="1">
        <v>3</v>
      </c>
      <c r="C61" s="1">
        <v>38</v>
      </c>
      <c r="D61" s="1">
        <v>0</v>
      </c>
      <c r="E61" s="1">
        <v>0.14860503380000001</v>
      </c>
      <c r="F61" s="1">
        <v>3.749353647</v>
      </c>
      <c r="G61" s="1">
        <v>8.986647606</v>
      </c>
      <c r="H61" s="1">
        <v>0.17081551249999999</v>
      </c>
      <c r="I61" s="1">
        <v>9.1624937949999999E-2</v>
      </c>
      <c r="J61" t="str">
        <f>VLOOKUP(B61,notes!$A$1:$B$6,2)</f>
        <v>Combined Practice</v>
      </c>
    </row>
    <row r="62" spans="1:10">
      <c r="A62" s="1" t="s">
        <v>89</v>
      </c>
      <c r="B62" s="1">
        <v>3</v>
      </c>
      <c r="C62" s="1">
        <v>39</v>
      </c>
      <c r="D62" s="1">
        <v>0</v>
      </c>
      <c r="E62" s="1">
        <v>0.4041591585</v>
      </c>
      <c r="F62" s="1">
        <v>3.7241241930000002</v>
      </c>
      <c r="G62" s="1">
        <v>6.8054728510000002</v>
      </c>
      <c r="H62" s="1">
        <v>0.52085316179999996</v>
      </c>
      <c r="I62" s="1">
        <v>6.946553942E-3</v>
      </c>
      <c r="J62" t="str">
        <f>VLOOKUP(B62,notes!$A$1:$B$6,2)</f>
        <v>Combined Practice</v>
      </c>
    </row>
    <row r="63" spans="1:10">
      <c r="A63" s="1" t="s">
        <v>89</v>
      </c>
      <c r="B63" s="1">
        <v>3</v>
      </c>
      <c r="C63" s="1">
        <v>40</v>
      </c>
      <c r="D63" s="1">
        <v>0</v>
      </c>
      <c r="E63" s="1">
        <v>0.20691379900000001</v>
      </c>
      <c r="F63" s="1">
        <v>3.6968233590000001</v>
      </c>
      <c r="G63" s="1">
        <v>7.4095463749999997</v>
      </c>
      <c r="H63" s="1">
        <v>0.54724514479999997</v>
      </c>
      <c r="I63" s="1">
        <v>3.1965848060000003E-2</v>
      </c>
      <c r="J63" t="str">
        <f>VLOOKUP(B63,notes!$A$1:$B$6,2)</f>
        <v>Combined Practice</v>
      </c>
    </row>
    <row r="64" spans="1:10">
      <c r="A64" s="1" t="s">
        <v>89</v>
      </c>
      <c r="B64" s="1">
        <v>3</v>
      </c>
      <c r="C64" s="1">
        <v>41</v>
      </c>
      <c r="D64" s="1">
        <v>0</v>
      </c>
      <c r="E64" s="1">
        <v>1.395840645</v>
      </c>
      <c r="F64" s="1">
        <v>3.7652842999999998</v>
      </c>
      <c r="G64" s="1">
        <v>-3.2778110499999999</v>
      </c>
      <c r="H64" s="1">
        <v>0.40417021510000001</v>
      </c>
      <c r="I64" s="1">
        <v>0.57777565720000001</v>
      </c>
      <c r="J64" t="str">
        <f>VLOOKUP(B64,notes!$A$1:$B$6,2)</f>
        <v>Combined Practice</v>
      </c>
    </row>
    <row r="65" spans="1:10">
      <c r="A65" s="1" t="s">
        <v>89</v>
      </c>
      <c r="B65" s="1">
        <v>3</v>
      </c>
      <c r="C65" s="1">
        <v>42</v>
      </c>
      <c r="D65" s="1">
        <v>0</v>
      </c>
      <c r="E65" s="1">
        <v>0.89165848489999999</v>
      </c>
      <c r="F65" s="1">
        <v>3.7664241789999999</v>
      </c>
      <c r="G65" s="1">
        <v>-0.47180414199999998</v>
      </c>
      <c r="H65" s="1">
        <v>0.93053275349999998</v>
      </c>
      <c r="I65" s="1">
        <v>0.28608477119999998</v>
      </c>
      <c r="J65" t="str">
        <f>VLOOKUP(B65,notes!$A$1:$B$6,2)</f>
        <v>Combined Practice</v>
      </c>
    </row>
    <row r="66" spans="1:10">
      <c r="A66" s="1" t="s">
        <v>89</v>
      </c>
      <c r="B66" s="1">
        <v>3</v>
      </c>
      <c r="C66" s="1">
        <v>43</v>
      </c>
      <c r="D66" s="1">
        <v>0</v>
      </c>
      <c r="E66" s="1">
        <v>0.14999072250000001</v>
      </c>
      <c r="F66" s="1">
        <v>3.72563076</v>
      </c>
      <c r="G66" s="1">
        <v>7.4582901000000001</v>
      </c>
      <c r="H66" s="1">
        <v>0.58614534139999996</v>
      </c>
      <c r="I66" s="1">
        <v>3.6102939399999999E-2</v>
      </c>
      <c r="J66" t="str">
        <f>VLOOKUP(B66,notes!$A$1:$B$6,2)</f>
        <v>Combined Practice</v>
      </c>
    </row>
    <row r="67" spans="1:10">
      <c r="A67" s="1" t="s">
        <v>89</v>
      </c>
      <c r="B67" s="1">
        <v>4</v>
      </c>
      <c r="C67" s="1">
        <v>2</v>
      </c>
      <c r="D67" s="1">
        <v>8.7778911589999993</v>
      </c>
      <c r="E67" s="1">
        <v>1.0912288429999999</v>
      </c>
      <c r="F67" s="1">
        <v>7.0323877330000002</v>
      </c>
      <c r="G67" s="1">
        <v>-4748.1484380000002</v>
      </c>
      <c r="H67" s="1">
        <v>921.36450200000002</v>
      </c>
      <c r="I67" s="1">
        <v>0.23697514829999999</v>
      </c>
      <c r="J67" t="str">
        <f>VLOOKUP(B67,notes!$A$1:$B$6,2)</f>
        <v>Race BEFORE</v>
      </c>
    </row>
    <row r="68" spans="1:10">
      <c r="A68" s="1" t="s">
        <v>89</v>
      </c>
      <c r="B68" s="1">
        <v>4</v>
      </c>
      <c r="C68" s="1">
        <v>3</v>
      </c>
      <c r="D68" s="1">
        <v>8.7084436420000007</v>
      </c>
      <c r="E68" s="1">
        <v>3.6991448400000002</v>
      </c>
      <c r="F68" s="1">
        <v>7.0440955159999996</v>
      </c>
      <c r="G68" s="1">
        <v>-4658.9067379999997</v>
      </c>
      <c r="H68" s="1">
        <v>910.87445070000001</v>
      </c>
      <c r="I68" s="1">
        <v>0.25387394429999999</v>
      </c>
      <c r="J68" t="str">
        <f>VLOOKUP(B68,notes!$A$1:$B$6,2)</f>
        <v>Race BEFORE</v>
      </c>
    </row>
    <row r="69" spans="1:10">
      <c r="A69" s="1" t="s">
        <v>89</v>
      </c>
      <c r="B69" s="1">
        <v>4</v>
      </c>
      <c r="C69" s="1">
        <v>4</v>
      </c>
      <c r="D69" s="1">
        <v>9.201690674</v>
      </c>
      <c r="E69" s="1">
        <v>0.71876871590000002</v>
      </c>
      <c r="F69" s="1">
        <v>6.9182462689999999</v>
      </c>
      <c r="G69" s="1">
        <v>-4540.8066410000001</v>
      </c>
      <c r="H69" s="1">
        <v>880.50299070000005</v>
      </c>
      <c r="I69" s="1">
        <v>0.1198036894</v>
      </c>
      <c r="J69" t="str">
        <f>VLOOKUP(B69,notes!$A$1:$B$6,2)</f>
        <v>Race BEFORE</v>
      </c>
    </row>
    <row r="70" spans="1:10">
      <c r="A70" s="1" t="s">
        <v>89</v>
      </c>
      <c r="B70" s="1">
        <v>5</v>
      </c>
      <c r="C70" s="1">
        <v>6</v>
      </c>
      <c r="D70" s="1">
        <v>16.007448199999999</v>
      </c>
      <c r="E70" s="1">
        <v>0.21476906539999999</v>
      </c>
      <c r="F70" s="1">
        <v>5.0979313849999999</v>
      </c>
      <c r="G70" s="1">
        <v>-4339.0351559999999</v>
      </c>
      <c r="H70" s="1">
        <v>850.25250240000003</v>
      </c>
      <c r="I70" s="1">
        <v>0.31989872460000002</v>
      </c>
      <c r="J70" t="str">
        <f>VLOOKUP(B70,notes!$A$1:$B$6,2)</f>
        <v>Race AFTER</v>
      </c>
    </row>
    <row r="71" spans="1:10">
      <c r="A71" s="1" t="s">
        <v>89</v>
      </c>
      <c r="B71" s="1">
        <v>5</v>
      </c>
      <c r="C71" s="1">
        <v>7</v>
      </c>
      <c r="D71" s="1">
        <v>20.382455830000001</v>
      </c>
      <c r="E71" s="1">
        <v>0.2035497725</v>
      </c>
      <c r="F71" s="1">
        <v>4.6615524290000003</v>
      </c>
      <c r="G71" s="1">
        <v>-4089.6809079999998</v>
      </c>
      <c r="H71" s="1">
        <v>800.29718019999996</v>
      </c>
      <c r="I71" s="1">
        <v>0.36773788930000001</v>
      </c>
      <c r="J71" t="str">
        <f>VLOOKUP(B71,notes!$A$1:$B$6,2)</f>
        <v>Race AFTER</v>
      </c>
    </row>
    <row r="72" spans="1:10">
      <c r="A72" s="1" t="s">
        <v>90</v>
      </c>
      <c r="B72" s="1">
        <v>0</v>
      </c>
      <c r="C72" s="1">
        <v>2</v>
      </c>
      <c r="D72" s="1">
        <v>0</v>
      </c>
      <c r="E72" s="1">
        <v>0</v>
      </c>
      <c r="F72" s="1">
        <v>7.8196306230000001</v>
      </c>
      <c r="G72" s="1">
        <v>17.541635509999999</v>
      </c>
      <c r="H72" s="1">
        <v>0</v>
      </c>
      <c r="I72" s="1">
        <v>2.7799502019999998E-2</v>
      </c>
      <c r="J72" t="str">
        <f>VLOOKUP(B72,notes!$A$1:$B$6,2)</f>
        <v>Jump_Timing</v>
      </c>
    </row>
    <row r="73" spans="1:10">
      <c r="A73" s="1" t="s">
        <v>90</v>
      </c>
      <c r="B73" s="1">
        <v>0</v>
      </c>
      <c r="C73" s="1">
        <v>3</v>
      </c>
      <c r="D73" s="1">
        <v>0</v>
      </c>
      <c r="E73" s="1">
        <v>0</v>
      </c>
      <c r="F73" s="1">
        <v>7.8958649640000003</v>
      </c>
      <c r="G73" s="1">
        <v>17.757085799999999</v>
      </c>
      <c r="H73" s="1">
        <v>0</v>
      </c>
      <c r="I73" s="1">
        <v>1.3877948750000001E-2</v>
      </c>
      <c r="J73" t="str">
        <f>VLOOKUP(B73,notes!$A$1:$B$6,2)</f>
        <v>Jump_Timing</v>
      </c>
    </row>
    <row r="74" spans="1:10">
      <c r="A74" s="1" t="s">
        <v>90</v>
      </c>
      <c r="B74" s="1">
        <v>0</v>
      </c>
      <c r="C74" s="1">
        <v>4</v>
      </c>
      <c r="D74" s="1">
        <v>0</v>
      </c>
      <c r="E74" s="1">
        <v>0</v>
      </c>
      <c r="F74" s="1">
        <v>7.9566798209999998</v>
      </c>
      <c r="G74" s="1">
        <v>17.85950089</v>
      </c>
      <c r="H74" s="1">
        <v>0</v>
      </c>
      <c r="I74" s="1">
        <v>9.717914276E-3</v>
      </c>
      <c r="J74" t="str">
        <f>VLOOKUP(B74,notes!$A$1:$B$6,2)</f>
        <v>Jump_Timing</v>
      </c>
    </row>
    <row r="75" spans="1:10">
      <c r="A75" s="1" t="s">
        <v>90</v>
      </c>
      <c r="B75" s="1">
        <v>0</v>
      </c>
      <c r="C75" s="1">
        <v>5</v>
      </c>
      <c r="D75" s="1">
        <v>0</v>
      </c>
      <c r="E75" s="1">
        <v>0</v>
      </c>
      <c r="F75" s="1">
        <v>7.7634558680000003</v>
      </c>
      <c r="G75" s="1">
        <v>17.638545990000001</v>
      </c>
      <c r="H75" s="1">
        <v>0</v>
      </c>
      <c r="I75" s="1">
        <v>1.2490910480000001E-2</v>
      </c>
      <c r="J75" t="str">
        <f>VLOOKUP(B75,notes!$A$1:$B$6,2)</f>
        <v>Jump_Timing</v>
      </c>
    </row>
    <row r="76" spans="1:10">
      <c r="A76" s="1" t="s">
        <v>90</v>
      </c>
      <c r="B76" s="1">
        <v>1</v>
      </c>
      <c r="C76" s="1">
        <v>2</v>
      </c>
      <c r="D76" s="1">
        <v>0</v>
      </c>
      <c r="E76" s="1">
        <v>0</v>
      </c>
      <c r="F76" s="1">
        <v>0</v>
      </c>
      <c r="G76" s="1">
        <v>2.0104665759999998</v>
      </c>
      <c r="H76" s="1">
        <v>0.51945018769999995</v>
      </c>
      <c r="J76" t="str">
        <f>VLOOKUP(B76,notes!$A$1:$B$6,2)</f>
        <v>Looking</v>
      </c>
    </row>
    <row r="77" spans="1:10">
      <c r="A77" s="1" t="s">
        <v>90</v>
      </c>
      <c r="B77" s="1">
        <v>1</v>
      </c>
      <c r="C77" s="1">
        <v>3</v>
      </c>
      <c r="D77" s="1">
        <v>0</v>
      </c>
      <c r="E77" s="1">
        <v>0</v>
      </c>
      <c r="F77" s="1">
        <v>0</v>
      </c>
      <c r="G77" s="1">
        <v>9.0052680970000001</v>
      </c>
      <c r="H77" s="1">
        <v>6.5242268150000005E-2</v>
      </c>
      <c r="J77" t="str">
        <f>VLOOKUP(B77,notes!$A$1:$B$6,2)</f>
        <v>Looking</v>
      </c>
    </row>
    <row r="78" spans="1:10">
      <c r="A78" s="1" t="s">
        <v>90</v>
      </c>
      <c r="B78" s="1">
        <v>1</v>
      </c>
      <c r="C78" s="1">
        <v>4</v>
      </c>
      <c r="D78" s="1">
        <v>0</v>
      </c>
      <c r="E78" s="1">
        <v>0</v>
      </c>
      <c r="F78" s="1">
        <v>0</v>
      </c>
      <c r="G78" s="1">
        <v>5.261395931</v>
      </c>
      <c r="H78" s="1">
        <v>0.30835089090000001</v>
      </c>
      <c r="J78" t="str">
        <f>VLOOKUP(B78,notes!$A$1:$B$6,2)</f>
        <v>Looking</v>
      </c>
    </row>
    <row r="79" spans="1:10">
      <c r="A79" s="1" t="s">
        <v>90</v>
      </c>
      <c r="B79" s="1">
        <v>1</v>
      </c>
      <c r="C79" s="1">
        <v>5</v>
      </c>
      <c r="D79" s="1">
        <v>0</v>
      </c>
      <c r="E79" s="1">
        <v>0</v>
      </c>
      <c r="F79" s="1">
        <v>0</v>
      </c>
      <c r="G79" s="1">
        <v>9.1969947810000008</v>
      </c>
      <c r="H79" s="1">
        <v>5.2792511879999997E-2</v>
      </c>
      <c r="J79" t="str">
        <f>VLOOKUP(B79,notes!$A$1:$B$6,2)</f>
        <v>Looking</v>
      </c>
    </row>
    <row r="80" spans="1:10">
      <c r="A80" s="1" t="s">
        <v>90</v>
      </c>
      <c r="B80" s="1">
        <v>1</v>
      </c>
      <c r="C80" s="1">
        <v>6</v>
      </c>
      <c r="D80" s="1">
        <v>0</v>
      </c>
      <c r="E80" s="1">
        <v>0</v>
      </c>
      <c r="F80" s="1">
        <v>0</v>
      </c>
      <c r="G80" s="1">
        <v>8.7691926959999993</v>
      </c>
      <c r="H80" s="1">
        <v>8.0571845170000003E-2</v>
      </c>
      <c r="J80" t="str">
        <f>VLOOKUP(B80,notes!$A$1:$B$6,2)</f>
        <v>Looking</v>
      </c>
    </row>
    <row r="81" spans="1:10">
      <c r="A81" s="1" t="s">
        <v>90</v>
      </c>
      <c r="B81" s="1">
        <v>1</v>
      </c>
      <c r="C81" s="1">
        <v>7</v>
      </c>
      <c r="D81" s="1">
        <v>0</v>
      </c>
      <c r="E81" s="1">
        <v>0</v>
      </c>
      <c r="F81" s="1">
        <v>0</v>
      </c>
      <c r="G81" s="1">
        <v>8.9831457140000008</v>
      </c>
      <c r="H81" s="1">
        <v>6.667883694E-2</v>
      </c>
      <c r="J81" t="str">
        <f>VLOOKUP(B81,notes!$A$1:$B$6,2)</f>
        <v>Looking</v>
      </c>
    </row>
    <row r="82" spans="1:10">
      <c r="A82" s="1" t="s">
        <v>90</v>
      </c>
      <c r="B82" s="1">
        <v>2</v>
      </c>
      <c r="C82" s="1">
        <v>2</v>
      </c>
      <c r="D82" s="1">
        <v>0</v>
      </c>
      <c r="E82" s="1">
        <v>0.2229215652</v>
      </c>
      <c r="F82" s="1">
        <v>0</v>
      </c>
      <c r="G82" s="1">
        <v>5.2710676190000001</v>
      </c>
      <c r="H82" s="1">
        <v>0.38804996009999998</v>
      </c>
      <c r="J82" t="str">
        <f>VLOOKUP(B82,notes!$A$1:$B$6,2)</f>
        <v>look_straf</v>
      </c>
    </row>
    <row r="83" spans="1:10">
      <c r="A83" s="1" t="s">
        <v>90</v>
      </c>
      <c r="B83" s="1">
        <v>2</v>
      </c>
      <c r="C83" s="1">
        <v>3</v>
      </c>
      <c r="D83" s="1">
        <v>0</v>
      </c>
      <c r="E83" s="1">
        <v>0.27719011900000001</v>
      </c>
      <c r="F83" s="1">
        <v>0</v>
      </c>
      <c r="G83" s="1">
        <v>3.9442365170000002</v>
      </c>
      <c r="H83" s="1">
        <v>0.50722336769999998</v>
      </c>
      <c r="J83" t="str">
        <f>VLOOKUP(B83,notes!$A$1:$B$6,2)</f>
        <v>look_straf</v>
      </c>
    </row>
    <row r="84" spans="1:10">
      <c r="A84" s="1" t="s">
        <v>90</v>
      </c>
      <c r="B84" s="1">
        <v>2</v>
      </c>
      <c r="C84" s="1">
        <v>4</v>
      </c>
      <c r="D84" s="1">
        <v>0</v>
      </c>
      <c r="E84" s="1">
        <v>0.28963044290000001</v>
      </c>
      <c r="F84" s="1">
        <v>0</v>
      </c>
      <c r="G84" s="1">
        <v>5.9675450330000004</v>
      </c>
      <c r="H84" s="1">
        <v>0.2302982807</v>
      </c>
      <c r="J84" t="str">
        <f>VLOOKUP(B84,notes!$A$1:$B$6,2)</f>
        <v>look_straf</v>
      </c>
    </row>
    <row r="85" spans="1:10">
      <c r="A85" s="1" t="s">
        <v>90</v>
      </c>
      <c r="B85" s="1">
        <v>2</v>
      </c>
      <c r="C85" s="1">
        <v>5</v>
      </c>
      <c r="D85" s="1">
        <v>0</v>
      </c>
      <c r="E85" s="1">
        <v>0.22571878140000001</v>
      </c>
      <c r="F85" s="1">
        <v>0</v>
      </c>
      <c r="G85" s="1">
        <v>8.1879520419999992</v>
      </c>
      <c r="H85" s="1">
        <v>3.9605963980000004E-3</v>
      </c>
      <c r="J85" t="str">
        <f>VLOOKUP(B85,notes!$A$1:$B$6,2)</f>
        <v>look_straf</v>
      </c>
    </row>
    <row r="86" spans="1:10">
      <c r="A86" s="1" t="s">
        <v>90</v>
      </c>
      <c r="B86" s="1">
        <v>3</v>
      </c>
      <c r="C86" s="1">
        <v>2</v>
      </c>
      <c r="D86" s="1">
        <v>0</v>
      </c>
      <c r="E86" s="1">
        <v>0.39028978349999999</v>
      </c>
      <c r="F86" s="1">
        <v>5.4513258929999999</v>
      </c>
      <c r="G86" s="1">
        <v>6.4373755460000002</v>
      </c>
      <c r="H86" s="1">
        <v>0.58888655899999998</v>
      </c>
      <c r="I86" s="1">
        <v>1.667423174E-2</v>
      </c>
      <c r="J86" t="str">
        <f>VLOOKUP(B86,notes!$A$1:$B$6,2)</f>
        <v>Combined Practice</v>
      </c>
    </row>
    <row r="87" spans="1:10">
      <c r="A87" s="1" t="s">
        <v>90</v>
      </c>
      <c r="B87" s="1">
        <v>3</v>
      </c>
      <c r="C87" s="1">
        <v>3</v>
      </c>
      <c r="D87" s="1">
        <v>0</v>
      </c>
      <c r="E87" s="1">
        <v>0.37089675659999999</v>
      </c>
      <c r="F87" s="1">
        <v>6.1847805979999997</v>
      </c>
      <c r="G87" s="1">
        <v>6.9919958109999998</v>
      </c>
      <c r="H87" s="1">
        <v>0.51669824119999996</v>
      </c>
      <c r="I87" s="1">
        <v>7.002896164E-3</v>
      </c>
      <c r="J87" t="str">
        <f>VLOOKUP(B87,notes!$A$1:$B$6,2)</f>
        <v>Combined Practice</v>
      </c>
    </row>
    <row r="88" spans="1:10">
      <c r="A88" s="1" t="s">
        <v>90</v>
      </c>
      <c r="B88" s="1">
        <v>3</v>
      </c>
      <c r="C88" s="1">
        <v>4</v>
      </c>
      <c r="D88" s="1">
        <v>0</v>
      </c>
      <c r="E88" s="1">
        <v>0.3458167613</v>
      </c>
      <c r="F88" s="1">
        <v>6.2183461189999996</v>
      </c>
      <c r="G88" s="1">
        <v>7.0070743560000004</v>
      </c>
      <c r="H88" s="1">
        <v>0.52777612210000002</v>
      </c>
      <c r="I88" s="1">
        <v>1.2496117500000001E-2</v>
      </c>
      <c r="J88" t="str">
        <f>VLOOKUP(B88,notes!$A$1:$B$6,2)</f>
        <v>Combined Practice</v>
      </c>
    </row>
    <row r="89" spans="1:10">
      <c r="A89" s="1" t="s">
        <v>90</v>
      </c>
      <c r="B89" s="1">
        <v>3</v>
      </c>
      <c r="C89" s="1">
        <v>5</v>
      </c>
      <c r="D89" s="1">
        <v>0</v>
      </c>
      <c r="E89" s="1">
        <v>0.34580412510000003</v>
      </c>
      <c r="F89" s="1">
        <v>6.5526318549999996</v>
      </c>
      <c r="G89" s="1">
        <v>7.089725971</v>
      </c>
      <c r="H89" s="1">
        <v>0.5223754048</v>
      </c>
      <c r="I89" s="1">
        <v>6.9375922899999999E-3</v>
      </c>
      <c r="J89" t="str">
        <f>VLOOKUP(B89,notes!$A$1:$B$6,2)</f>
        <v>Combined Practice</v>
      </c>
    </row>
    <row r="90" spans="1:10">
      <c r="A90" s="1" t="s">
        <v>90</v>
      </c>
      <c r="B90" s="1">
        <v>3</v>
      </c>
      <c r="C90" s="1">
        <v>6</v>
      </c>
      <c r="D90" s="1">
        <v>0</v>
      </c>
      <c r="E90" s="1">
        <v>0.35692194100000002</v>
      </c>
      <c r="F90" s="1">
        <v>6.4885907170000001</v>
      </c>
      <c r="G90" s="1">
        <v>6.9298477170000004</v>
      </c>
      <c r="H90" s="1">
        <v>0.52922022339999997</v>
      </c>
      <c r="I90" s="1">
        <v>1.394413225E-2</v>
      </c>
      <c r="J90" t="str">
        <f>VLOOKUP(B90,notes!$A$1:$B$6,2)</f>
        <v>Combined Practice</v>
      </c>
    </row>
    <row r="91" spans="1:10">
      <c r="A91" s="1" t="s">
        <v>90</v>
      </c>
      <c r="B91" s="1">
        <v>3</v>
      </c>
      <c r="C91" s="1">
        <v>7</v>
      </c>
      <c r="D91" s="1">
        <v>0</v>
      </c>
      <c r="E91" s="1">
        <v>0.37771990900000002</v>
      </c>
      <c r="F91" s="1">
        <v>6.4126696589999996</v>
      </c>
      <c r="G91" s="1">
        <v>6.8815374370000004</v>
      </c>
      <c r="H91" s="1">
        <v>0.51534223560000003</v>
      </c>
      <c r="I91" s="1">
        <v>1.531514246E-2</v>
      </c>
      <c r="J91" t="str">
        <f>VLOOKUP(B91,notes!$A$1:$B$6,2)</f>
        <v>Combined Practice</v>
      </c>
    </row>
    <row r="92" spans="1:10">
      <c r="A92" s="1" t="s">
        <v>90</v>
      </c>
      <c r="B92" s="1">
        <v>4</v>
      </c>
      <c r="C92" s="1">
        <v>2</v>
      </c>
      <c r="D92" s="1">
        <v>24.659612660000001</v>
      </c>
      <c r="E92" s="1">
        <v>0.99779492619999999</v>
      </c>
      <c r="F92" s="1">
        <v>3.169513464</v>
      </c>
      <c r="G92" s="1">
        <v>-3792.8969729999999</v>
      </c>
      <c r="H92" s="1">
        <v>740.3302612</v>
      </c>
      <c r="I92" s="1">
        <v>0.27565991880000001</v>
      </c>
      <c r="J92" t="str">
        <f>VLOOKUP(B92,notes!$A$1:$B$6,2)</f>
        <v>Race BEFORE</v>
      </c>
    </row>
    <row r="93" spans="1:10">
      <c r="A93" s="1" t="s">
        <v>90</v>
      </c>
      <c r="B93" s="1">
        <v>4</v>
      </c>
      <c r="C93" s="1">
        <v>3</v>
      </c>
      <c r="D93" s="1">
        <v>7.3539633750000002</v>
      </c>
      <c r="E93" s="1">
        <v>0.40187191960000002</v>
      </c>
      <c r="F93" s="1">
        <v>4.5764589310000003</v>
      </c>
      <c r="G93" s="1">
        <v>-4536.8686520000001</v>
      </c>
      <c r="H93" s="1">
        <v>890.24908449999998</v>
      </c>
      <c r="I93" s="1">
        <v>1.136918925E-2</v>
      </c>
      <c r="J93" t="str">
        <f>VLOOKUP(B93,notes!$A$1:$B$6,2)</f>
        <v>Race BEFORE</v>
      </c>
    </row>
    <row r="94" spans="1:10">
      <c r="A94" s="1" t="s">
        <v>90</v>
      </c>
      <c r="B94" s="1">
        <v>4</v>
      </c>
      <c r="C94" s="1">
        <v>4</v>
      </c>
      <c r="D94" s="1">
        <v>14.4586153</v>
      </c>
      <c r="E94" s="1">
        <v>0.75327414270000004</v>
      </c>
      <c r="F94" s="1">
        <v>4.4762835499999998</v>
      </c>
      <c r="G94" s="1">
        <v>-4088.142578</v>
      </c>
      <c r="H94" s="1">
        <v>800.06970209999997</v>
      </c>
      <c r="I94" s="1">
        <v>5.2765838799999999E-2</v>
      </c>
      <c r="J94" t="str">
        <f>VLOOKUP(B94,notes!$A$1:$B$6,2)</f>
        <v>Race BEFORE</v>
      </c>
    </row>
    <row r="95" spans="1:10">
      <c r="A95" s="1" t="s">
        <v>90</v>
      </c>
      <c r="B95" s="1">
        <v>5</v>
      </c>
      <c r="C95" s="1">
        <v>6</v>
      </c>
      <c r="D95" s="1">
        <v>8.8333873749999992</v>
      </c>
      <c r="E95" s="1">
        <v>0.96561640500000001</v>
      </c>
      <c r="F95" s="1">
        <v>7.2354569440000001</v>
      </c>
      <c r="G95" s="1">
        <v>-4541.1484380000002</v>
      </c>
      <c r="H95" s="1">
        <v>890.32794190000004</v>
      </c>
      <c r="I95" s="1">
        <v>0.118066676</v>
      </c>
      <c r="J95" t="str">
        <f>VLOOKUP(B95,notes!$A$1:$B$6,2)</f>
        <v>Race AFTER</v>
      </c>
    </row>
    <row r="96" spans="1:10">
      <c r="A96" s="1" t="s">
        <v>90</v>
      </c>
      <c r="B96" s="1">
        <v>5</v>
      </c>
      <c r="C96" s="1">
        <v>7</v>
      </c>
      <c r="D96" s="1">
        <v>7.013978958</v>
      </c>
      <c r="E96" s="1">
        <v>1.066206336</v>
      </c>
      <c r="F96" s="1">
        <v>7.9035716059999999</v>
      </c>
      <c r="G96" s="1">
        <v>-4590.5463870000003</v>
      </c>
      <c r="H96" s="1">
        <v>900.32641599999999</v>
      </c>
      <c r="I96" s="1">
        <v>8.3291698249999997E-3</v>
      </c>
      <c r="J96" t="str">
        <f>VLOOKUP(B96,notes!$A$1:$B$6,2)</f>
        <v>Race AFTER</v>
      </c>
    </row>
    <row r="97" spans="1:10">
      <c r="A97" s="1" t="s">
        <v>90</v>
      </c>
      <c r="B97" s="1">
        <v>5</v>
      </c>
      <c r="C97" s="1">
        <v>8</v>
      </c>
      <c r="D97" s="1">
        <v>8.2709131239999998</v>
      </c>
      <c r="E97" s="1">
        <v>0.78105735779999996</v>
      </c>
      <c r="F97" s="1">
        <v>7.7291989330000002</v>
      </c>
      <c r="G97" s="1">
        <v>-4487.9106449999999</v>
      </c>
      <c r="H97" s="1">
        <v>880.07562259999997</v>
      </c>
      <c r="I97" s="1">
        <v>1.2733413840000001E-2</v>
      </c>
      <c r="J97" t="str">
        <f>VLOOKUP(B97,notes!$A$1:$B$6,2)</f>
        <v>Race AFTER</v>
      </c>
    </row>
    <row r="98" spans="1:10">
      <c r="A98" s="1" t="s">
        <v>91</v>
      </c>
      <c r="B98" s="1">
        <v>0</v>
      </c>
      <c r="C98" s="1">
        <v>2</v>
      </c>
      <c r="D98" s="1">
        <v>0</v>
      </c>
      <c r="E98" s="1">
        <v>0</v>
      </c>
      <c r="F98" s="1">
        <v>7.6305179599999997</v>
      </c>
      <c r="G98" s="1">
        <v>16.13554001</v>
      </c>
      <c r="H98" s="1">
        <v>0</v>
      </c>
      <c r="I98" s="1">
        <v>0.1494978666</v>
      </c>
      <c r="J98" t="str">
        <f>VLOOKUP(B98,notes!$A$1:$B$6,2)</f>
        <v>Jump_Timing</v>
      </c>
    </row>
    <row r="99" spans="1:10">
      <c r="A99" s="1" t="s">
        <v>91</v>
      </c>
      <c r="B99" s="1">
        <v>0</v>
      </c>
      <c r="C99" s="1">
        <v>4</v>
      </c>
      <c r="D99" s="1">
        <v>0</v>
      </c>
      <c r="E99" s="1">
        <v>0</v>
      </c>
      <c r="F99" s="1">
        <v>7.8176183699999999</v>
      </c>
      <c r="G99" s="1">
        <v>17.70726204</v>
      </c>
      <c r="H99" s="1">
        <v>0</v>
      </c>
      <c r="I99" s="1">
        <v>1.1035579259999999E-2</v>
      </c>
      <c r="J99" t="str">
        <f>VLOOKUP(B99,notes!$A$1:$B$6,2)</f>
        <v>Jump_Timing</v>
      </c>
    </row>
    <row r="100" spans="1:10">
      <c r="A100" s="1" t="s">
        <v>91</v>
      </c>
      <c r="B100" s="1">
        <v>0</v>
      </c>
      <c r="C100" s="1">
        <v>5</v>
      </c>
      <c r="D100" s="1">
        <v>0</v>
      </c>
      <c r="E100" s="1">
        <v>0</v>
      </c>
      <c r="F100" s="1">
        <v>7.9343762399999997</v>
      </c>
      <c r="G100" s="1">
        <v>17.756769179999999</v>
      </c>
      <c r="H100" s="1">
        <v>0</v>
      </c>
      <c r="I100" s="1">
        <v>1.7760640009999999E-2</v>
      </c>
      <c r="J100" t="str">
        <f>VLOOKUP(B100,notes!$A$1:$B$6,2)</f>
        <v>Jump_Timing</v>
      </c>
    </row>
    <row r="101" spans="1:10">
      <c r="A101" s="1" t="s">
        <v>91</v>
      </c>
      <c r="B101" s="1">
        <v>0</v>
      </c>
      <c r="C101" s="1">
        <v>6</v>
      </c>
      <c r="D101" s="1">
        <v>0</v>
      </c>
      <c r="E101" s="1">
        <v>0</v>
      </c>
      <c r="F101" s="1">
        <v>7.8382287030000004</v>
      </c>
      <c r="G101" s="1">
        <v>17.766099929999999</v>
      </c>
      <c r="H101" s="1">
        <v>0</v>
      </c>
      <c r="I101" s="1">
        <v>7.2129196490000004E-3</v>
      </c>
      <c r="J101" t="str">
        <f>VLOOKUP(B101,notes!$A$1:$B$6,2)</f>
        <v>Jump_Timing</v>
      </c>
    </row>
    <row r="102" spans="1:10">
      <c r="A102" s="1" t="s">
        <v>91</v>
      </c>
      <c r="B102" s="1">
        <v>0</v>
      </c>
      <c r="C102" s="1">
        <v>7</v>
      </c>
      <c r="D102" s="1">
        <v>0</v>
      </c>
      <c r="E102" s="1">
        <v>0</v>
      </c>
      <c r="F102" s="1">
        <v>7.8692388529999997</v>
      </c>
      <c r="G102" s="1">
        <v>17.800580979999999</v>
      </c>
      <c r="H102" s="1">
        <v>0</v>
      </c>
      <c r="I102" s="1">
        <v>6.8657202649999999E-3</v>
      </c>
      <c r="J102" t="str">
        <f>VLOOKUP(B102,notes!$A$1:$B$6,2)</f>
        <v>Jump_Timing</v>
      </c>
    </row>
    <row r="103" spans="1:10">
      <c r="A103" s="1" t="s">
        <v>91</v>
      </c>
      <c r="B103" s="1">
        <v>0</v>
      </c>
      <c r="C103" s="1">
        <v>9</v>
      </c>
      <c r="D103" s="1">
        <v>0</v>
      </c>
      <c r="E103" s="1">
        <v>0</v>
      </c>
      <c r="F103" s="1">
        <v>7.9667859080000003</v>
      </c>
      <c r="G103" s="1">
        <v>17.84161186</v>
      </c>
      <c r="H103" s="1">
        <v>0</v>
      </c>
      <c r="I103" s="1">
        <v>1.2517419639999999E-2</v>
      </c>
      <c r="J103" t="str">
        <f>VLOOKUP(B103,notes!$A$1:$B$6,2)</f>
        <v>Jump_Timing</v>
      </c>
    </row>
    <row r="104" spans="1:10">
      <c r="A104" s="1" t="s">
        <v>91</v>
      </c>
      <c r="B104" s="1">
        <v>0</v>
      </c>
      <c r="C104" s="1">
        <v>11</v>
      </c>
      <c r="D104" s="1">
        <v>0</v>
      </c>
      <c r="E104" s="1">
        <v>0</v>
      </c>
      <c r="F104" s="1">
        <v>7.9501981739999996</v>
      </c>
      <c r="G104" s="1">
        <v>17.837484360000001</v>
      </c>
      <c r="H104" s="1">
        <v>0</v>
      </c>
      <c r="I104" s="1">
        <v>1.127131935E-2</v>
      </c>
      <c r="J104" t="str">
        <f>VLOOKUP(B104,notes!$A$1:$B$6,2)</f>
        <v>Jump_Timing</v>
      </c>
    </row>
    <row r="105" spans="1:10">
      <c r="A105" s="1" t="s">
        <v>91</v>
      </c>
      <c r="B105" s="1">
        <v>0</v>
      </c>
      <c r="C105" s="1">
        <v>13</v>
      </c>
      <c r="D105" s="1">
        <v>0</v>
      </c>
      <c r="E105" s="1">
        <v>0</v>
      </c>
      <c r="F105" s="1">
        <v>7.8296184540000002</v>
      </c>
      <c r="G105" s="1">
        <v>17.718616489999999</v>
      </c>
      <c r="H105" s="1">
        <v>0</v>
      </c>
      <c r="I105" s="1">
        <v>1.110014785E-2</v>
      </c>
      <c r="J105" t="str">
        <f>VLOOKUP(B105,notes!$A$1:$B$6,2)</f>
        <v>Jump_Timing</v>
      </c>
    </row>
    <row r="106" spans="1:10">
      <c r="A106" s="1" t="s">
        <v>91</v>
      </c>
      <c r="B106" s="1">
        <v>1</v>
      </c>
      <c r="C106" s="1">
        <v>2</v>
      </c>
      <c r="D106" s="1">
        <v>0</v>
      </c>
      <c r="E106" s="1">
        <v>0</v>
      </c>
      <c r="F106" s="1">
        <v>0</v>
      </c>
      <c r="G106" s="1">
        <v>7.4561920170000002</v>
      </c>
      <c r="H106" s="1">
        <v>0.16583165529999999</v>
      </c>
      <c r="J106" t="str">
        <f>VLOOKUP(B106,notes!$A$1:$B$6,2)</f>
        <v>Looking</v>
      </c>
    </row>
    <row r="107" spans="1:10">
      <c r="A107" s="1" t="s">
        <v>91</v>
      </c>
      <c r="B107" s="1">
        <v>1</v>
      </c>
      <c r="C107" s="1">
        <v>3</v>
      </c>
      <c r="D107" s="1">
        <v>0</v>
      </c>
      <c r="E107" s="1">
        <v>0</v>
      </c>
      <c r="F107" s="1">
        <v>0</v>
      </c>
      <c r="G107" s="1">
        <v>7.7562708850000002</v>
      </c>
      <c r="H107" s="1">
        <v>0.14634600280000001</v>
      </c>
      <c r="J107" t="str">
        <f>VLOOKUP(B107,notes!$A$1:$B$6,2)</f>
        <v>Looking</v>
      </c>
    </row>
    <row r="108" spans="1:10">
      <c r="A108" s="1" t="s">
        <v>91</v>
      </c>
      <c r="B108" s="1">
        <v>1</v>
      </c>
      <c r="C108" s="1">
        <v>4</v>
      </c>
      <c r="D108" s="1">
        <v>0</v>
      </c>
      <c r="E108" s="1">
        <v>0</v>
      </c>
      <c r="F108" s="1">
        <v>0</v>
      </c>
      <c r="G108" s="1">
        <v>3.2884137629999999</v>
      </c>
      <c r="H108" s="1">
        <v>0.43646660450000002</v>
      </c>
      <c r="J108" t="str">
        <f>VLOOKUP(B108,notes!$A$1:$B$6,2)</f>
        <v>Looking</v>
      </c>
    </row>
    <row r="109" spans="1:10">
      <c r="A109" s="1" t="s">
        <v>91</v>
      </c>
      <c r="B109" s="1">
        <v>1</v>
      </c>
      <c r="C109" s="1">
        <v>5</v>
      </c>
      <c r="D109" s="1">
        <v>0</v>
      </c>
      <c r="E109" s="1">
        <v>0</v>
      </c>
      <c r="F109" s="1">
        <v>0</v>
      </c>
      <c r="G109" s="1">
        <v>9.9111843109999995</v>
      </c>
      <c r="H109" s="1">
        <v>6.4165354710000004E-3</v>
      </c>
      <c r="J109" t="str">
        <f>VLOOKUP(B109,notes!$A$1:$B$6,2)</f>
        <v>Looking</v>
      </c>
    </row>
    <row r="110" spans="1:10">
      <c r="A110" s="1" t="s">
        <v>91</v>
      </c>
      <c r="B110" s="1">
        <v>1</v>
      </c>
      <c r="C110" s="1">
        <v>7</v>
      </c>
      <c r="D110" s="1">
        <v>0</v>
      </c>
      <c r="E110" s="1">
        <v>0</v>
      </c>
      <c r="F110" s="1">
        <v>0</v>
      </c>
      <c r="G110" s="1">
        <v>5.8603758810000004</v>
      </c>
      <c r="H110" s="1">
        <v>0.26945608850000002</v>
      </c>
      <c r="J110" t="str">
        <f>VLOOKUP(B110,notes!$A$1:$B$6,2)</f>
        <v>Looking</v>
      </c>
    </row>
    <row r="111" spans="1:10">
      <c r="A111" s="1" t="s">
        <v>91</v>
      </c>
      <c r="B111" s="1">
        <v>2</v>
      </c>
      <c r="C111" s="1">
        <v>2</v>
      </c>
      <c r="D111" s="1">
        <v>0</v>
      </c>
      <c r="E111" s="1">
        <v>0.19094166160000001</v>
      </c>
      <c r="F111" s="1">
        <v>0</v>
      </c>
      <c r="G111" s="1">
        <v>8.3880453110000008</v>
      </c>
      <c r="H111" s="1">
        <v>1.2581797319999999E-2</v>
      </c>
      <c r="J111" t="str">
        <f>VLOOKUP(B111,notes!$A$1:$B$6,2)</f>
        <v>look_straf</v>
      </c>
    </row>
    <row r="112" spans="1:10">
      <c r="A112" s="1" t="s">
        <v>91</v>
      </c>
      <c r="B112" s="1">
        <v>2</v>
      </c>
      <c r="C112" s="1">
        <v>3</v>
      </c>
      <c r="D112" s="1">
        <v>0</v>
      </c>
      <c r="E112" s="1">
        <v>0.17549259959999999</v>
      </c>
      <c r="F112" s="1">
        <v>0</v>
      </c>
      <c r="G112" s="1">
        <v>7.7158222199999997</v>
      </c>
      <c r="H112" s="1">
        <v>0.1159031242</v>
      </c>
      <c r="J112" t="str">
        <f>VLOOKUP(B112,notes!$A$1:$B$6,2)</f>
        <v>look_straf</v>
      </c>
    </row>
    <row r="113" spans="1:10">
      <c r="A113" s="1" t="s">
        <v>91</v>
      </c>
      <c r="B113" s="1">
        <v>2</v>
      </c>
      <c r="C113" s="1">
        <v>4</v>
      </c>
      <c r="D113" s="1">
        <v>0</v>
      </c>
      <c r="E113" s="1">
        <v>0.19979146119999999</v>
      </c>
      <c r="F113" s="1">
        <v>0</v>
      </c>
      <c r="G113" s="1">
        <v>8.2406435009999992</v>
      </c>
      <c r="H113" s="1">
        <v>2.3000188170000001E-2</v>
      </c>
      <c r="J113" t="str">
        <f>VLOOKUP(B113,notes!$A$1:$B$6,2)</f>
        <v>look_straf</v>
      </c>
    </row>
    <row r="114" spans="1:10">
      <c r="A114" s="1" t="s">
        <v>91</v>
      </c>
      <c r="B114" s="1">
        <v>2</v>
      </c>
      <c r="C114" s="1">
        <v>5</v>
      </c>
      <c r="D114" s="1">
        <v>0</v>
      </c>
      <c r="E114" s="1">
        <v>0.19037944079999999</v>
      </c>
      <c r="F114" s="1">
        <v>0</v>
      </c>
      <c r="G114" s="1">
        <v>8.4112463000000002</v>
      </c>
      <c r="H114" s="1">
        <v>1.0111154989999999E-2</v>
      </c>
      <c r="J114" t="str">
        <f>VLOOKUP(B114,notes!$A$1:$B$6,2)</f>
        <v>look_straf</v>
      </c>
    </row>
    <row r="115" spans="1:10">
      <c r="A115" s="1" t="s">
        <v>91</v>
      </c>
      <c r="B115" s="1">
        <v>3</v>
      </c>
      <c r="C115" s="1">
        <v>2</v>
      </c>
      <c r="D115" s="1">
        <v>0</v>
      </c>
      <c r="E115" s="1">
        <v>0.1098634228</v>
      </c>
      <c r="F115" s="1">
        <v>5.5594115259999999</v>
      </c>
      <c r="G115" s="1">
        <v>8.4239797589999998</v>
      </c>
      <c r="H115" s="1">
        <v>0.43495655059999999</v>
      </c>
      <c r="I115" s="1">
        <v>3.519199789E-2</v>
      </c>
      <c r="J115" t="str">
        <f>VLOOKUP(B115,notes!$A$1:$B$6,2)</f>
        <v>Combined Practice</v>
      </c>
    </row>
    <row r="116" spans="1:10">
      <c r="A116" s="1" t="s">
        <v>91</v>
      </c>
      <c r="B116" s="1">
        <v>3</v>
      </c>
      <c r="C116" s="1">
        <v>3</v>
      </c>
      <c r="D116" s="1">
        <v>0</v>
      </c>
      <c r="E116" s="1">
        <v>0.35188373919999999</v>
      </c>
      <c r="F116" s="1">
        <v>5.3529839519999998</v>
      </c>
      <c r="G116" s="1">
        <v>6.831268787</v>
      </c>
      <c r="H116" s="1">
        <v>0.49277153610000002</v>
      </c>
      <c r="I116" s="1">
        <v>4.4545482839999997E-2</v>
      </c>
      <c r="J116" t="str">
        <f>VLOOKUP(B116,notes!$A$1:$B$6,2)</f>
        <v>Combined Practice</v>
      </c>
    </row>
    <row r="117" spans="1:10">
      <c r="A117" s="1" t="s">
        <v>91</v>
      </c>
      <c r="B117" s="1">
        <v>3</v>
      </c>
      <c r="C117" s="1">
        <v>4</v>
      </c>
      <c r="D117" s="1">
        <v>0</v>
      </c>
      <c r="E117" s="1">
        <v>0.36230593919999998</v>
      </c>
      <c r="F117" s="1">
        <v>5.7171640400000001</v>
      </c>
      <c r="G117" s="1">
        <v>7.2448840140000001</v>
      </c>
      <c r="H117" s="1">
        <v>0.42877364159999998</v>
      </c>
      <c r="I117" s="1">
        <v>2.9971782119999998E-2</v>
      </c>
      <c r="J117" t="str">
        <f>VLOOKUP(B117,notes!$A$1:$B$6,2)</f>
        <v>Combined Practice</v>
      </c>
    </row>
    <row r="118" spans="1:10">
      <c r="A118" s="1" t="s">
        <v>91</v>
      </c>
      <c r="B118" s="1">
        <v>3</v>
      </c>
      <c r="C118" s="1">
        <v>5</v>
      </c>
      <c r="D118" s="1">
        <v>0</v>
      </c>
      <c r="E118" s="1">
        <v>0.30315598849999997</v>
      </c>
      <c r="F118" s="1">
        <v>6.0809025759999997</v>
      </c>
      <c r="G118" s="1">
        <v>7.5617604260000002</v>
      </c>
      <c r="H118" s="1">
        <v>0.43220156430000001</v>
      </c>
      <c r="I118" s="1">
        <v>2.6145139710000001E-2</v>
      </c>
      <c r="J118" t="str">
        <f>VLOOKUP(B118,notes!$A$1:$B$6,2)</f>
        <v>Combined Practice</v>
      </c>
    </row>
    <row r="119" spans="1:10">
      <c r="A119" s="1" t="s">
        <v>91</v>
      </c>
      <c r="B119" s="1">
        <v>3</v>
      </c>
      <c r="C119" s="1">
        <v>6</v>
      </c>
      <c r="D119" s="1">
        <v>0</v>
      </c>
      <c r="E119" s="1">
        <v>0.34128180149999998</v>
      </c>
      <c r="F119" s="1">
        <v>6.3748712540000003</v>
      </c>
      <c r="G119" s="1">
        <v>7.2302608490000004</v>
      </c>
      <c r="H119" s="1">
        <v>0.4790538251</v>
      </c>
      <c r="I119" s="1">
        <v>1.680606045E-2</v>
      </c>
      <c r="J119" t="str">
        <f>VLOOKUP(B119,notes!$A$1:$B$6,2)</f>
        <v>Combined Practice</v>
      </c>
    </row>
    <row r="120" spans="1:10">
      <c r="A120" s="1" t="s">
        <v>91</v>
      </c>
      <c r="B120" s="1">
        <v>4</v>
      </c>
      <c r="C120" s="1">
        <v>2</v>
      </c>
      <c r="D120" s="1">
        <v>12.518774990000001</v>
      </c>
      <c r="E120" s="1">
        <v>0.52057117220000004</v>
      </c>
      <c r="F120" s="1">
        <v>4.9507570269999999</v>
      </c>
      <c r="G120" s="1">
        <v>-4237.1459960000002</v>
      </c>
      <c r="H120" s="1">
        <v>830.09289550000005</v>
      </c>
      <c r="I120" s="1">
        <v>5.7888787240000003E-2</v>
      </c>
      <c r="J120" t="str">
        <f>VLOOKUP(B120,notes!$A$1:$B$6,2)</f>
        <v>Race BEFORE</v>
      </c>
    </row>
    <row r="121" spans="1:10">
      <c r="A121" s="1" t="s">
        <v>91</v>
      </c>
      <c r="B121" s="1">
        <v>4</v>
      </c>
      <c r="C121" s="1">
        <v>3</v>
      </c>
      <c r="D121" s="1">
        <v>12.18356228</v>
      </c>
      <c r="E121" s="1">
        <v>0.45376101140000002</v>
      </c>
      <c r="F121" s="1">
        <v>4.9808077810000002</v>
      </c>
      <c r="G121" s="1">
        <v>-4337.3681640000004</v>
      </c>
      <c r="H121" s="1">
        <v>850.07305910000002</v>
      </c>
      <c r="I121" s="1">
        <v>0.1233995259</v>
      </c>
      <c r="J121" t="str">
        <f>VLOOKUP(B121,notes!$A$1:$B$6,2)</f>
        <v>Race BEFORE</v>
      </c>
    </row>
    <row r="122" spans="1:10">
      <c r="A122" s="1" t="s">
        <v>91</v>
      </c>
      <c r="B122" s="1">
        <v>4</v>
      </c>
      <c r="C122" s="1">
        <v>4</v>
      </c>
      <c r="D122" s="1">
        <v>9.7484178539999995</v>
      </c>
      <c r="E122" s="1">
        <v>1.2433508630000001</v>
      </c>
      <c r="F122" s="1">
        <v>5.3187327379999996</v>
      </c>
      <c r="G122" s="1">
        <v>-4442.4731449999999</v>
      </c>
      <c r="H122" s="1">
        <v>870.40960689999997</v>
      </c>
      <c r="I122" s="1">
        <v>7.0848137140000003E-2</v>
      </c>
      <c r="J122" t="str">
        <f>VLOOKUP(B122,notes!$A$1:$B$6,2)</f>
        <v>Race BEFORE</v>
      </c>
    </row>
    <row r="123" spans="1:10">
      <c r="A123" s="1" t="s">
        <v>91</v>
      </c>
      <c r="B123" s="1">
        <v>5</v>
      </c>
      <c r="C123" s="1">
        <v>6</v>
      </c>
      <c r="D123" s="1">
        <v>7.3838376999999999</v>
      </c>
      <c r="E123" s="1">
        <v>0.8811468482</v>
      </c>
      <c r="F123" s="1">
        <v>8.3906106949999995</v>
      </c>
      <c r="G123" s="1">
        <v>-4588.4785160000001</v>
      </c>
      <c r="H123" s="1">
        <v>900.07702640000002</v>
      </c>
      <c r="I123" s="1">
        <v>1.8781010059999999E-2</v>
      </c>
      <c r="J123" t="str">
        <f>VLOOKUP(B123,notes!$A$1:$B$6,2)</f>
        <v>Race AFTER</v>
      </c>
    </row>
    <row r="124" spans="1:10">
      <c r="A124" s="1" t="s">
        <v>91</v>
      </c>
      <c r="B124" s="1">
        <v>5</v>
      </c>
      <c r="C124" s="1">
        <v>7</v>
      </c>
      <c r="D124" s="1">
        <v>7.4514250759999996</v>
      </c>
      <c r="E124" s="1">
        <v>0.93129754070000004</v>
      </c>
      <c r="F124" s="1">
        <v>8.3120803829999996</v>
      </c>
      <c r="G124" s="1">
        <v>-4588.6972660000001</v>
      </c>
      <c r="H124" s="1">
        <v>900.07318120000002</v>
      </c>
      <c r="I124" s="1">
        <v>1.7492858690000002E-2</v>
      </c>
      <c r="J124" t="str">
        <f>VLOOKUP(B124,notes!$A$1:$B$6,2)</f>
        <v>Race AFTER</v>
      </c>
    </row>
    <row r="125" spans="1:10">
      <c r="A125" s="1" t="s">
        <v>91</v>
      </c>
      <c r="B125" s="1">
        <v>5</v>
      </c>
      <c r="C125" s="1">
        <v>8</v>
      </c>
      <c r="D125" s="1">
        <v>6.605854034</v>
      </c>
      <c r="E125" s="1">
        <v>0.88247537610000004</v>
      </c>
      <c r="F125" s="1">
        <v>8.6147899629999998</v>
      </c>
      <c r="G125" s="1">
        <v>-4638.2714839999999</v>
      </c>
      <c r="H125" s="1">
        <v>910.05163570000002</v>
      </c>
      <c r="I125" s="1">
        <v>1.007365528E-2</v>
      </c>
      <c r="J125" t="str">
        <f>VLOOKUP(B125,notes!$A$1:$B$6,2)</f>
        <v>Race AFTER</v>
      </c>
    </row>
    <row r="126" spans="1:10">
      <c r="A126" s="1" t="s">
        <v>92</v>
      </c>
      <c r="B126" s="1">
        <v>0</v>
      </c>
      <c r="C126" s="1">
        <v>2</v>
      </c>
      <c r="D126" s="1">
        <v>0</v>
      </c>
      <c r="E126" s="1">
        <v>0</v>
      </c>
      <c r="F126" s="1">
        <v>7.7059168820000004</v>
      </c>
      <c r="G126" s="1">
        <v>17.63654137</v>
      </c>
      <c r="H126" s="1">
        <v>0</v>
      </c>
      <c r="I126" s="1"/>
      <c r="J126" t="str">
        <f>VLOOKUP(B126,notes!$A$1:$B$6,2)</f>
        <v>Jump_Timing</v>
      </c>
    </row>
    <row r="127" spans="1:10">
      <c r="A127" s="1" t="s">
        <v>92</v>
      </c>
      <c r="B127" s="1">
        <v>0</v>
      </c>
      <c r="C127" s="1">
        <v>4</v>
      </c>
      <c r="D127" s="1">
        <v>0</v>
      </c>
      <c r="E127" s="1">
        <v>0</v>
      </c>
      <c r="F127" s="1">
        <v>7.8732705120000004</v>
      </c>
      <c r="G127" s="1">
        <v>17.80388069</v>
      </c>
      <c r="H127" s="1">
        <v>0</v>
      </c>
      <c r="I127" s="1"/>
      <c r="J127" t="str">
        <f>VLOOKUP(B127,notes!$A$1:$B$6,2)</f>
        <v>Jump_Timing</v>
      </c>
    </row>
    <row r="128" spans="1:10">
      <c r="A128" s="1" t="s">
        <v>92</v>
      </c>
      <c r="B128" s="1">
        <v>0</v>
      </c>
      <c r="C128" s="1">
        <v>5</v>
      </c>
      <c r="D128" s="1">
        <v>0</v>
      </c>
      <c r="E128" s="1">
        <v>0</v>
      </c>
      <c r="F128" s="1">
        <v>7.9469237330000002</v>
      </c>
      <c r="G128" s="1">
        <v>17.141353609999999</v>
      </c>
      <c r="H128" s="1">
        <v>0</v>
      </c>
      <c r="I128" s="1">
        <v>8.0557093019999998E-2</v>
      </c>
      <c r="J128" t="str">
        <f>VLOOKUP(B128,notes!$A$1:$B$6,2)</f>
        <v>Jump_Timing</v>
      </c>
    </row>
    <row r="129" spans="1:10">
      <c r="A129" s="1" t="s">
        <v>92</v>
      </c>
      <c r="B129" s="1">
        <v>0</v>
      </c>
      <c r="C129" s="1">
        <v>6</v>
      </c>
      <c r="D129" s="1">
        <v>0</v>
      </c>
      <c r="E129" s="1">
        <v>0</v>
      </c>
      <c r="F129" s="1">
        <v>7.9515047069999998</v>
      </c>
      <c r="G129" s="1">
        <v>17.743240360000001</v>
      </c>
      <c r="H129" s="1">
        <v>0</v>
      </c>
      <c r="I129" s="1">
        <v>2.0826434719999998E-2</v>
      </c>
      <c r="J129" t="str">
        <f>VLOOKUP(B129,notes!$A$1:$B$6,2)</f>
        <v>Jump_Timing</v>
      </c>
    </row>
    <row r="130" spans="1:10">
      <c r="A130" s="1" t="s">
        <v>92</v>
      </c>
      <c r="B130" s="1">
        <v>0</v>
      </c>
      <c r="C130" s="1">
        <v>7</v>
      </c>
      <c r="D130" s="1">
        <v>0</v>
      </c>
      <c r="E130" s="1">
        <v>0</v>
      </c>
      <c r="F130" s="1">
        <v>7.8815965649999997</v>
      </c>
      <c r="G130" s="1">
        <v>17.81218338</v>
      </c>
      <c r="H130" s="1">
        <v>0</v>
      </c>
      <c r="I130" s="1">
        <v>6.9413632150000003E-3</v>
      </c>
      <c r="J130" t="str">
        <f>VLOOKUP(B130,notes!$A$1:$B$6,2)</f>
        <v>Jump_Timing</v>
      </c>
    </row>
    <row r="131" spans="1:10">
      <c r="A131" s="1" t="s">
        <v>92</v>
      </c>
      <c r="B131" s="1">
        <v>0</v>
      </c>
      <c r="C131" s="1">
        <v>9</v>
      </c>
      <c r="D131" s="1">
        <v>0</v>
      </c>
      <c r="E131" s="1">
        <v>0</v>
      </c>
      <c r="F131" s="1">
        <v>7.8420958519999999</v>
      </c>
      <c r="G131" s="1">
        <v>17.61999702</v>
      </c>
      <c r="H131" s="1">
        <v>0</v>
      </c>
      <c r="I131" s="1">
        <v>2.2209819410000001E-2</v>
      </c>
      <c r="J131" t="str">
        <f>VLOOKUP(B131,notes!$A$1:$B$6,2)</f>
        <v>Jump_Timing</v>
      </c>
    </row>
    <row r="132" spans="1:10">
      <c r="A132" s="1" t="s">
        <v>92</v>
      </c>
      <c r="B132" s="1">
        <v>1</v>
      </c>
      <c r="C132" s="1">
        <v>2</v>
      </c>
      <c r="D132" s="1">
        <v>0</v>
      </c>
      <c r="E132" s="1">
        <v>0</v>
      </c>
      <c r="F132" s="1">
        <v>0</v>
      </c>
      <c r="G132" s="1">
        <v>2.288300037</v>
      </c>
      <c r="H132" s="1">
        <v>0.5014090538</v>
      </c>
      <c r="J132" t="str">
        <f>VLOOKUP(B132,notes!$A$1:$B$6,2)</f>
        <v>Looking</v>
      </c>
    </row>
    <row r="133" spans="1:10">
      <c r="A133" s="1" t="s">
        <v>92</v>
      </c>
      <c r="B133" s="1">
        <v>1</v>
      </c>
      <c r="C133" s="1">
        <v>4</v>
      </c>
      <c r="D133" s="1">
        <v>0</v>
      </c>
      <c r="E133" s="1">
        <v>0</v>
      </c>
      <c r="F133" s="1">
        <v>0</v>
      </c>
      <c r="G133" s="1">
        <v>-4.9199266430000002</v>
      </c>
      <c r="H133" s="1">
        <v>0.96947574619999999</v>
      </c>
      <c r="J133" t="str">
        <f>VLOOKUP(B133,notes!$A$1:$B$6,2)</f>
        <v>Looking</v>
      </c>
    </row>
    <row r="134" spans="1:10">
      <c r="A134" s="1" t="s">
        <v>92</v>
      </c>
      <c r="B134" s="1">
        <v>1</v>
      </c>
      <c r="C134" s="1">
        <v>5</v>
      </c>
      <c r="D134" s="1">
        <v>0</v>
      </c>
      <c r="E134" s="1">
        <v>0</v>
      </c>
      <c r="F134" s="1">
        <v>0</v>
      </c>
      <c r="G134" s="1">
        <v>-6.6801505089999997</v>
      </c>
      <c r="H134" s="1">
        <v>1.083775997</v>
      </c>
      <c r="J134" t="str">
        <f>VLOOKUP(B134,notes!$A$1:$B$6,2)</f>
        <v>Looking</v>
      </c>
    </row>
    <row r="135" spans="1:10">
      <c r="A135" s="1" t="s">
        <v>92</v>
      </c>
      <c r="B135" s="1">
        <v>1</v>
      </c>
      <c r="C135" s="1">
        <v>6</v>
      </c>
      <c r="D135" s="1">
        <v>0</v>
      </c>
      <c r="E135" s="1">
        <v>0</v>
      </c>
      <c r="F135" s="1">
        <v>0</v>
      </c>
      <c r="G135" s="1">
        <v>2.8022232059999999</v>
      </c>
      <c r="H135" s="1">
        <v>0.46803742650000002</v>
      </c>
      <c r="J135" t="str">
        <f>VLOOKUP(B135,notes!$A$1:$B$6,2)</f>
        <v>Looking</v>
      </c>
    </row>
    <row r="136" spans="1:10">
      <c r="A136" s="1" t="s">
        <v>92</v>
      </c>
      <c r="B136" s="1">
        <v>1</v>
      </c>
      <c r="C136" s="1">
        <v>7</v>
      </c>
      <c r="D136" s="1">
        <v>0</v>
      </c>
      <c r="E136" s="1">
        <v>0</v>
      </c>
      <c r="F136" s="1">
        <v>0</v>
      </c>
      <c r="G136" s="1">
        <v>8.1707820889999994</v>
      </c>
      <c r="H136" s="1">
        <v>0.1194296703</v>
      </c>
      <c r="J136" t="str">
        <f>VLOOKUP(B136,notes!$A$1:$B$6,2)</f>
        <v>Looking</v>
      </c>
    </row>
    <row r="137" spans="1:10">
      <c r="A137" s="1" t="s">
        <v>92</v>
      </c>
      <c r="B137" s="1">
        <v>1</v>
      </c>
      <c r="C137" s="1">
        <v>8</v>
      </c>
      <c r="D137" s="1">
        <v>0</v>
      </c>
      <c r="E137" s="1">
        <v>0</v>
      </c>
      <c r="F137" s="1">
        <v>0</v>
      </c>
      <c r="G137" s="1">
        <v>7.4433984759999996</v>
      </c>
      <c r="H137" s="1">
        <v>0.16666239499999999</v>
      </c>
      <c r="J137" t="str">
        <f>VLOOKUP(B137,notes!$A$1:$B$6,2)</f>
        <v>Looking</v>
      </c>
    </row>
    <row r="138" spans="1:10">
      <c r="A138" s="1" t="s">
        <v>92</v>
      </c>
      <c r="B138" s="1">
        <v>1</v>
      </c>
      <c r="C138" s="1">
        <v>9</v>
      </c>
      <c r="D138" s="1">
        <v>0</v>
      </c>
      <c r="E138" s="1">
        <v>0</v>
      </c>
      <c r="F138" s="1">
        <v>0</v>
      </c>
      <c r="G138" s="1">
        <v>7.0582575800000003</v>
      </c>
      <c r="H138" s="1">
        <v>0.19167153540000001</v>
      </c>
      <c r="J138" t="str">
        <f>VLOOKUP(B138,notes!$A$1:$B$6,2)</f>
        <v>Looking</v>
      </c>
    </row>
    <row r="139" spans="1:10">
      <c r="A139" s="1" t="s">
        <v>92</v>
      </c>
      <c r="B139" s="1">
        <v>1</v>
      </c>
      <c r="C139" s="1">
        <v>10</v>
      </c>
      <c r="D139" s="1">
        <v>0</v>
      </c>
      <c r="E139" s="1">
        <v>0</v>
      </c>
      <c r="F139" s="1">
        <v>0</v>
      </c>
      <c r="G139" s="1">
        <v>8.4269227979999997</v>
      </c>
      <c r="H139" s="1">
        <v>0.1027971655</v>
      </c>
      <c r="J139" t="str">
        <f>VLOOKUP(B139,notes!$A$1:$B$6,2)</f>
        <v>Looking</v>
      </c>
    </row>
    <row r="140" spans="1:10">
      <c r="A140" s="1" t="s">
        <v>92</v>
      </c>
      <c r="B140" s="1">
        <v>2</v>
      </c>
      <c r="C140" s="1">
        <v>2</v>
      </c>
      <c r="D140" s="1">
        <v>0</v>
      </c>
      <c r="E140" s="1">
        <v>0.33123958110000001</v>
      </c>
      <c r="F140" s="1">
        <v>0</v>
      </c>
      <c r="G140" s="1">
        <v>6.3642287250000003</v>
      </c>
      <c r="H140" s="1">
        <v>0.13683503869999999</v>
      </c>
      <c r="J140" t="str">
        <f>VLOOKUP(B140,notes!$A$1:$B$6,2)</f>
        <v>look_straf</v>
      </c>
    </row>
    <row r="141" spans="1:10">
      <c r="A141" s="1" t="s">
        <v>92</v>
      </c>
      <c r="B141" s="1">
        <v>2</v>
      </c>
      <c r="C141" s="1">
        <v>3</v>
      </c>
      <c r="D141" s="1">
        <v>0</v>
      </c>
      <c r="E141" s="1">
        <v>0.31458014249999999</v>
      </c>
      <c r="F141" s="1">
        <v>0</v>
      </c>
      <c r="G141" s="1">
        <v>6.4785327910000001</v>
      </c>
      <c r="H141" s="1">
        <v>0.13855279979999999</v>
      </c>
      <c r="J141" t="str">
        <f>VLOOKUP(B141,notes!$A$1:$B$6,2)</f>
        <v>look_straf</v>
      </c>
    </row>
    <row r="142" spans="1:10">
      <c r="A142" s="1" t="s">
        <v>92</v>
      </c>
      <c r="B142" s="1">
        <v>2</v>
      </c>
      <c r="C142" s="1">
        <v>4</v>
      </c>
      <c r="D142" s="1">
        <v>0</v>
      </c>
      <c r="E142" s="1">
        <v>0.29790812729999999</v>
      </c>
      <c r="F142" s="1">
        <v>0</v>
      </c>
      <c r="G142" s="1">
        <v>7.1963109970000003</v>
      </c>
      <c r="H142" s="1">
        <v>6.1397586019999999E-2</v>
      </c>
      <c r="J142" t="str">
        <f>VLOOKUP(B142,notes!$A$1:$B$6,2)</f>
        <v>look_straf</v>
      </c>
    </row>
    <row r="143" spans="1:10">
      <c r="A143" s="1" t="s">
        <v>92</v>
      </c>
      <c r="B143" s="1">
        <v>2</v>
      </c>
      <c r="C143" s="1">
        <v>5</v>
      </c>
      <c r="D143" s="1">
        <v>0</v>
      </c>
      <c r="E143" s="1">
        <v>0.33329355719999998</v>
      </c>
      <c r="F143" s="1">
        <v>0</v>
      </c>
      <c r="G143" s="1">
        <v>7.1815648080000001</v>
      </c>
      <c r="H143" s="1">
        <v>2.7939787130000001E-2</v>
      </c>
      <c r="J143" t="str">
        <f>VLOOKUP(B143,notes!$A$1:$B$6,2)</f>
        <v>look_straf</v>
      </c>
    </row>
    <row r="144" spans="1:10">
      <c r="A144" s="1" t="s">
        <v>92</v>
      </c>
      <c r="B144" s="1">
        <v>2</v>
      </c>
      <c r="C144" s="1">
        <v>6</v>
      </c>
      <c r="D144" s="1">
        <v>0</v>
      </c>
      <c r="E144" s="1">
        <v>0.32432508469999999</v>
      </c>
      <c r="F144" s="1">
        <v>0</v>
      </c>
      <c r="G144" s="1">
        <v>7.1711373329999999</v>
      </c>
      <c r="H144" s="1">
        <v>3.827128187E-2</v>
      </c>
      <c r="J144" t="str">
        <f>VLOOKUP(B144,notes!$A$1:$B$6,2)</f>
        <v>look_straf</v>
      </c>
    </row>
    <row r="145" spans="1:10">
      <c r="A145" s="1" t="s">
        <v>92</v>
      </c>
      <c r="B145" s="1">
        <v>3</v>
      </c>
      <c r="C145" s="1">
        <v>2</v>
      </c>
      <c r="D145" s="1">
        <v>0</v>
      </c>
      <c r="E145" s="1">
        <v>0.49856156109999999</v>
      </c>
      <c r="F145" s="1">
        <v>2.4860548969999998</v>
      </c>
      <c r="G145" s="1">
        <v>6.8409152029999998</v>
      </c>
      <c r="H145" s="1">
        <v>0.20829820630000001</v>
      </c>
      <c r="I145" s="1">
        <v>0.1124785915</v>
      </c>
      <c r="J145" t="str">
        <f>VLOOKUP(B145,notes!$A$1:$B$6,2)</f>
        <v>Combined Practice</v>
      </c>
    </row>
    <row r="146" spans="1:10">
      <c r="A146" s="1" t="s">
        <v>92</v>
      </c>
      <c r="B146" s="1">
        <v>3</v>
      </c>
      <c r="C146" s="1">
        <v>3</v>
      </c>
      <c r="D146" s="1">
        <v>0</v>
      </c>
      <c r="E146" s="1">
        <v>0.2138474286</v>
      </c>
      <c r="F146" s="1">
        <v>3.7108631129999998</v>
      </c>
      <c r="G146" s="1">
        <v>-9.9582042689999994</v>
      </c>
      <c r="H146" s="1">
        <v>1.747252703</v>
      </c>
      <c r="I146" s="1">
        <v>1.1652703289999999</v>
      </c>
      <c r="J146" t="str">
        <f>VLOOKUP(B146,notes!$A$1:$B$6,2)</f>
        <v>Combined Practice</v>
      </c>
    </row>
    <row r="147" spans="1:10">
      <c r="A147" s="1" t="s">
        <v>92</v>
      </c>
      <c r="B147" s="1">
        <v>3</v>
      </c>
      <c r="C147" s="1">
        <v>4</v>
      </c>
      <c r="D147" s="1">
        <v>0</v>
      </c>
      <c r="E147" s="1">
        <v>0.40692791340000001</v>
      </c>
      <c r="F147" s="1">
        <v>3.5631310940000001</v>
      </c>
      <c r="G147" s="1">
        <v>4.8536276819999999</v>
      </c>
      <c r="H147" s="1">
        <v>0.37222775819999998</v>
      </c>
      <c r="I147" s="1">
        <v>0.27505937219999999</v>
      </c>
      <c r="J147" t="str">
        <f>VLOOKUP(B147,notes!$A$1:$B$6,2)</f>
        <v>Combined Practice</v>
      </c>
    </row>
    <row r="148" spans="1:10">
      <c r="A148" s="1" t="s">
        <v>92</v>
      </c>
      <c r="B148" s="1">
        <v>3</v>
      </c>
      <c r="C148" s="1">
        <v>5</v>
      </c>
      <c r="D148" s="1">
        <v>0</v>
      </c>
      <c r="E148" s="1">
        <v>0.24869272110000001</v>
      </c>
      <c r="F148" s="1">
        <v>3.985271215</v>
      </c>
      <c r="G148" s="1">
        <v>8.4589834209999992</v>
      </c>
      <c r="H148" s="1">
        <v>9.5773480829999993E-2</v>
      </c>
      <c r="I148" s="1">
        <v>0.1318685114</v>
      </c>
      <c r="J148" t="str">
        <f>VLOOKUP(B148,notes!$A$1:$B$6,2)</f>
        <v>Combined Practice</v>
      </c>
    </row>
    <row r="149" spans="1:10">
      <c r="A149" s="1" t="s">
        <v>92</v>
      </c>
      <c r="B149" s="1">
        <v>3</v>
      </c>
      <c r="C149" s="1">
        <v>6</v>
      </c>
      <c r="D149" s="1">
        <v>0</v>
      </c>
      <c r="E149" s="1">
        <v>0.29717570539999999</v>
      </c>
      <c r="F149" s="1">
        <v>3.961063147</v>
      </c>
      <c r="G149" s="1">
        <v>8.340591431</v>
      </c>
      <c r="H149" s="1">
        <v>8.7490305300000001E-2</v>
      </c>
      <c r="I149" s="1">
        <v>0.12360779199999999</v>
      </c>
      <c r="J149" t="str">
        <f>VLOOKUP(B149,notes!$A$1:$B$6,2)</f>
        <v>Combined Practice</v>
      </c>
    </row>
    <row r="150" spans="1:10">
      <c r="A150" s="1" t="s">
        <v>92</v>
      </c>
      <c r="B150" s="1">
        <v>3</v>
      </c>
      <c r="C150" s="1">
        <v>7</v>
      </c>
      <c r="D150" s="1">
        <v>0</v>
      </c>
      <c r="E150" s="1">
        <v>1.137403011</v>
      </c>
      <c r="F150" s="1">
        <v>4.186851978</v>
      </c>
      <c r="G150" s="1">
        <v>0.86898177860000003</v>
      </c>
      <c r="H150" s="1">
        <v>0.4083470702</v>
      </c>
      <c r="I150" s="1">
        <v>0.29022675749999999</v>
      </c>
      <c r="J150" t="str">
        <f>VLOOKUP(B150,notes!$A$1:$B$6,2)</f>
        <v>Combined Practice</v>
      </c>
    </row>
    <row r="151" spans="1:10">
      <c r="A151" s="1" t="s">
        <v>92</v>
      </c>
      <c r="B151" s="1">
        <v>3</v>
      </c>
      <c r="C151" s="1">
        <v>8</v>
      </c>
      <c r="D151" s="1">
        <v>0</v>
      </c>
      <c r="E151" s="1">
        <v>0.31527954339999997</v>
      </c>
      <c r="F151" s="1">
        <v>4.1786398890000003</v>
      </c>
      <c r="G151" s="1">
        <v>6.9860825540000002</v>
      </c>
      <c r="H151" s="1">
        <v>0.38196331259999999</v>
      </c>
      <c r="I151" s="1">
        <v>0.1027702913</v>
      </c>
      <c r="J151" t="str">
        <f>VLOOKUP(B151,notes!$A$1:$B$6,2)</f>
        <v>Combined Practice</v>
      </c>
    </row>
    <row r="152" spans="1:10">
      <c r="A152" s="1" t="s">
        <v>92</v>
      </c>
      <c r="B152" s="1">
        <v>3</v>
      </c>
      <c r="C152" s="1">
        <v>9</v>
      </c>
      <c r="D152" s="1">
        <v>0</v>
      </c>
      <c r="E152" s="1">
        <v>0.34018313880000001</v>
      </c>
      <c r="F152" s="1">
        <v>4.1029710770000003</v>
      </c>
      <c r="G152" s="1">
        <v>4.799654007</v>
      </c>
      <c r="H152" s="1">
        <v>0.77503585819999998</v>
      </c>
      <c r="I152" s="1">
        <v>0.1124250665</v>
      </c>
      <c r="J152" t="str">
        <f>VLOOKUP(B152,notes!$A$1:$B$6,2)</f>
        <v>Combined Practice</v>
      </c>
    </row>
    <row r="153" spans="1:10">
      <c r="A153" s="1" t="s">
        <v>92</v>
      </c>
      <c r="B153" s="1">
        <v>3</v>
      </c>
      <c r="C153" s="1">
        <v>10</v>
      </c>
      <c r="D153" s="1">
        <v>0</v>
      </c>
      <c r="E153" s="1">
        <v>0.42913350459999999</v>
      </c>
      <c r="F153" s="1">
        <v>4.1903977389999998</v>
      </c>
      <c r="G153" s="1">
        <v>4.264338017</v>
      </c>
      <c r="H153" s="1">
        <v>0.75416123869999996</v>
      </c>
      <c r="I153" s="1">
        <v>0.13191878800000001</v>
      </c>
      <c r="J153" t="str">
        <f>VLOOKUP(B153,notes!$A$1:$B$6,2)</f>
        <v>Combined Practice</v>
      </c>
    </row>
    <row r="154" spans="1:10">
      <c r="A154" s="1" t="s">
        <v>92</v>
      </c>
      <c r="B154" s="1">
        <v>3</v>
      </c>
      <c r="C154" s="1">
        <v>11</v>
      </c>
      <c r="D154" s="1">
        <v>0</v>
      </c>
      <c r="E154" s="1">
        <v>0.28467959170000001</v>
      </c>
      <c r="F154" s="1">
        <v>4.3286499980000004</v>
      </c>
      <c r="G154" s="1">
        <v>1.062427282</v>
      </c>
      <c r="H154" s="1">
        <v>0.34999671580000002</v>
      </c>
      <c r="I154" s="1">
        <v>0.72641909120000003</v>
      </c>
      <c r="J154" t="str">
        <f>VLOOKUP(B154,notes!$A$1:$B$6,2)</f>
        <v>Combined Practice</v>
      </c>
    </row>
    <row r="155" spans="1:10">
      <c r="A155" s="1" t="s">
        <v>92</v>
      </c>
      <c r="B155" s="1">
        <v>3</v>
      </c>
      <c r="C155" s="1">
        <v>12</v>
      </c>
      <c r="D155" s="1">
        <v>0</v>
      </c>
      <c r="E155" s="1">
        <v>0.82356929779999999</v>
      </c>
      <c r="F155" s="1">
        <v>4.4491705890000004</v>
      </c>
      <c r="G155" s="1">
        <v>-0.97866487499999999</v>
      </c>
      <c r="H155" s="1">
        <v>0.4889072478</v>
      </c>
      <c r="I155" s="1">
        <v>0.59162819389999999</v>
      </c>
      <c r="J155" t="str">
        <f>VLOOKUP(B155,notes!$A$1:$B$6,2)</f>
        <v>Combined Practice</v>
      </c>
    </row>
    <row r="156" spans="1:10">
      <c r="A156" s="1" t="s">
        <v>92</v>
      </c>
      <c r="B156" s="1">
        <v>3</v>
      </c>
      <c r="C156" s="1">
        <v>13</v>
      </c>
      <c r="D156" s="1">
        <v>0</v>
      </c>
      <c r="E156" s="1">
        <v>0.47503113749999998</v>
      </c>
      <c r="F156" s="1">
        <v>4.5539402960000004</v>
      </c>
      <c r="G156" s="1">
        <v>4.7017016409999997</v>
      </c>
      <c r="H156" s="1">
        <v>0.70694619420000004</v>
      </c>
      <c r="I156" s="1">
        <v>8.8841155170000005E-2</v>
      </c>
      <c r="J156" t="str">
        <f>VLOOKUP(B156,notes!$A$1:$B$6,2)</f>
        <v>Combined Practice</v>
      </c>
    </row>
    <row r="157" spans="1:10">
      <c r="A157" s="1" t="s">
        <v>92</v>
      </c>
      <c r="B157" s="1">
        <v>3</v>
      </c>
      <c r="C157" s="1">
        <v>14</v>
      </c>
      <c r="D157" s="1">
        <v>0</v>
      </c>
      <c r="E157" s="1">
        <v>0.41109877820000001</v>
      </c>
      <c r="F157" s="1">
        <v>4.5808157920000001</v>
      </c>
      <c r="G157" s="1">
        <v>5.4101629259999999</v>
      </c>
      <c r="H157" s="1">
        <v>0.68193578720000003</v>
      </c>
      <c r="I157" s="1">
        <v>6.2466382979999999E-2</v>
      </c>
      <c r="J157" t="str">
        <f>VLOOKUP(B157,notes!$A$1:$B$6,2)</f>
        <v>Combined Practice</v>
      </c>
    </row>
    <row r="158" spans="1:10">
      <c r="A158" s="1" t="s">
        <v>92</v>
      </c>
      <c r="B158" s="1">
        <v>3</v>
      </c>
      <c r="C158" s="1">
        <v>15</v>
      </c>
      <c r="D158" s="1">
        <v>0</v>
      </c>
      <c r="E158" s="1">
        <v>0.9819648862</v>
      </c>
      <c r="F158" s="1">
        <v>4.7274231909999997</v>
      </c>
      <c r="G158" s="1">
        <v>-4.6671972269999999</v>
      </c>
      <c r="H158" s="1">
        <v>0.97646445039999996</v>
      </c>
      <c r="I158" s="1">
        <v>0.63750505449999995</v>
      </c>
      <c r="J158" t="str">
        <f>VLOOKUP(B158,notes!$A$1:$B$6,2)</f>
        <v>Combined Practice</v>
      </c>
    </row>
    <row r="159" spans="1:10">
      <c r="A159" s="1" t="s">
        <v>92</v>
      </c>
      <c r="B159" s="1">
        <v>3</v>
      </c>
      <c r="C159" s="1">
        <v>16</v>
      </c>
      <c r="D159" s="1">
        <v>0</v>
      </c>
      <c r="E159" s="1">
        <v>0.38754457240000001</v>
      </c>
      <c r="F159" s="1">
        <v>4.7575173380000004</v>
      </c>
      <c r="G159" s="1">
        <v>5.4167318340000001</v>
      </c>
      <c r="H159" s="1">
        <v>0.67360073330000003</v>
      </c>
      <c r="I159" s="1">
        <v>7.7754154800000003E-2</v>
      </c>
      <c r="J159" t="str">
        <f>VLOOKUP(B159,notes!$A$1:$B$6,2)</f>
        <v>Combined Practice</v>
      </c>
    </row>
    <row r="160" spans="1:10">
      <c r="A160" s="1" t="s">
        <v>92</v>
      </c>
      <c r="B160" s="1">
        <v>4</v>
      </c>
      <c r="C160" s="1">
        <v>2</v>
      </c>
      <c r="D160" s="1">
        <v>7.8970685009999997</v>
      </c>
      <c r="E160" s="2"/>
      <c r="F160" s="1">
        <v>7.7771849629999998</v>
      </c>
      <c r="G160" s="2"/>
      <c r="H160" s="1">
        <v>890.03735349999999</v>
      </c>
      <c r="I160" s="1">
        <v>2.8393151240000001E-2</v>
      </c>
      <c r="J160" t="str">
        <f>VLOOKUP(B160,notes!$A$1:$B$6,2)</f>
        <v>Race BEFORE</v>
      </c>
    </row>
    <row r="161" spans="1:10">
      <c r="A161" s="1" t="s">
        <v>92</v>
      </c>
      <c r="B161" s="1">
        <v>4</v>
      </c>
      <c r="C161" s="1">
        <v>3</v>
      </c>
      <c r="D161" s="1">
        <v>12.139201160000001</v>
      </c>
      <c r="E161" s="1">
        <v>2.5626873969999999</v>
      </c>
      <c r="F161" s="1">
        <v>6.8034405710000003</v>
      </c>
      <c r="G161" s="1">
        <v>-4447.8339839999999</v>
      </c>
      <c r="H161" s="1">
        <v>870.1427612</v>
      </c>
      <c r="I161" s="1">
        <v>8.0658756200000001E-2</v>
      </c>
      <c r="J161" t="str">
        <f>VLOOKUP(B161,notes!$A$1:$B$6,2)</f>
        <v>Race BEFORE</v>
      </c>
    </row>
    <row r="162" spans="1:10">
      <c r="A162" s="1" t="s">
        <v>92</v>
      </c>
      <c r="B162" s="1">
        <v>5</v>
      </c>
      <c r="C162" s="1">
        <v>5</v>
      </c>
      <c r="D162" s="1">
        <v>13.19472313</v>
      </c>
      <c r="E162" s="1">
        <v>2.2662727829999998</v>
      </c>
      <c r="F162" s="1">
        <v>6.4297261240000001</v>
      </c>
      <c r="G162" s="1">
        <v>-4449.8896480000003</v>
      </c>
      <c r="H162" s="1">
        <v>870.32312009999998</v>
      </c>
      <c r="I162" s="1">
        <v>0.34427550439999999</v>
      </c>
      <c r="J162" t="str">
        <f>VLOOKUP(B162,notes!$A$1:$B$6,2)</f>
        <v>Race AFTER</v>
      </c>
    </row>
    <row r="163" spans="1:10">
      <c r="A163" s="1" t="s">
        <v>92</v>
      </c>
      <c r="B163" s="1">
        <v>5</v>
      </c>
      <c r="C163" s="1">
        <v>6</v>
      </c>
      <c r="D163" s="1">
        <v>11.875266079999999</v>
      </c>
      <c r="E163" s="2"/>
      <c r="F163" s="1">
        <v>6.6911206249999999</v>
      </c>
      <c r="G163" s="2"/>
      <c r="H163" s="1">
        <v>881.05273439999996</v>
      </c>
      <c r="I163" s="1">
        <v>0.28415855769999998</v>
      </c>
      <c r="J163" t="str">
        <f>VLOOKUP(B163,notes!$A$1:$B$6,2)</f>
        <v>Race AFTER</v>
      </c>
    </row>
    <row r="164" spans="1:10">
      <c r="A164" s="1" t="s">
        <v>92</v>
      </c>
      <c r="B164" s="1">
        <v>5</v>
      </c>
      <c r="C164" s="1">
        <v>7</v>
      </c>
      <c r="D164" s="1">
        <v>8.7709836960000001</v>
      </c>
      <c r="E164" s="1">
        <v>0.91703134779999995</v>
      </c>
      <c r="F164" s="1">
        <v>6.7853841780000002</v>
      </c>
      <c r="G164" s="1">
        <v>-4439.9526370000003</v>
      </c>
      <c r="H164" s="1">
        <v>870.28479000000004</v>
      </c>
      <c r="I164" s="1">
        <v>4.433361441E-2</v>
      </c>
      <c r="J164" t="str">
        <f>VLOOKUP(B164,notes!$A$1:$B$6,2)</f>
        <v>Race AFTER</v>
      </c>
    </row>
    <row r="165" spans="1:10">
      <c r="A165" s="1" t="s">
        <v>92</v>
      </c>
      <c r="B165" s="1">
        <v>5</v>
      </c>
      <c r="C165" s="1">
        <v>8</v>
      </c>
      <c r="D165" s="1">
        <v>11.53514099</v>
      </c>
      <c r="E165" s="1">
        <v>0.76792371270000004</v>
      </c>
      <c r="F165" s="1">
        <v>6.3777561189999998</v>
      </c>
      <c r="G165" s="1">
        <v>-4289.0742190000001</v>
      </c>
      <c r="H165" s="1">
        <v>840.29052730000001</v>
      </c>
      <c r="I165" s="1">
        <v>2.821674943E-2</v>
      </c>
      <c r="J165" t="str">
        <f>VLOOKUP(B165,notes!$A$1:$B$6,2)</f>
        <v>Race AFTER</v>
      </c>
    </row>
    <row r="166" spans="1:10">
      <c r="A166" s="1" t="s">
        <v>92</v>
      </c>
      <c r="B166" s="1">
        <v>5</v>
      </c>
      <c r="C166" s="1">
        <v>9</v>
      </c>
      <c r="D166" s="1">
        <v>10.153154369999999</v>
      </c>
      <c r="E166" s="1">
        <v>0.93904936309999998</v>
      </c>
      <c r="F166" s="1">
        <v>6.275007725</v>
      </c>
      <c r="G166" s="1">
        <v>-4492.6357420000004</v>
      </c>
      <c r="H166" s="1">
        <v>880.2850952</v>
      </c>
      <c r="I166" s="1">
        <v>0.30152201649999999</v>
      </c>
      <c r="J166" t="str">
        <f>VLOOKUP(B166,notes!$A$1:$B$6,2)</f>
        <v>Race AFTER</v>
      </c>
    </row>
    <row r="167" spans="1:10">
      <c r="A167" s="1" t="s">
        <v>92</v>
      </c>
      <c r="B167" s="1">
        <v>5</v>
      </c>
      <c r="C167" s="1">
        <v>10</v>
      </c>
      <c r="D167" s="1">
        <v>12.56289864</v>
      </c>
      <c r="E167" s="1">
        <v>2.3120937349999999</v>
      </c>
      <c r="F167" s="1">
        <v>6.1850986480000003</v>
      </c>
      <c r="G167" s="1">
        <v>-4602.0854490000002</v>
      </c>
      <c r="H167" s="1">
        <v>900.32989499999996</v>
      </c>
      <c r="I167" s="1">
        <v>0.53753840919999996</v>
      </c>
      <c r="J167" t="str">
        <f>VLOOKUP(B167,notes!$A$1:$B$6,2)</f>
        <v>Race AFTER</v>
      </c>
    </row>
    <row r="168" spans="1:10">
      <c r="A168" s="1" t="s">
        <v>92</v>
      </c>
      <c r="B168" s="1">
        <v>5</v>
      </c>
      <c r="C168" s="1">
        <v>11</v>
      </c>
      <c r="D168" s="1">
        <v>10.99343395</v>
      </c>
      <c r="E168" s="1">
        <v>1.9897235630000001</v>
      </c>
      <c r="F168" s="1">
        <v>6.1853609089999999</v>
      </c>
      <c r="G168" s="1">
        <v>-4601.1352539999998</v>
      </c>
      <c r="H168" s="1">
        <v>900.60955809999996</v>
      </c>
      <c r="I168" s="1">
        <v>0.46388238669999998</v>
      </c>
      <c r="J168" t="str">
        <f>VLOOKUP(B168,notes!$A$1:$B$6,2)</f>
        <v>Race AFTER</v>
      </c>
    </row>
    <row r="169" spans="1:10">
      <c r="A169" s="1" t="s">
        <v>93</v>
      </c>
      <c r="B169" s="1">
        <v>0</v>
      </c>
      <c r="C169" s="1">
        <v>2</v>
      </c>
      <c r="D169" s="1">
        <v>0</v>
      </c>
      <c r="E169" s="1">
        <v>0</v>
      </c>
      <c r="F169" s="1">
        <v>7.6839971540000001</v>
      </c>
      <c r="G169" s="1">
        <v>17.61462212</v>
      </c>
      <c r="H169" s="1">
        <v>0</v>
      </c>
      <c r="I169" s="1"/>
      <c r="J169" t="str">
        <f>VLOOKUP(B169,notes!$A$1:$B$6,2)</f>
        <v>Jump_Timing</v>
      </c>
    </row>
    <row r="170" spans="1:10">
      <c r="A170" s="1" t="s">
        <v>93</v>
      </c>
      <c r="B170" s="1">
        <v>0</v>
      </c>
      <c r="C170" s="1">
        <v>3</v>
      </c>
      <c r="D170" s="1">
        <v>0</v>
      </c>
      <c r="E170" s="1">
        <v>0</v>
      </c>
      <c r="F170" s="1">
        <v>7.8792595859999999</v>
      </c>
      <c r="G170" s="1">
        <v>16.615215299999999</v>
      </c>
      <c r="H170" s="1">
        <v>0</v>
      </c>
      <c r="I170" s="1">
        <v>0.12640435990000001</v>
      </c>
      <c r="J170" t="str">
        <f>VLOOKUP(B170,notes!$A$1:$B$6,2)</f>
        <v>Jump_Timing</v>
      </c>
    </row>
    <row r="171" spans="1:10">
      <c r="A171" s="1" t="s">
        <v>93</v>
      </c>
      <c r="B171" s="1">
        <v>0</v>
      </c>
      <c r="C171" s="1">
        <v>4</v>
      </c>
      <c r="D171" s="1">
        <v>0</v>
      </c>
      <c r="E171" s="1">
        <v>0</v>
      </c>
      <c r="F171" s="1">
        <v>7.8526086810000004</v>
      </c>
      <c r="G171" s="1">
        <v>17.630479810000001</v>
      </c>
      <c r="H171" s="1">
        <v>0</v>
      </c>
      <c r="I171" s="1">
        <v>2.2212861109999999E-2</v>
      </c>
      <c r="J171" t="str">
        <f>VLOOKUP(B171,notes!$A$1:$B$6,2)</f>
        <v>Jump_Timing</v>
      </c>
    </row>
    <row r="172" spans="1:10">
      <c r="A172" s="1" t="s">
        <v>93</v>
      </c>
      <c r="B172" s="1">
        <v>0</v>
      </c>
      <c r="C172" s="1">
        <v>5</v>
      </c>
      <c r="D172" s="1">
        <v>0</v>
      </c>
      <c r="E172" s="1">
        <v>0</v>
      </c>
      <c r="F172" s="1">
        <v>7.8602552409999999</v>
      </c>
      <c r="G172" s="1">
        <v>17.721504209999999</v>
      </c>
      <c r="H172" s="1">
        <v>0</v>
      </c>
      <c r="I172" s="1">
        <v>1.387518458E-2</v>
      </c>
      <c r="J172" t="str">
        <f>VLOOKUP(B172,notes!$A$1:$B$6,2)</f>
        <v>Jump_Timing</v>
      </c>
    </row>
    <row r="173" spans="1:10">
      <c r="A173" s="1" t="s">
        <v>93</v>
      </c>
      <c r="B173" s="1">
        <v>1</v>
      </c>
      <c r="C173" s="1">
        <v>2</v>
      </c>
      <c r="D173" s="1">
        <v>0</v>
      </c>
      <c r="E173" s="1">
        <v>0</v>
      </c>
      <c r="F173" s="1">
        <v>0</v>
      </c>
      <c r="G173" s="1">
        <v>8.9188833239999994</v>
      </c>
      <c r="H173" s="1">
        <v>7.0851705969999998E-2</v>
      </c>
      <c r="J173" t="str">
        <f>VLOOKUP(B173,notes!$A$1:$B$6,2)</f>
        <v>Looking</v>
      </c>
    </row>
    <row r="174" spans="1:10">
      <c r="A174" s="1" t="s">
        <v>93</v>
      </c>
      <c r="B174" s="1">
        <v>1</v>
      </c>
      <c r="C174" s="1">
        <v>3</v>
      </c>
      <c r="D174" s="1">
        <v>0</v>
      </c>
      <c r="E174" s="1">
        <v>0</v>
      </c>
      <c r="F174" s="1">
        <v>0</v>
      </c>
      <c r="G174" s="1">
        <v>9.0687122339999995</v>
      </c>
      <c r="H174" s="1">
        <v>6.1122536659999997E-2</v>
      </c>
      <c r="J174" t="str">
        <f>VLOOKUP(B174,notes!$A$1:$B$6,2)</f>
        <v>Looking</v>
      </c>
    </row>
    <row r="175" spans="1:10">
      <c r="A175" s="1" t="s">
        <v>93</v>
      </c>
      <c r="B175" s="1">
        <v>1</v>
      </c>
      <c r="C175" s="1">
        <v>4</v>
      </c>
      <c r="D175" s="1">
        <v>0</v>
      </c>
      <c r="E175" s="1">
        <v>0</v>
      </c>
      <c r="F175" s="1">
        <v>0</v>
      </c>
      <c r="G175" s="1">
        <v>9.5817003249999999</v>
      </c>
      <c r="H175" s="1">
        <v>2.7811611069999999E-2</v>
      </c>
      <c r="J175" t="str">
        <f>VLOOKUP(B175,notes!$A$1:$B$6,2)</f>
        <v>Looking</v>
      </c>
    </row>
    <row r="176" spans="1:10">
      <c r="A176" s="1" t="s">
        <v>93</v>
      </c>
      <c r="B176" s="1">
        <v>1</v>
      </c>
      <c r="C176" s="1">
        <v>5</v>
      </c>
      <c r="D176" s="1">
        <v>0</v>
      </c>
      <c r="E176" s="1">
        <v>0</v>
      </c>
      <c r="F176" s="1">
        <v>0</v>
      </c>
      <c r="G176" s="1">
        <v>9.1968345639999995</v>
      </c>
      <c r="H176" s="1">
        <v>5.280289799E-2</v>
      </c>
      <c r="J176" t="str">
        <f>VLOOKUP(B176,notes!$A$1:$B$6,2)</f>
        <v>Looking</v>
      </c>
    </row>
    <row r="177" spans="1:10">
      <c r="A177" s="1" t="s">
        <v>93</v>
      </c>
      <c r="B177" s="1">
        <v>2</v>
      </c>
      <c r="C177" s="1">
        <v>2</v>
      </c>
      <c r="D177" s="1">
        <v>0</v>
      </c>
      <c r="E177" s="1">
        <v>0.20560932160000001</v>
      </c>
      <c r="F177" s="1">
        <v>0</v>
      </c>
      <c r="G177" s="1">
        <v>8.3629808430000008</v>
      </c>
      <c r="H177" s="1">
        <v>1.190576237E-3</v>
      </c>
      <c r="J177" t="str">
        <f>VLOOKUP(B177,notes!$A$1:$B$6,2)</f>
        <v>look_straf</v>
      </c>
    </row>
    <row r="178" spans="1:10">
      <c r="A178" s="1" t="s">
        <v>93</v>
      </c>
      <c r="B178" s="1">
        <v>2</v>
      </c>
      <c r="C178" s="1">
        <v>3</v>
      </c>
      <c r="D178" s="1">
        <v>0</v>
      </c>
      <c r="E178" s="1">
        <v>0.17644783850000001</v>
      </c>
      <c r="F178" s="1">
        <v>0</v>
      </c>
      <c r="G178" s="1">
        <v>7.9155974389999999</v>
      </c>
      <c r="H178" s="1">
        <v>8.8833481069999998E-2</v>
      </c>
      <c r="J178" t="str">
        <f>VLOOKUP(B178,notes!$A$1:$B$6,2)</f>
        <v>look_straf</v>
      </c>
    </row>
    <row r="179" spans="1:10">
      <c r="A179" s="1" t="s">
        <v>93</v>
      </c>
      <c r="B179" s="1">
        <v>2</v>
      </c>
      <c r="C179" s="1">
        <v>4</v>
      </c>
      <c r="D179" s="1">
        <v>0</v>
      </c>
      <c r="E179" s="1">
        <v>0.21113467220000001</v>
      </c>
      <c r="F179" s="1">
        <v>0</v>
      </c>
      <c r="G179" s="1">
        <v>8.1290559770000002</v>
      </c>
      <c r="H179" s="1">
        <v>2.6243623349999998E-2</v>
      </c>
      <c r="J179" t="str">
        <f>VLOOKUP(B179,notes!$A$1:$B$6,2)</f>
        <v>look_straf</v>
      </c>
    </row>
    <row r="180" spans="1:10">
      <c r="A180" s="1" t="s">
        <v>93</v>
      </c>
      <c r="B180" s="1">
        <v>2</v>
      </c>
      <c r="C180" s="1">
        <v>5</v>
      </c>
      <c r="D180" s="1">
        <v>0</v>
      </c>
      <c r="E180" s="1">
        <v>0.20486588780000001</v>
      </c>
      <c r="F180" s="1">
        <v>0</v>
      </c>
      <c r="G180" s="1">
        <v>8.1391067499999998</v>
      </c>
      <c r="H180" s="1">
        <v>3.1198522079999999E-2</v>
      </c>
      <c r="J180" t="str">
        <f>VLOOKUP(B180,notes!$A$1:$B$6,2)</f>
        <v>look_straf</v>
      </c>
    </row>
    <row r="181" spans="1:10">
      <c r="A181" s="1" t="s">
        <v>93</v>
      </c>
      <c r="B181" s="1">
        <v>2</v>
      </c>
      <c r="C181" s="1">
        <v>6</v>
      </c>
      <c r="D181" s="1">
        <v>0</v>
      </c>
      <c r="E181" s="1">
        <v>0.17918798329999999</v>
      </c>
      <c r="F181" s="1">
        <v>0</v>
      </c>
      <c r="G181" s="1">
        <v>7.5275068279999999</v>
      </c>
      <c r="H181" s="1">
        <v>0.13682419060000001</v>
      </c>
      <c r="J181" t="str">
        <f>VLOOKUP(B181,notes!$A$1:$B$6,2)</f>
        <v>look_straf</v>
      </c>
    </row>
    <row r="182" spans="1:10">
      <c r="A182" s="1" t="s">
        <v>93</v>
      </c>
      <c r="B182" s="1">
        <v>3</v>
      </c>
      <c r="C182" s="1">
        <v>2</v>
      </c>
      <c r="D182" s="1">
        <v>0</v>
      </c>
      <c r="E182" s="1">
        <v>0.15549950300000001</v>
      </c>
      <c r="F182" s="1">
        <v>6.8532514569999998</v>
      </c>
      <c r="G182" s="1">
        <v>7.6946148870000002</v>
      </c>
      <c r="H182" s="1">
        <v>0.56117397550000003</v>
      </c>
      <c r="I182" s="1">
        <v>2.220173739E-2</v>
      </c>
      <c r="J182" t="str">
        <f>VLOOKUP(B182,notes!$A$1:$B$6,2)</f>
        <v>Combined Practice</v>
      </c>
    </row>
    <row r="183" spans="1:10">
      <c r="A183" s="1" t="s">
        <v>93</v>
      </c>
      <c r="B183" s="1">
        <v>3</v>
      </c>
      <c r="C183" s="1">
        <v>3</v>
      </c>
      <c r="D183" s="1">
        <v>0</v>
      </c>
      <c r="E183" s="1">
        <v>0.1166573018</v>
      </c>
      <c r="F183" s="1">
        <v>5.7226510050000003</v>
      </c>
      <c r="G183" s="1">
        <v>6.298641205</v>
      </c>
      <c r="H183" s="1">
        <v>0.37358498569999998</v>
      </c>
      <c r="I183" s="1">
        <v>0.27501469849999999</v>
      </c>
      <c r="J183" t="str">
        <f>VLOOKUP(B183,notes!$A$1:$B$6,2)</f>
        <v>Combined Practice</v>
      </c>
    </row>
    <row r="184" spans="1:10">
      <c r="A184" s="1" t="s">
        <v>93</v>
      </c>
      <c r="B184" s="1">
        <v>3</v>
      </c>
      <c r="C184" s="1">
        <v>4</v>
      </c>
      <c r="D184" s="1">
        <v>0</v>
      </c>
      <c r="E184" s="1">
        <v>6.6659629339999998E-2</v>
      </c>
      <c r="F184" s="1">
        <v>5.2147321699999996</v>
      </c>
      <c r="G184" s="1">
        <v>6.4100899699999996</v>
      </c>
      <c r="H184" s="1">
        <v>0.43194118139999998</v>
      </c>
      <c r="I184" s="1">
        <v>0.25969055289999998</v>
      </c>
      <c r="J184" t="str">
        <f>VLOOKUP(B184,notes!$A$1:$B$6,2)</f>
        <v>Combined Practice</v>
      </c>
    </row>
    <row r="185" spans="1:10">
      <c r="A185" s="1" t="s">
        <v>93</v>
      </c>
      <c r="B185" s="1">
        <v>3</v>
      </c>
      <c r="C185" s="1">
        <v>5</v>
      </c>
      <c r="D185" s="1">
        <v>0</v>
      </c>
      <c r="E185" s="1">
        <v>0.93882668020000004</v>
      </c>
      <c r="F185" s="1">
        <v>4.8867316250000004</v>
      </c>
      <c r="G185" s="1">
        <v>-1.388610363</v>
      </c>
      <c r="H185" s="1">
        <v>0.35828179119999998</v>
      </c>
      <c r="I185" s="1">
        <v>0.64030677079999998</v>
      </c>
      <c r="J185" t="str">
        <f>VLOOKUP(B185,notes!$A$1:$B$6,2)</f>
        <v>Combined Practice</v>
      </c>
    </row>
    <row r="186" spans="1:10">
      <c r="A186" s="1" t="s">
        <v>93</v>
      </c>
      <c r="B186" s="1">
        <v>3</v>
      </c>
      <c r="C186" s="1">
        <v>6</v>
      </c>
      <c r="D186" s="1">
        <v>0</v>
      </c>
      <c r="E186" s="1">
        <v>0.234691292</v>
      </c>
      <c r="F186" s="1">
        <v>4.5416693690000001</v>
      </c>
      <c r="G186" s="1">
        <v>3.618639231</v>
      </c>
      <c r="H186" s="1">
        <v>0.37773811819999997</v>
      </c>
      <c r="I186" s="1">
        <v>0.481921345</v>
      </c>
      <c r="J186" t="str">
        <f>VLOOKUP(B186,notes!$A$1:$B$6,2)</f>
        <v>Combined Practice</v>
      </c>
    </row>
    <row r="187" spans="1:10">
      <c r="A187" s="1" t="s">
        <v>93</v>
      </c>
      <c r="B187" s="1">
        <v>3</v>
      </c>
      <c r="C187" s="1">
        <v>7</v>
      </c>
      <c r="D187" s="1">
        <v>0</v>
      </c>
      <c r="E187" s="1">
        <v>0.57778698210000001</v>
      </c>
      <c r="F187" s="1">
        <v>4.8973202709999999</v>
      </c>
      <c r="G187" s="1">
        <v>5.7427706719999998</v>
      </c>
      <c r="H187" s="1">
        <v>0.54863345620000004</v>
      </c>
      <c r="I187" s="1">
        <v>1.2512701560000001E-2</v>
      </c>
      <c r="J187" t="str">
        <f>VLOOKUP(B187,notes!$A$1:$B$6,2)</f>
        <v>Combined Practice</v>
      </c>
    </row>
    <row r="188" spans="1:10">
      <c r="A188" s="1" t="s">
        <v>93</v>
      </c>
      <c r="B188" s="1">
        <v>3</v>
      </c>
      <c r="C188" s="1">
        <v>8</v>
      </c>
      <c r="D188" s="1">
        <v>0</v>
      </c>
      <c r="E188" s="1">
        <v>0.33192160729999998</v>
      </c>
      <c r="F188" s="1">
        <v>5.0091977119999997</v>
      </c>
      <c r="G188" s="1">
        <v>6.8541808130000001</v>
      </c>
      <c r="H188" s="1">
        <v>0.56394171709999996</v>
      </c>
      <c r="I188" s="1">
        <v>1.6650222239999998E-2</v>
      </c>
      <c r="J188" t="str">
        <f>VLOOKUP(B188,notes!$A$1:$B$6,2)</f>
        <v>Combined Practice</v>
      </c>
    </row>
    <row r="189" spans="1:10">
      <c r="A189" s="1" t="s">
        <v>93</v>
      </c>
      <c r="B189" s="1">
        <v>3</v>
      </c>
      <c r="C189" s="1">
        <v>9</v>
      </c>
      <c r="D189" s="1">
        <v>0</v>
      </c>
      <c r="E189" s="1">
        <v>0.1388220936</v>
      </c>
      <c r="F189" s="1">
        <v>5.2476592059999998</v>
      </c>
      <c r="G189" s="1">
        <v>8.7987165449999996</v>
      </c>
      <c r="H189" s="1">
        <v>0.37917119259999998</v>
      </c>
      <c r="I189" s="1">
        <v>1.1131699199999999E-2</v>
      </c>
      <c r="J189" t="str">
        <f>VLOOKUP(B189,notes!$A$1:$B$6,2)</f>
        <v>Combined Practice</v>
      </c>
    </row>
    <row r="190" spans="1:10">
      <c r="A190" s="1" t="s">
        <v>93</v>
      </c>
      <c r="B190" s="1">
        <v>3</v>
      </c>
      <c r="C190" s="1">
        <v>10</v>
      </c>
      <c r="D190" s="1">
        <v>0</v>
      </c>
      <c r="E190" s="1">
        <v>0.16944861410000001</v>
      </c>
      <c r="F190" s="1">
        <v>5.33226347</v>
      </c>
      <c r="G190" s="1">
        <v>8.6523857119999992</v>
      </c>
      <c r="H190" s="1">
        <v>0.36664113399999998</v>
      </c>
      <c r="I190" s="1">
        <v>1.6716558489999998E-2</v>
      </c>
      <c r="J190" t="str">
        <f>VLOOKUP(B190,notes!$A$1:$B$6,2)</f>
        <v>Combined Practice</v>
      </c>
    </row>
    <row r="191" spans="1:10">
      <c r="A191" s="1" t="s">
        <v>93</v>
      </c>
      <c r="B191" s="1">
        <v>4</v>
      </c>
      <c r="C191" s="1">
        <v>2</v>
      </c>
      <c r="D191" s="1">
        <v>16.5074234</v>
      </c>
      <c r="E191" s="1">
        <v>0.78074491020000003</v>
      </c>
      <c r="F191" s="1">
        <v>4.0090770720000002</v>
      </c>
      <c r="G191" s="1">
        <v>-4089.2128910000001</v>
      </c>
      <c r="H191" s="1">
        <v>800.10412599999995</v>
      </c>
      <c r="I191" s="1">
        <v>0.12886247040000001</v>
      </c>
      <c r="J191" t="str">
        <f>VLOOKUP(B191,notes!$A$1:$B$6,2)</f>
        <v>Race BEFORE</v>
      </c>
    </row>
    <row r="192" spans="1:10">
      <c r="A192" s="1" t="s">
        <v>93</v>
      </c>
      <c r="B192" s="1">
        <v>4</v>
      </c>
      <c r="C192" s="1">
        <v>3</v>
      </c>
      <c r="D192" s="1">
        <v>9.2501125339999994</v>
      </c>
      <c r="E192" s="1">
        <v>1.1428577900000001</v>
      </c>
      <c r="F192" s="1">
        <v>4.9869112969999998</v>
      </c>
      <c r="G192" s="1">
        <v>-4391.3173829999996</v>
      </c>
      <c r="H192" s="1">
        <v>860.36499019999997</v>
      </c>
      <c r="I192" s="1">
        <v>2.7815012260000001E-2</v>
      </c>
      <c r="J192" t="str">
        <f>VLOOKUP(B192,notes!$A$1:$B$6,2)</f>
        <v>Race BEFORE</v>
      </c>
    </row>
    <row r="193" spans="1:10">
      <c r="A193" s="1" t="s">
        <v>93</v>
      </c>
      <c r="B193" s="1">
        <v>4</v>
      </c>
      <c r="C193" s="1">
        <v>4</v>
      </c>
      <c r="D193" s="1">
        <v>12.55608559</v>
      </c>
      <c r="E193" s="1">
        <v>1.3266323799999999</v>
      </c>
      <c r="F193" s="1">
        <v>5.2777853009999998</v>
      </c>
      <c r="G193" s="1">
        <v>-4892.5649409999996</v>
      </c>
      <c r="H193" s="1">
        <v>960.38226320000001</v>
      </c>
      <c r="I193" s="1">
        <v>5.2057817579999999E-2</v>
      </c>
      <c r="J193" t="str">
        <f>VLOOKUP(B193,notes!$A$1:$B$6,2)</f>
        <v>Race BEFORE</v>
      </c>
    </row>
    <row r="194" spans="1:10">
      <c r="A194" s="1" t="s">
        <v>93</v>
      </c>
      <c r="B194" s="1">
        <v>4</v>
      </c>
      <c r="C194" s="1">
        <v>5</v>
      </c>
      <c r="D194" s="1">
        <v>20.368638990000001</v>
      </c>
      <c r="E194" s="1">
        <v>1.0557045940000001</v>
      </c>
      <c r="F194" s="1">
        <v>5.139193058</v>
      </c>
      <c r="G194" s="1">
        <v>-4198.1923829999996</v>
      </c>
      <c r="H194" s="1">
        <v>820.06091309999999</v>
      </c>
      <c r="I194" s="1">
        <v>0.91090857979999995</v>
      </c>
      <c r="J194" t="str">
        <f>VLOOKUP(B194,notes!$A$1:$B$6,2)</f>
        <v>Race BEFORE</v>
      </c>
    </row>
    <row r="195" spans="1:10">
      <c r="A195" s="1" t="s">
        <v>93</v>
      </c>
      <c r="B195" s="1">
        <v>5</v>
      </c>
      <c r="C195" s="1">
        <v>7</v>
      </c>
      <c r="D195" s="1">
        <v>11.74332523</v>
      </c>
      <c r="E195" s="1">
        <v>0.7076717615</v>
      </c>
      <c r="F195" s="1">
        <v>5.2393035890000004</v>
      </c>
      <c r="G195" s="1">
        <v>-4288.5922849999997</v>
      </c>
      <c r="H195" s="1">
        <v>840.17803960000003</v>
      </c>
      <c r="I195" s="1">
        <v>6.6395424310000006E-2</v>
      </c>
      <c r="J195" t="str">
        <f>VLOOKUP(B195,notes!$A$1:$B$6,2)</f>
        <v>Race AFTER</v>
      </c>
    </row>
    <row r="196" spans="1:10">
      <c r="A196" s="1" t="s">
        <v>93</v>
      </c>
      <c r="B196" s="1">
        <v>5</v>
      </c>
      <c r="C196" s="1">
        <v>8</v>
      </c>
      <c r="D196" s="1">
        <v>14.403173450000001</v>
      </c>
      <c r="E196" s="1">
        <v>0.52794802190000001</v>
      </c>
      <c r="F196" s="1">
        <v>5.0257358549999998</v>
      </c>
      <c r="G196" s="1">
        <v>-4239.6752930000002</v>
      </c>
      <c r="H196" s="1">
        <v>830.38525389999995</v>
      </c>
      <c r="I196" s="1">
        <v>0.1609502733</v>
      </c>
      <c r="J196" t="str">
        <f>VLOOKUP(B196,notes!$A$1:$B$6,2)</f>
        <v>Race AFTER</v>
      </c>
    </row>
    <row r="197" spans="1:10">
      <c r="A197" s="1" t="s">
        <v>93</v>
      </c>
      <c r="B197" s="1">
        <v>5</v>
      </c>
      <c r="C197" s="1">
        <v>9</v>
      </c>
      <c r="D197" s="1">
        <v>14.201759340000001</v>
      </c>
      <c r="E197" s="1">
        <v>0.58177763220000001</v>
      </c>
      <c r="F197" s="1">
        <v>5.1896295549999998</v>
      </c>
      <c r="G197" s="1">
        <v>-4189.1171880000002</v>
      </c>
      <c r="H197" s="1">
        <v>820.25</v>
      </c>
      <c r="I197" s="1">
        <v>0.1458232552</v>
      </c>
      <c r="J197" t="str">
        <f>VLOOKUP(B197,notes!$A$1:$B$6,2)</f>
        <v>Race AFTER</v>
      </c>
    </row>
    <row r="198" spans="1:10">
      <c r="A198" t="s">
        <v>94</v>
      </c>
      <c r="B198">
        <v>0</v>
      </c>
      <c r="C198">
        <v>2</v>
      </c>
      <c r="D198">
        <v>0</v>
      </c>
      <c r="E198">
        <v>0</v>
      </c>
      <c r="F198">
        <v>7.5045504570007324</v>
      </c>
      <c r="G198">
        <v>17.295639038085941</v>
      </c>
      <c r="H198">
        <v>0</v>
      </c>
      <c r="I198">
        <v>2.0891224965453151E-2</v>
      </c>
      <c r="J198" t="str">
        <f>VLOOKUP(B198,notes!$A$1:$B$6,2)</f>
        <v>Jump_Timing</v>
      </c>
    </row>
    <row r="199" spans="1:10">
      <c r="A199" t="s">
        <v>94</v>
      </c>
      <c r="B199">
        <v>0</v>
      </c>
      <c r="C199">
        <v>3</v>
      </c>
      <c r="D199">
        <v>0</v>
      </c>
      <c r="E199">
        <v>0</v>
      </c>
      <c r="F199">
        <v>7.7835550308227539</v>
      </c>
      <c r="G199">
        <v>11.03388786315918</v>
      </c>
      <c r="H199">
        <v>0</v>
      </c>
      <c r="I199">
        <v>0.67496669292449951</v>
      </c>
      <c r="J199" t="str">
        <f>VLOOKUP(B199,notes!$A$1:$B$6,2)</f>
        <v>Jump_Timing</v>
      </c>
    </row>
    <row r="200" spans="1:10">
      <c r="A200" t="s">
        <v>94</v>
      </c>
      <c r="B200">
        <v>0</v>
      </c>
      <c r="C200">
        <v>4</v>
      </c>
      <c r="D200">
        <v>0</v>
      </c>
      <c r="E200">
        <v>0</v>
      </c>
      <c r="F200">
        <v>7.7869386672973633</v>
      </c>
      <c r="G200">
        <v>17.648054122924801</v>
      </c>
      <c r="H200">
        <v>0</v>
      </c>
      <c r="I200">
        <v>1.3888483867049221E-2</v>
      </c>
      <c r="J200" t="str">
        <f>VLOOKUP(B200,notes!$A$1:$B$6,2)</f>
        <v>Jump_Timing</v>
      </c>
    </row>
    <row r="201" spans="1:10">
      <c r="A201" t="s">
        <v>94</v>
      </c>
      <c r="B201">
        <v>0</v>
      </c>
      <c r="C201">
        <v>5</v>
      </c>
      <c r="D201">
        <v>0</v>
      </c>
      <c r="E201">
        <v>0</v>
      </c>
      <c r="F201">
        <v>7.8050007820129386</v>
      </c>
      <c r="G201">
        <v>17.7077751159668</v>
      </c>
      <c r="H201">
        <v>0</v>
      </c>
      <c r="I201">
        <v>9.7225327044725418E-3</v>
      </c>
      <c r="J201" t="str">
        <f>VLOOKUP(B201,notes!$A$1:$B$6,2)</f>
        <v>Jump_Timing</v>
      </c>
    </row>
    <row r="202" spans="1:10">
      <c r="A202" t="s">
        <v>94</v>
      </c>
      <c r="B202">
        <v>0</v>
      </c>
      <c r="C202">
        <v>6</v>
      </c>
      <c r="D202">
        <v>0</v>
      </c>
      <c r="E202">
        <v>0</v>
      </c>
      <c r="F202">
        <v>7.797579288482666</v>
      </c>
      <c r="G202">
        <v>17.727964401245121</v>
      </c>
      <c r="H202">
        <v>0</v>
      </c>
      <c r="I202">
        <v>6.961415521800518E-3</v>
      </c>
      <c r="J202" t="str">
        <f>VLOOKUP(B202,notes!$A$1:$B$6,2)</f>
        <v>Jump_Timing</v>
      </c>
    </row>
    <row r="203" spans="1:10">
      <c r="A203" t="s">
        <v>94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1.1760833263397219</v>
      </c>
      <c r="H203">
        <v>0.5736309289932251</v>
      </c>
      <c r="I203">
        <v>0</v>
      </c>
      <c r="J203" t="str">
        <f>VLOOKUP(B203,notes!$A$1:$B$6,2)</f>
        <v>Looking</v>
      </c>
    </row>
    <row r="204" spans="1:10">
      <c r="A204" t="s">
        <v>94</v>
      </c>
      <c r="B204">
        <v>1</v>
      </c>
      <c r="C204">
        <v>3</v>
      </c>
      <c r="D204">
        <v>0</v>
      </c>
      <c r="E204">
        <v>0</v>
      </c>
      <c r="F204">
        <v>0</v>
      </c>
      <c r="G204">
        <v>8.662571907043457</v>
      </c>
      <c r="H204">
        <v>8.7495312094688416E-2</v>
      </c>
      <c r="I204">
        <v>0</v>
      </c>
      <c r="J204" t="str">
        <f>VLOOKUP(B204,notes!$A$1:$B$6,2)</f>
        <v>Looking</v>
      </c>
    </row>
    <row r="205" spans="1:10">
      <c r="A205" t="s">
        <v>94</v>
      </c>
      <c r="B205">
        <v>1</v>
      </c>
      <c r="C205">
        <v>4</v>
      </c>
      <c r="D205">
        <v>0</v>
      </c>
      <c r="E205">
        <v>0</v>
      </c>
      <c r="F205">
        <v>0</v>
      </c>
      <c r="G205">
        <v>9.0260133743286133</v>
      </c>
      <c r="H205">
        <v>6.3895225524902344E-2</v>
      </c>
      <c r="I205">
        <v>0</v>
      </c>
      <c r="J205" t="str">
        <f>VLOOKUP(B205,notes!$A$1:$B$6,2)</f>
        <v>Looking</v>
      </c>
    </row>
    <row r="206" spans="1:10">
      <c r="A206" t="s">
        <v>94</v>
      </c>
      <c r="B206">
        <v>1</v>
      </c>
      <c r="C206">
        <v>5</v>
      </c>
      <c r="D206">
        <v>0</v>
      </c>
      <c r="E206">
        <v>0</v>
      </c>
      <c r="F206">
        <v>0</v>
      </c>
      <c r="G206">
        <v>9.7739477157592773</v>
      </c>
      <c r="H206">
        <v>1.532801426947117E-2</v>
      </c>
      <c r="I206">
        <v>0</v>
      </c>
      <c r="J206" t="str">
        <f>VLOOKUP(B206,notes!$A$1:$B$6,2)</f>
        <v>Looking</v>
      </c>
    </row>
    <row r="207" spans="1:10">
      <c r="A207" t="s">
        <v>94</v>
      </c>
      <c r="B207">
        <v>1</v>
      </c>
      <c r="C207">
        <v>6</v>
      </c>
      <c r="D207">
        <v>0</v>
      </c>
      <c r="E207">
        <v>0</v>
      </c>
      <c r="F207">
        <v>0</v>
      </c>
      <c r="G207">
        <v>8.9831085205078125</v>
      </c>
      <c r="H207">
        <v>6.6681243479251862E-2</v>
      </c>
      <c r="I207">
        <v>0</v>
      </c>
      <c r="J207" t="str">
        <f>VLOOKUP(B207,notes!$A$1:$B$6,2)</f>
        <v>Looking</v>
      </c>
    </row>
    <row r="208" spans="1:10">
      <c r="A208" t="s">
        <v>94</v>
      </c>
      <c r="B208">
        <v>1</v>
      </c>
      <c r="C208">
        <v>7</v>
      </c>
      <c r="D208">
        <v>0</v>
      </c>
      <c r="E208">
        <v>0</v>
      </c>
      <c r="F208">
        <v>0</v>
      </c>
      <c r="G208">
        <v>9.4111137390136719</v>
      </c>
      <c r="H208">
        <v>3.888867050409317E-2</v>
      </c>
      <c r="I208">
        <v>0</v>
      </c>
      <c r="J208" t="str">
        <f>VLOOKUP(B208,notes!$A$1:$B$6,2)</f>
        <v>Looking</v>
      </c>
    </row>
    <row r="209" spans="1:10">
      <c r="A209" t="s">
        <v>94</v>
      </c>
      <c r="B209">
        <v>1</v>
      </c>
      <c r="C209">
        <v>8</v>
      </c>
      <c r="D209">
        <v>0</v>
      </c>
      <c r="E209">
        <v>0</v>
      </c>
      <c r="F209">
        <v>0</v>
      </c>
      <c r="G209">
        <v>9.6461381912231445</v>
      </c>
      <c r="H209">
        <v>2.362732961773872E-2</v>
      </c>
      <c r="I209">
        <v>0</v>
      </c>
      <c r="J209" t="str">
        <f>VLOOKUP(B209,notes!$A$1:$B$6,2)</f>
        <v>Looking</v>
      </c>
    </row>
    <row r="210" spans="1:10">
      <c r="A210" t="s">
        <v>94</v>
      </c>
      <c r="B210">
        <v>1</v>
      </c>
      <c r="C210">
        <v>9</v>
      </c>
      <c r="D210">
        <v>0</v>
      </c>
      <c r="E210">
        <v>0</v>
      </c>
      <c r="F210">
        <v>0</v>
      </c>
      <c r="G210">
        <v>9.6035251617431641</v>
      </c>
      <c r="H210">
        <v>2.639440260827541E-2</v>
      </c>
      <c r="I210">
        <v>0</v>
      </c>
      <c r="J210" t="str">
        <f>VLOOKUP(B210,notes!$A$1:$B$6,2)</f>
        <v>Looking</v>
      </c>
    </row>
    <row r="211" spans="1:10">
      <c r="A211" t="s">
        <v>94</v>
      </c>
      <c r="B211">
        <v>1</v>
      </c>
      <c r="C211">
        <v>10</v>
      </c>
      <c r="D211">
        <v>0</v>
      </c>
      <c r="E211">
        <v>0</v>
      </c>
      <c r="F211">
        <v>0</v>
      </c>
      <c r="G211">
        <v>9.3041172027587891</v>
      </c>
      <c r="H211">
        <v>4.5836485922336578E-2</v>
      </c>
      <c r="I211">
        <v>0</v>
      </c>
      <c r="J211" t="str">
        <f>VLOOKUP(B211,notes!$A$1:$B$6,2)</f>
        <v>Looking</v>
      </c>
    </row>
    <row r="212" spans="1:10">
      <c r="A212" t="s">
        <v>94</v>
      </c>
      <c r="B212">
        <v>2</v>
      </c>
      <c r="C212">
        <v>2</v>
      </c>
      <c r="D212">
        <v>0</v>
      </c>
      <c r="E212">
        <v>0.40629568696022028</v>
      </c>
      <c r="F212">
        <v>0</v>
      </c>
      <c r="G212">
        <v>5.9342532157897949</v>
      </c>
      <c r="H212">
        <v>0.1179848909378052</v>
      </c>
      <c r="I212">
        <v>0</v>
      </c>
      <c r="J212" t="str">
        <f>VLOOKUP(B212,notes!$A$1:$B$6,2)</f>
        <v>look_straf</v>
      </c>
    </row>
    <row r="213" spans="1:10">
      <c r="A213" t="s">
        <v>94</v>
      </c>
      <c r="B213">
        <v>2</v>
      </c>
      <c r="C213">
        <v>3</v>
      </c>
      <c r="D213">
        <v>0</v>
      </c>
      <c r="E213">
        <v>0.33618518710136408</v>
      </c>
      <c r="F213">
        <v>0</v>
      </c>
      <c r="G213">
        <v>6.1886544227600098</v>
      </c>
      <c r="H213">
        <v>0.15484036505222321</v>
      </c>
      <c r="I213">
        <v>0</v>
      </c>
      <c r="J213" t="str">
        <f>VLOOKUP(B213,notes!$A$1:$B$6,2)</f>
        <v>look_straf</v>
      </c>
    </row>
    <row r="214" spans="1:10">
      <c r="A214" t="s">
        <v>94</v>
      </c>
      <c r="B214">
        <v>2</v>
      </c>
      <c r="C214">
        <v>4</v>
      </c>
      <c r="D214">
        <v>0</v>
      </c>
      <c r="E214">
        <v>0.4152836799621582</v>
      </c>
      <c r="F214">
        <v>0</v>
      </c>
      <c r="G214">
        <v>5.1703157424926758</v>
      </c>
      <c r="H214">
        <v>0.20885798335075381</v>
      </c>
      <c r="I214">
        <v>0</v>
      </c>
      <c r="J214" t="str">
        <f>VLOOKUP(B214,notes!$A$1:$B$6,2)</f>
        <v>look_straf</v>
      </c>
    </row>
    <row r="215" spans="1:10">
      <c r="A215" t="s">
        <v>94</v>
      </c>
      <c r="B215">
        <v>2</v>
      </c>
      <c r="C215">
        <v>5</v>
      </c>
      <c r="D215">
        <v>0</v>
      </c>
      <c r="E215">
        <v>0.37718814611434942</v>
      </c>
      <c r="F215">
        <v>0</v>
      </c>
      <c r="G215">
        <v>5.9142899513244629</v>
      </c>
      <c r="H215">
        <v>0.14970201253890991</v>
      </c>
      <c r="I215">
        <v>0</v>
      </c>
      <c r="J215" t="str">
        <f>VLOOKUP(B215,notes!$A$1:$B$6,2)</f>
        <v>look_straf</v>
      </c>
    </row>
    <row r="216" spans="1:10">
      <c r="A216" t="s">
        <v>94</v>
      </c>
      <c r="B216">
        <v>2</v>
      </c>
      <c r="C216">
        <v>6</v>
      </c>
      <c r="D216">
        <v>0</v>
      </c>
      <c r="E216">
        <v>0.33970433473587042</v>
      </c>
      <c r="F216">
        <v>0</v>
      </c>
      <c r="G216">
        <v>6.3387465476989746</v>
      </c>
      <c r="H216">
        <v>0.13170130550861359</v>
      </c>
      <c r="I216">
        <v>0</v>
      </c>
      <c r="J216" t="str">
        <f>VLOOKUP(B216,notes!$A$1:$B$6,2)</f>
        <v>look_straf</v>
      </c>
    </row>
    <row r="217" spans="1:10">
      <c r="A217" t="s">
        <v>94</v>
      </c>
      <c r="B217">
        <v>2</v>
      </c>
      <c r="C217">
        <v>7</v>
      </c>
      <c r="D217">
        <v>0</v>
      </c>
      <c r="E217">
        <v>0.32155472040176392</v>
      </c>
      <c r="F217">
        <v>0</v>
      </c>
      <c r="G217">
        <v>6.6547164916992188</v>
      </c>
      <c r="H217">
        <v>0.108547680079937</v>
      </c>
      <c r="I217">
        <v>0</v>
      </c>
      <c r="J217" t="str">
        <f>VLOOKUP(B217,notes!$A$1:$B$6,2)</f>
        <v>look_straf</v>
      </c>
    </row>
    <row r="218" spans="1:10">
      <c r="A218" t="s">
        <v>94</v>
      </c>
      <c r="B218">
        <v>2</v>
      </c>
      <c r="C218">
        <v>8</v>
      </c>
      <c r="D218">
        <v>0</v>
      </c>
      <c r="E218">
        <v>0.36950311064720148</v>
      </c>
      <c r="F218">
        <v>0</v>
      </c>
      <c r="G218">
        <v>6.688023567199707</v>
      </c>
      <c r="H218">
        <v>5.6245420128107071E-2</v>
      </c>
      <c r="I218">
        <v>0</v>
      </c>
      <c r="J218" t="str">
        <f>VLOOKUP(B218,notes!$A$1:$B$6,2)</f>
        <v>look_straf</v>
      </c>
    </row>
    <row r="219" spans="1:10">
      <c r="A219" t="s">
        <v>94</v>
      </c>
      <c r="B219">
        <v>2</v>
      </c>
      <c r="C219">
        <v>9</v>
      </c>
      <c r="D219">
        <v>0</v>
      </c>
      <c r="E219">
        <v>0.35973161458969122</v>
      </c>
      <c r="F219">
        <v>0</v>
      </c>
      <c r="G219">
        <v>6.0609283447265616</v>
      </c>
      <c r="H219">
        <v>0.1479901522397995</v>
      </c>
      <c r="I219">
        <v>0</v>
      </c>
      <c r="J219" t="str">
        <f>VLOOKUP(B219,notes!$A$1:$B$6,2)</f>
        <v>look_straf</v>
      </c>
    </row>
    <row r="220" spans="1:10">
      <c r="A220" t="s">
        <v>94</v>
      </c>
      <c r="B220">
        <v>2</v>
      </c>
      <c r="C220">
        <v>10</v>
      </c>
      <c r="D220">
        <v>0</v>
      </c>
      <c r="E220">
        <v>0.29596790671348572</v>
      </c>
      <c r="F220">
        <v>0</v>
      </c>
      <c r="G220">
        <v>7.368537425994873</v>
      </c>
      <c r="H220">
        <v>4.0824558585882187E-2</v>
      </c>
      <c r="I220">
        <v>0</v>
      </c>
      <c r="J220" t="str">
        <f>VLOOKUP(B220,notes!$A$1:$B$6,2)</f>
        <v>look_straf</v>
      </c>
    </row>
    <row r="221" spans="1:10">
      <c r="A221" t="s">
        <v>94</v>
      </c>
      <c r="B221">
        <v>2</v>
      </c>
      <c r="C221">
        <v>11</v>
      </c>
      <c r="D221">
        <v>0</v>
      </c>
      <c r="E221">
        <v>0.50699508190155029</v>
      </c>
      <c r="F221">
        <v>0</v>
      </c>
      <c r="G221">
        <v>2.8552834987640381</v>
      </c>
      <c r="H221">
        <v>0.41976520419120789</v>
      </c>
      <c r="I221">
        <v>0</v>
      </c>
      <c r="J221" t="str">
        <f>VLOOKUP(B221,notes!$A$1:$B$6,2)</f>
        <v>look_straf</v>
      </c>
    </row>
    <row r="222" spans="1:10">
      <c r="A222" t="s">
        <v>94</v>
      </c>
      <c r="B222">
        <v>2</v>
      </c>
      <c r="C222">
        <v>12</v>
      </c>
      <c r="D222">
        <v>0</v>
      </c>
      <c r="E222">
        <v>0.25279653072357178</v>
      </c>
      <c r="F222">
        <v>0</v>
      </c>
      <c r="G222">
        <v>7.5938763618469238</v>
      </c>
      <c r="H222">
        <v>5.4539885371923447E-2</v>
      </c>
      <c r="I222">
        <v>0</v>
      </c>
      <c r="J222" t="str">
        <f>VLOOKUP(B222,notes!$A$1:$B$6,2)</f>
        <v>look_straf</v>
      </c>
    </row>
    <row r="223" spans="1:10">
      <c r="A223" t="s">
        <v>94</v>
      </c>
      <c r="B223">
        <v>3</v>
      </c>
      <c r="C223">
        <v>2</v>
      </c>
      <c r="D223">
        <v>0</v>
      </c>
      <c r="E223">
        <v>0.22220706939697271</v>
      </c>
      <c r="F223">
        <v>5.0847420692443848</v>
      </c>
      <c r="G223">
        <v>3.826634407043457</v>
      </c>
      <c r="H223">
        <v>1.1569482088088989</v>
      </c>
      <c r="I223">
        <v>0.57775890827178955</v>
      </c>
      <c r="J223" t="str">
        <f>VLOOKUP(B223,notes!$A$1:$B$6,2)</f>
        <v>Combined Practice</v>
      </c>
    </row>
    <row r="224" spans="1:10">
      <c r="A224" t="s">
        <v>94</v>
      </c>
      <c r="B224">
        <v>3</v>
      </c>
      <c r="C224">
        <v>3</v>
      </c>
      <c r="D224">
        <v>0</v>
      </c>
      <c r="E224">
        <v>0.50273364782333374</v>
      </c>
      <c r="F224">
        <v>4.9105029106140137</v>
      </c>
      <c r="G224">
        <v>1.0421380996704099</v>
      </c>
      <c r="H224">
        <v>0.97220146656036377</v>
      </c>
      <c r="I224">
        <v>0.8083186149597168</v>
      </c>
      <c r="J224" t="str">
        <f>VLOOKUP(B224,notes!$A$1:$B$6,2)</f>
        <v>Combined Practice</v>
      </c>
    </row>
    <row r="225" spans="1:10">
      <c r="A225" t="s">
        <v>94</v>
      </c>
      <c r="B225">
        <v>3</v>
      </c>
      <c r="C225">
        <v>4</v>
      </c>
      <c r="D225">
        <v>0</v>
      </c>
      <c r="E225">
        <v>0.7027050256729126</v>
      </c>
      <c r="F225">
        <v>5.2027921676635742</v>
      </c>
      <c r="G225">
        <v>0.41936278343200678</v>
      </c>
      <c r="H225">
        <v>1.1804908514022829</v>
      </c>
      <c r="I225">
        <v>0.66646575927734375</v>
      </c>
      <c r="J225" t="str">
        <f>VLOOKUP(B225,notes!$A$1:$B$6,2)</f>
        <v>Combined Practice</v>
      </c>
    </row>
    <row r="226" spans="1:10">
      <c r="A226" t="s">
        <v>94</v>
      </c>
      <c r="B226">
        <v>3</v>
      </c>
      <c r="C226">
        <v>5</v>
      </c>
      <c r="D226">
        <v>0</v>
      </c>
      <c r="E226">
        <v>0.27778360247612</v>
      </c>
      <c r="F226">
        <v>5.4238309860229492</v>
      </c>
      <c r="G226">
        <v>7.744417667388916</v>
      </c>
      <c r="H226">
        <v>0.3846990168094635</v>
      </c>
      <c r="I226">
        <v>0.54431688785552979</v>
      </c>
      <c r="J226" t="str">
        <f>VLOOKUP(B226,notes!$A$1:$B$6,2)</f>
        <v>Combined Practice</v>
      </c>
    </row>
    <row r="227" spans="1:10">
      <c r="A227" t="s">
        <v>94</v>
      </c>
      <c r="B227">
        <v>3</v>
      </c>
      <c r="C227">
        <v>6</v>
      </c>
      <c r="D227">
        <v>0</v>
      </c>
      <c r="E227">
        <v>1.715285062789917</v>
      </c>
      <c r="F227">
        <v>5.5985026359558114</v>
      </c>
      <c r="G227">
        <v>-8.4860696792602539</v>
      </c>
      <c r="H227">
        <v>1.8403497934341431</v>
      </c>
      <c r="I227">
        <v>0.72078949213027954</v>
      </c>
      <c r="J227" t="str">
        <f>VLOOKUP(B227,notes!$A$1:$B$6,2)</f>
        <v>Combined Practice</v>
      </c>
    </row>
    <row r="228" spans="1:10">
      <c r="A228" t="s">
        <v>94</v>
      </c>
      <c r="B228">
        <v>3</v>
      </c>
      <c r="C228">
        <v>7</v>
      </c>
      <c r="D228">
        <v>0</v>
      </c>
      <c r="E228">
        <v>1.0097231864929199</v>
      </c>
      <c r="F228">
        <v>5.6777176856994629</v>
      </c>
      <c r="G228">
        <v>3.2702722549438481</v>
      </c>
      <c r="H228">
        <v>0.3945038914680481</v>
      </c>
      <c r="I228">
        <v>0.62085920572280884</v>
      </c>
      <c r="J228" t="str">
        <f>VLOOKUP(B228,notes!$A$1:$B$6,2)</f>
        <v>Combined Practice</v>
      </c>
    </row>
    <row r="229" spans="1:10">
      <c r="A229" t="s">
        <v>94</v>
      </c>
      <c r="B229">
        <v>3</v>
      </c>
      <c r="C229">
        <v>8</v>
      </c>
      <c r="D229">
        <v>0</v>
      </c>
      <c r="E229">
        <v>0.67356348037719727</v>
      </c>
      <c r="F229">
        <v>5.7441954612731934</v>
      </c>
      <c r="G229">
        <v>3.6320147514343262</v>
      </c>
      <c r="H229">
        <v>0.86952334642410278</v>
      </c>
      <c r="I229">
        <v>0.51525509357452393</v>
      </c>
      <c r="J229" t="str">
        <f>VLOOKUP(B229,notes!$A$1:$B$6,2)</f>
        <v>Combined Practice</v>
      </c>
    </row>
    <row r="230" spans="1:10">
      <c r="A230" t="s">
        <v>94</v>
      </c>
      <c r="B230">
        <v>3</v>
      </c>
      <c r="C230">
        <v>9</v>
      </c>
      <c r="D230">
        <v>0</v>
      </c>
      <c r="E230">
        <v>1.011061429977417</v>
      </c>
      <c r="F230">
        <v>5.7444062232971191</v>
      </c>
      <c r="G230">
        <v>4.3967432975769043</v>
      </c>
      <c r="H230">
        <v>0.52357280254364014</v>
      </c>
      <c r="I230">
        <v>0.44300851225852972</v>
      </c>
      <c r="J230" t="str">
        <f>VLOOKUP(B230,notes!$A$1:$B$6,2)</f>
        <v>Combined Practice</v>
      </c>
    </row>
    <row r="231" spans="1:10">
      <c r="A231" t="s">
        <v>94</v>
      </c>
      <c r="B231">
        <v>3</v>
      </c>
      <c r="C231">
        <v>10</v>
      </c>
      <c r="D231">
        <v>0</v>
      </c>
      <c r="E231">
        <v>0.76541042327880859</v>
      </c>
      <c r="F231">
        <v>5.7526922225952148</v>
      </c>
      <c r="G231">
        <v>5.1793508529663086</v>
      </c>
      <c r="H231">
        <v>0.71802854537963867</v>
      </c>
      <c r="I231">
        <v>0.39034542441368097</v>
      </c>
      <c r="J231" t="str">
        <f>VLOOKUP(B231,notes!$A$1:$B$6,2)</f>
        <v>Combined Practice</v>
      </c>
    </row>
    <row r="232" spans="1:10">
      <c r="A232" t="s">
        <v>94</v>
      </c>
      <c r="B232">
        <v>3</v>
      </c>
      <c r="C232">
        <v>11</v>
      </c>
      <c r="D232">
        <v>0</v>
      </c>
      <c r="E232">
        <v>0.60560208559036255</v>
      </c>
      <c r="F232">
        <v>5.7833514213562012</v>
      </c>
      <c r="G232">
        <v>5.7364306449890137</v>
      </c>
      <c r="H232">
        <v>0.43333768844604492</v>
      </c>
      <c r="I232">
        <v>0.55688703060150146</v>
      </c>
      <c r="J232" t="str">
        <f>VLOOKUP(B232,notes!$A$1:$B$6,2)</f>
        <v>Combined Practice</v>
      </c>
    </row>
    <row r="233" spans="1:10">
      <c r="A233" t="s">
        <v>94</v>
      </c>
      <c r="B233">
        <v>3</v>
      </c>
      <c r="C233">
        <v>12</v>
      </c>
      <c r="D233">
        <v>0</v>
      </c>
      <c r="E233">
        <v>1.216606497764587</v>
      </c>
      <c r="F233">
        <v>5.7661862373352051</v>
      </c>
      <c r="G233">
        <v>-3.422820091247559</v>
      </c>
      <c r="H233">
        <v>2.1597023010253911</v>
      </c>
      <c r="I233">
        <v>0.30412757396697998</v>
      </c>
      <c r="J233" t="str">
        <f>VLOOKUP(B233,notes!$A$1:$B$6,2)</f>
        <v>Combined Practice</v>
      </c>
    </row>
    <row r="234" spans="1:10">
      <c r="A234" t="s">
        <v>94</v>
      </c>
      <c r="B234">
        <v>3</v>
      </c>
      <c r="C234">
        <v>13</v>
      </c>
      <c r="D234">
        <v>0</v>
      </c>
      <c r="E234">
        <v>1.1304647922515869</v>
      </c>
      <c r="F234">
        <v>5.6970357894897461</v>
      </c>
      <c r="G234">
        <v>-0.25557875633239752</v>
      </c>
      <c r="H234">
        <v>1.720771789550781</v>
      </c>
      <c r="I234">
        <v>0.24993956089019781</v>
      </c>
      <c r="J234" t="str">
        <f>VLOOKUP(B234,notes!$A$1:$B$6,2)</f>
        <v>Combined Practice</v>
      </c>
    </row>
    <row r="235" spans="1:10">
      <c r="A235" t="s">
        <v>94</v>
      </c>
      <c r="B235">
        <v>3</v>
      </c>
      <c r="C235">
        <v>14</v>
      </c>
      <c r="D235">
        <v>0</v>
      </c>
      <c r="E235">
        <v>0.59858214855194092</v>
      </c>
      <c r="F235">
        <v>5.6935014724731454</v>
      </c>
      <c r="G235">
        <v>6.9585614204406738</v>
      </c>
      <c r="H235">
        <v>0.79305440187454224</v>
      </c>
      <c r="I235">
        <v>0.25832557678222662</v>
      </c>
      <c r="J235" t="str">
        <f>VLOOKUP(B235,notes!$A$1:$B$6,2)</f>
        <v>Combined Practice</v>
      </c>
    </row>
    <row r="236" spans="1:10">
      <c r="A236" t="s">
        <v>94</v>
      </c>
      <c r="B236">
        <v>3</v>
      </c>
      <c r="C236">
        <v>15</v>
      </c>
      <c r="D236">
        <v>0</v>
      </c>
      <c r="E236">
        <v>0.58469760417938232</v>
      </c>
      <c r="F236">
        <v>5.6930785179138184</v>
      </c>
      <c r="G236">
        <v>8.3203125</v>
      </c>
      <c r="H236">
        <v>0.21248321235179901</v>
      </c>
      <c r="I236">
        <v>0.41937834024429321</v>
      </c>
      <c r="J236" t="str">
        <f>VLOOKUP(B236,notes!$A$1:$B$6,2)</f>
        <v>Combined Practice</v>
      </c>
    </row>
    <row r="237" spans="1:10">
      <c r="A237" t="s">
        <v>94</v>
      </c>
      <c r="B237">
        <v>3</v>
      </c>
      <c r="C237">
        <v>16</v>
      </c>
      <c r="D237">
        <v>0</v>
      </c>
      <c r="E237">
        <v>0.22632166743278501</v>
      </c>
      <c r="F237">
        <v>5.7166318893432617</v>
      </c>
      <c r="G237">
        <v>9.4737482070922852</v>
      </c>
      <c r="H237">
        <v>0.28467375040054321</v>
      </c>
      <c r="I237">
        <v>0.44712743163108831</v>
      </c>
      <c r="J237" t="str">
        <f>VLOOKUP(B237,notes!$A$1:$B$6,2)</f>
        <v>Combined Practice</v>
      </c>
    </row>
    <row r="238" spans="1:10">
      <c r="A238" t="s">
        <v>94</v>
      </c>
      <c r="B238">
        <v>3</v>
      </c>
      <c r="C238">
        <v>17</v>
      </c>
      <c r="D238">
        <v>0</v>
      </c>
      <c r="E238">
        <v>0.15561243891716001</v>
      </c>
      <c r="F238">
        <v>5.7457175254821777</v>
      </c>
      <c r="G238">
        <v>8.104278564453125</v>
      </c>
      <c r="H238">
        <v>0.82912826538085938</v>
      </c>
      <c r="I238">
        <v>0.34720173478126531</v>
      </c>
      <c r="J238" t="str">
        <f>VLOOKUP(B238,notes!$A$1:$B$6,2)</f>
        <v>Combined Practice</v>
      </c>
    </row>
    <row r="239" spans="1:10">
      <c r="A239" t="s">
        <v>94</v>
      </c>
      <c r="B239">
        <v>3</v>
      </c>
      <c r="C239">
        <v>18</v>
      </c>
      <c r="D239">
        <v>0</v>
      </c>
      <c r="E239">
        <v>0.19716095924377439</v>
      </c>
      <c r="F239">
        <v>5.7729091644287109</v>
      </c>
      <c r="G239">
        <v>8.5413074493408203</v>
      </c>
      <c r="H239">
        <v>0.80286437273025513</v>
      </c>
      <c r="I239">
        <v>0.2958565354347229</v>
      </c>
      <c r="J239" t="str">
        <f>VLOOKUP(B239,notes!$A$1:$B$6,2)</f>
        <v>Combined Practice</v>
      </c>
    </row>
    <row r="240" spans="1:10">
      <c r="A240" t="s">
        <v>94</v>
      </c>
      <c r="B240">
        <v>3</v>
      </c>
      <c r="C240">
        <v>19</v>
      </c>
      <c r="D240">
        <v>0</v>
      </c>
      <c r="E240">
        <v>0.4263617992401123</v>
      </c>
      <c r="F240">
        <v>5.7926783561706543</v>
      </c>
      <c r="G240">
        <v>12.1392879486084</v>
      </c>
      <c r="H240">
        <v>0.16247598826885221</v>
      </c>
      <c r="I240">
        <v>0.1416522562503815</v>
      </c>
      <c r="J240" t="str">
        <f>VLOOKUP(B240,notes!$A$1:$B$6,2)</f>
        <v>Combined Practice</v>
      </c>
    </row>
    <row r="241" spans="1:10">
      <c r="A241" t="s">
        <v>94</v>
      </c>
      <c r="B241">
        <v>3</v>
      </c>
      <c r="C241">
        <v>20</v>
      </c>
      <c r="D241">
        <v>0</v>
      </c>
      <c r="E241">
        <v>0.11109666526317601</v>
      </c>
      <c r="F241">
        <v>5.7484688758850098</v>
      </c>
      <c r="G241">
        <v>10.722410202026371</v>
      </c>
      <c r="H241">
        <v>0.67222714424133301</v>
      </c>
      <c r="I241">
        <v>0.18609707057476041</v>
      </c>
      <c r="J241" t="str">
        <f>VLOOKUP(B241,notes!$A$1:$B$6,2)</f>
        <v>Combined Practice</v>
      </c>
    </row>
    <row r="242" spans="1:10">
      <c r="A242" t="s">
        <v>94</v>
      </c>
      <c r="B242">
        <v>3</v>
      </c>
      <c r="C242">
        <v>21</v>
      </c>
      <c r="D242">
        <v>0</v>
      </c>
      <c r="E242">
        <v>0.48194533586502081</v>
      </c>
      <c r="F242">
        <v>5.7197484970092773</v>
      </c>
      <c r="G242">
        <v>10.861519813537599</v>
      </c>
      <c r="H242">
        <v>0.2902618944644928</v>
      </c>
      <c r="I242">
        <v>0.17774440348148349</v>
      </c>
      <c r="J242" t="str">
        <f>VLOOKUP(B242,notes!$A$1:$B$6,2)</f>
        <v>Combined Practice</v>
      </c>
    </row>
    <row r="243" spans="1:10">
      <c r="A243" t="s">
        <v>94</v>
      </c>
      <c r="B243">
        <v>3</v>
      </c>
      <c r="C243">
        <v>22</v>
      </c>
      <c r="D243">
        <v>0</v>
      </c>
      <c r="E243">
        <v>0.50420302152633667</v>
      </c>
      <c r="F243">
        <v>5.728032112121582</v>
      </c>
      <c r="G243">
        <v>10.08995914459229</v>
      </c>
      <c r="H243">
        <v>0.25557619333267212</v>
      </c>
      <c r="I243">
        <v>0.26111441850662231</v>
      </c>
      <c r="J243" t="str">
        <f>VLOOKUP(B243,notes!$A$1:$B$6,2)</f>
        <v>Combined Practice</v>
      </c>
    </row>
    <row r="244" spans="1:10">
      <c r="A244" t="s">
        <v>94</v>
      </c>
      <c r="B244">
        <v>3</v>
      </c>
      <c r="C244">
        <v>23</v>
      </c>
      <c r="D244">
        <v>0</v>
      </c>
      <c r="E244">
        <v>8.0536603927612305E-2</v>
      </c>
      <c r="F244">
        <v>5.7455921173095703</v>
      </c>
      <c r="G244">
        <v>10.00050735473633</v>
      </c>
      <c r="H244">
        <v>0.75281178951263428</v>
      </c>
      <c r="I244">
        <v>0.23327505588531491</v>
      </c>
      <c r="J244" t="str">
        <f>VLOOKUP(B244,notes!$A$1:$B$6,2)</f>
        <v>Combined Practice</v>
      </c>
    </row>
    <row r="245" spans="1:10">
      <c r="A245" t="s">
        <v>94</v>
      </c>
      <c r="B245">
        <v>3</v>
      </c>
      <c r="C245">
        <v>24</v>
      </c>
      <c r="D245">
        <v>0</v>
      </c>
      <c r="E245">
        <v>7.3558136820793152E-2</v>
      </c>
      <c r="F245">
        <v>5.722681999206543</v>
      </c>
      <c r="G245">
        <v>10.0911111831665</v>
      </c>
      <c r="H245">
        <v>0.75558239221572876</v>
      </c>
      <c r="I245">
        <v>0.22631862759590149</v>
      </c>
      <c r="J245" t="str">
        <f>VLOOKUP(B245,notes!$A$1:$B$6,2)</f>
        <v>Combined Practice</v>
      </c>
    </row>
    <row r="246" spans="1:10">
      <c r="A246" t="s">
        <v>94</v>
      </c>
      <c r="B246">
        <v>3</v>
      </c>
      <c r="C246">
        <v>25</v>
      </c>
      <c r="D246">
        <v>0</v>
      </c>
      <c r="E246">
        <v>0.352762371301651</v>
      </c>
      <c r="F246">
        <v>5.735102653503418</v>
      </c>
      <c r="G246">
        <v>12.112129211425779</v>
      </c>
      <c r="H246">
        <v>0.15828563272953031</v>
      </c>
      <c r="I246">
        <v>0.18326301872730261</v>
      </c>
      <c r="J246" t="str">
        <f>VLOOKUP(B246,notes!$A$1:$B$6,2)</f>
        <v>Combined Practice</v>
      </c>
    </row>
    <row r="247" spans="1:10">
      <c r="A247" t="s">
        <v>94</v>
      </c>
      <c r="B247">
        <v>4</v>
      </c>
      <c r="C247">
        <v>2</v>
      </c>
      <c r="D247">
        <v>18.035322189331051</v>
      </c>
      <c r="E247">
        <v>6.4540648460388184</v>
      </c>
      <c r="F247">
        <v>5.1325221061706543</v>
      </c>
      <c r="G247">
        <v>-4474.517578125</v>
      </c>
      <c r="H247">
        <v>890.21649169921875</v>
      </c>
      <c r="I247">
        <v>0.76645857095718384</v>
      </c>
      <c r="J247" t="str">
        <f>VLOOKUP(B247,notes!$A$1:$B$6,2)</f>
        <v>Race BEFORE</v>
      </c>
    </row>
    <row r="248" spans="1:10">
      <c r="A248" t="s">
        <v>94</v>
      </c>
      <c r="B248">
        <v>4</v>
      </c>
      <c r="C248">
        <v>3</v>
      </c>
      <c r="D248">
        <v>15.87566566467285</v>
      </c>
      <c r="E248">
        <v>1.500169038772583</v>
      </c>
      <c r="F248">
        <v>4.6239895820617676</v>
      </c>
      <c r="G248">
        <v>-4403.11181640625</v>
      </c>
      <c r="H248">
        <v>880.98577880859375</v>
      </c>
      <c r="I248">
        <v>0.71818971633911133</v>
      </c>
      <c r="J248" t="str">
        <f>VLOOKUP(B248,notes!$A$1:$B$6,2)</f>
        <v>Race BEFORE</v>
      </c>
    </row>
    <row r="249" spans="1:10">
      <c r="A249" t="s">
        <v>94</v>
      </c>
      <c r="B249">
        <v>4</v>
      </c>
      <c r="C249">
        <v>4</v>
      </c>
      <c r="D249">
        <v>11.583547592163089</v>
      </c>
      <c r="E249">
        <v>1.14238440990448</v>
      </c>
      <c r="F249">
        <v>4.8815822601318359</v>
      </c>
      <c r="G249">
        <v>-4499.482421875</v>
      </c>
      <c r="H249">
        <v>900.53857421875</v>
      </c>
      <c r="I249">
        <v>0.75774663686752319</v>
      </c>
      <c r="J249" t="str">
        <f>VLOOKUP(B249,notes!$A$1:$B$6,2)</f>
        <v>Race BEFORE</v>
      </c>
    </row>
    <row r="250" spans="1:10">
      <c r="A250" t="s">
        <v>94</v>
      </c>
      <c r="B250">
        <v>4</v>
      </c>
      <c r="C250">
        <v>5</v>
      </c>
      <c r="D250">
        <v>10.465715408325201</v>
      </c>
      <c r="E250">
        <v>1.0918594598770139</v>
      </c>
      <c r="F250">
        <v>5.1512436866760254</v>
      </c>
      <c r="G250">
        <v>-4596.68896484375</v>
      </c>
      <c r="H250">
        <v>920.5164794921875</v>
      </c>
      <c r="I250">
        <v>0.51472663879394531</v>
      </c>
      <c r="J250" t="str">
        <f>VLOOKUP(B250,notes!$A$1:$B$6,2)</f>
        <v>Race BEFORE</v>
      </c>
    </row>
    <row r="251" spans="1:10">
      <c r="A251" t="s">
        <v>94</v>
      </c>
      <c r="B251">
        <v>5</v>
      </c>
      <c r="C251">
        <v>7</v>
      </c>
      <c r="D251">
        <v>11.798871994018549</v>
      </c>
      <c r="E251">
        <v>0.7780454158782959</v>
      </c>
      <c r="F251">
        <v>5.2003493309020996</v>
      </c>
      <c r="G251">
        <v>-4441.28662109375</v>
      </c>
      <c r="H251">
        <v>890.26165771484375</v>
      </c>
      <c r="I251">
        <v>0.25879108905792242</v>
      </c>
      <c r="J251" t="str">
        <f>VLOOKUP(B251,notes!$A$1:$B$6,2)</f>
        <v>Race AFTER</v>
      </c>
    </row>
    <row r="252" spans="1:10">
      <c r="A252" t="s">
        <v>94</v>
      </c>
      <c r="B252">
        <v>5</v>
      </c>
      <c r="C252">
        <v>8</v>
      </c>
      <c r="D252">
        <v>14.222517013549799</v>
      </c>
      <c r="E252">
        <v>1.078004002571106</v>
      </c>
      <c r="F252">
        <v>5.3107056617736816</v>
      </c>
      <c r="G252">
        <v>-4293.54150390625</v>
      </c>
      <c r="H252">
        <v>860.05523681640625</v>
      </c>
      <c r="I252">
        <v>0.43753933906555181</v>
      </c>
      <c r="J252" t="str">
        <f>VLOOKUP(B252,notes!$A$1:$B$6,2)</f>
        <v>Race AFTER</v>
      </c>
    </row>
    <row r="253" spans="1:10">
      <c r="A253" t="s">
        <v>94</v>
      </c>
      <c r="B253">
        <v>5</v>
      </c>
      <c r="C253">
        <v>9</v>
      </c>
      <c r="D253">
        <v>11.798967361450201</v>
      </c>
      <c r="E253">
        <v>0.39643958210945129</v>
      </c>
      <c r="F253">
        <v>5.4044003486633301</v>
      </c>
      <c r="G253">
        <v>-4341.57861328125</v>
      </c>
      <c r="H253">
        <v>870.7877197265625</v>
      </c>
      <c r="I253">
        <v>0.21578094363212591</v>
      </c>
      <c r="J253" t="str">
        <f>VLOOKUP(B253,notes!$A$1:$B$6,2)</f>
        <v>Race AFTER</v>
      </c>
    </row>
    <row r="254" spans="1:10">
      <c r="A254" t="s">
        <v>95</v>
      </c>
      <c r="B254">
        <v>0</v>
      </c>
      <c r="C254">
        <v>2</v>
      </c>
      <c r="D254">
        <v>0</v>
      </c>
      <c r="E254">
        <v>0</v>
      </c>
      <c r="F254">
        <v>7.699246883392334</v>
      </c>
      <c r="G254">
        <v>17.338071823120121</v>
      </c>
      <c r="H254">
        <v>0</v>
      </c>
      <c r="I254">
        <v>3.6117561161518097E-2</v>
      </c>
      <c r="J254" t="str">
        <f>VLOOKUP(B254,notes!$A$1:$B$6,2)</f>
        <v>Jump_Timing</v>
      </c>
    </row>
    <row r="255" spans="1:10">
      <c r="A255" t="s">
        <v>95</v>
      </c>
      <c r="B255">
        <v>0</v>
      </c>
      <c r="C255">
        <v>3</v>
      </c>
      <c r="D255">
        <v>0</v>
      </c>
      <c r="E255">
        <v>0</v>
      </c>
      <c r="F255">
        <v>7.6594820022583008</v>
      </c>
      <c r="G255">
        <v>17.590106964111332</v>
      </c>
      <c r="H255">
        <v>0</v>
      </c>
      <c r="I255">
        <v>6.9375927560031414E-3</v>
      </c>
      <c r="J255" t="str">
        <f>VLOOKUP(B255,notes!$A$1:$B$6,2)</f>
        <v>Jump_Timing</v>
      </c>
    </row>
    <row r="256" spans="1:10">
      <c r="A256" t="s">
        <v>95</v>
      </c>
      <c r="B256">
        <v>0</v>
      </c>
      <c r="C256">
        <v>4</v>
      </c>
      <c r="D256">
        <v>0</v>
      </c>
      <c r="E256">
        <v>0</v>
      </c>
      <c r="F256">
        <v>7.7966217994689941</v>
      </c>
      <c r="G256">
        <v>7.0046977996826172</v>
      </c>
      <c r="H256">
        <v>0</v>
      </c>
      <c r="I256">
        <v>1.0791923999786379</v>
      </c>
      <c r="J256" t="str">
        <f>VLOOKUP(B256,notes!$A$1:$B$6,2)</f>
        <v>Jump_Timing</v>
      </c>
    </row>
    <row r="257" spans="1:10">
      <c r="A257" t="s">
        <v>95</v>
      </c>
      <c r="B257">
        <v>0</v>
      </c>
      <c r="C257">
        <v>5</v>
      </c>
      <c r="D257">
        <v>0</v>
      </c>
      <c r="E257">
        <v>0</v>
      </c>
      <c r="F257">
        <v>7.7676053047180176</v>
      </c>
      <c r="G257">
        <v>17.656276702880859</v>
      </c>
      <c r="H257">
        <v>0</v>
      </c>
      <c r="I257">
        <v>1.1132794432342051E-2</v>
      </c>
      <c r="J257" t="str">
        <f>VLOOKUP(B257,notes!$A$1:$B$6,2)</f>
        <v>Jump_Timing</v>
      </c>
    </row>
    <row r="258" spans="1:10">
      <c r="A258" t="s">
        <v>95</v>
      </c>
      <c r="B258">
        <v>0</v>
      </c>
      <c r="C258">
        <v>6</v>
      </c>
      <c r="D258">
        <v>0</v>
      </c>
      <c r="E258">
        <v>0</v>
      </c>
      <c r="F258">
        <v>7.7450580596923828</v>
      </c>
      <c r="G258">
        <v>17.57854080200195</v>
      </c>
      <c r="H258">
        <v>0</v>
      </c>
      <c r="I258">
        <v>1.6651751473546032E-2</v>
      </c>
      <c r="J258" t="str">
        <f>VLOOKUP(B258,notes!$A$1:$B$6,2)</f>
        <v>Jump_Timing</v>
      </c>
    </row>
    <row r="259" spans="1:10">
      <c r="A259" t="s">
        <v>95</v>
      </c>
      <c r="B259">
        <v>0</v>
      </c>
      <c r="C259">
        <v>7</v>
      </c>
      <c r="D259">
        <v>0</v>
      </c>
      <c r="E259">
        <v>0</v>
      </c>
      <c r="F259">
        <v>7.9262428283691406</v>
      </c>
      <c r="G259">
        <v>17.7874641418457</v>
      </c>
      <c r="H259">
        <v>0</v>
      </c>
      <c r="I259">
        <v>1.387782953679562E-2</v>
      </c>
      <c r="J259" t="str">
        <f>VLOOKUP(B259,notes!$A$1:$B$6,2)</f>
        <v>Jump_Timing</v>
      </c>
    </row>
    <row r="260" spans="1:10">
      <c r="A260" t="s">
        <v>95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3.678825855255127</v>
      </c>
      <c r="H260">
        <v>0.41111516952514648</v>
      </c>
      <c r="I260">
        <v>0</v>
      </c>
      <c r="J260" t="str">
        <f>VLOOKUP(B260,notes!$A$1:$B$6,2)</f>
        <v>Looking</v>
      </c>
    </row>
    <row r="261" spans="1:10">
      <c r="A261" t="s">
        <v>95</v>
      </c>
      <c r="B261">
        <v>1</v>
      </c>
      <c r="C261">
        <v>3</v>
      </c>
      <c r="D261">
        <v>0</v>
      </c>
      <c r="E261">
        <v>0</v>
      </c>
      <c r="F261">
        <v>0</v>
      </c>
      <c r="G261">
        <v>9.7100067138671875</v>
      </c>
      <c r="H261">
        <v>1.9480014219880101E-2</v>
      </c>
      <c r="I261">
        <v>0</v>
      </c>
      <c r="J261" t="str">
        <f>VLOOKUP(B261,notes!$A$1:$B$6,2)</f>
        <v>Looking</v>
      </c>
    </row>
    <row r="262" spans="1:10">
      <c r="A262" t="s">
        <v>95</v>
      </c>
      <c r="B262">
        <v>1</v>
      </c>
      <c r="C262">
        <v>4</v>
      </c>
      <c r="D262">
        <v>0</v>
      </c>
      <c r="E262">
        <v>0</v>
      </c>
      <c r="F262">
        <v>0</v>
      </c>
      <c r="G262">
        <v>9.6678504943847656</v>
      </c>
      <c r="H262">
        <v>2.221744135022163E-2</v>
      </c>
      <c r="I262">
        <v>0</v>
      </c>
      <c r="J262" t="str">
        <f>VLOOKUP(B262,notes!$A$1:$B$6,2)</f>
        <v>Looking</v>
      </c>
    </row>
    <row r="263" spans="1:10">
      <c r="A263" t="s">
        <v>95</v>
      </c>
      <c r="B263">
        <v>1</v>
      </c>
      <c r="C263">
        <v>5</v>
      </c>
      <c r="D263">
        <v>0</v>
      </c>
      <c r="E263">
        <v>0</v>
      </c>
      <c r="F263">
        <v>0</v>
      </c>
      <c r="G263">
        <v>9.19732666015625</v>
      </c>
      <c r="H263">
        <v>5.2770983427762992E-2</v>
      </c>
      <c r="I263">
        <v>0</v>
      </c>
      <c r="J263" t="str">
        <f>VLOOKUP(B263,notes!$A$1:$B$6,2)</f>
        <v>Looking</v>
      </c>
    </row>
    <row r="264" spans="1:10">
      <c r="A264" t="s">
        <v>95</v>
      </c>
      <c r="B264">
        <v>1</v>
      </c>
      <c r="C264">
        <v>6</v>
      </c>
      <c r="D264">
        <v>0</v>
      </c>
      <c r="E264">
        <v>0</v>
      </c>
      <c r="F264">
        <v>0</v>
      </c>
      <c r="G264">
        <v>9.625218391418457</v>
      </c>
      <c r="H264">
        <v>2.498574927449226E-2</v>
      </c>
      <c r="I264">
        <v>0</v>
      </c>
      <c r="J264" t="str">
        <f>VLOOKUP(B264,notes!$A$1:$B$6,2)</f>
        <v>Looking</v>
      </c>
    </row>
    <row r="265" spans="1:10">
      <c r="A265" t="s">
        <v>95</v>
      </c>
      <c r="B265">
        <v>1</v>
      </c>
      <c r="C265">
        <v>7</v>
      </c>
      <c r="D265">
        <v>0</v>
      </c>
      <c r="E265">
        <v>0</v>
      </c>
      <c r="F265">
        <v>0</v>
      </c>
      <c r="G265">
        <v>9.8177156448364258</v>
      </c>
      <c r="H265">
        <v>1.2485933490097519E-2</v>
      </c>
      <c r="I265">
        <v>0</v>
      </c>
      <c r="J265" t="str">
        <f>VLOOKUP(B265,notes!$A$1:$B$6,2)</f>
        <v>Looking</v>
      </c>
    </row>
    <row r="266" spans="1:10">
      <c r="A266" t="s">
        <v>95</v>
      </c>
      <c r="B266">
        <v>1</v>
      </c>
      <c r="C266">
        <v>8</v>
      </c>
      <c r="D266">
        <v>0</v>
      </c>
      <c r="E266">
        <v>0</v>
      </c>
      <c r="F266">
        <v>0</v>
      </c>
      <c r="G266">
        <v>9.2612791061401367</v>
      </c>
      <c r="H266">
        <v>4.8618175089359283E-2</v>
      </c>
      <c r="I266">
        <v>0</v>
      </c>
      <c r="J266" t="str">
        <f>VLOOKUP(B266,notes!$A$1:$B$6,2)</f>
        <v>Looking</v>
      </c>
    </row>
    <row r="267" spans="1:10">
      <c r="A267" t="s">
        <v>95</v>
      </c>
      <c r="B267">
        <v>1</v>
      </c>
      <c r="C267">
        <v>9</v>
      </c>
      <c r="D267">
        <v>0</v>
      </c>
      <c r="E267">
        <v>0</v>
      </c>
      <c r="F267">
        <v>0</v>
      </c>
      <c r="G267">
        <v>5.6242427825927734</v>
      </c>
      <c r="H267">
        <v>0.28478938341140753</v>
      </c>
      <c r="I267">
        <v>0</v>
      </c>
      <c r="J267" t="str">
        <f>VLOOKUP(B267,notes!$A$1:$B$6,2)</f>
        <v>Looking</v>
      </c>
    </row>
    <row r="268" spans="1:10">
      <c r="A268" t="s">
        <v>95</v>
      </c>
      <c r="B268">
        <v>1</v>
      </c>
      <c r="C268">
        <v>10</v>
      </c>
      <c r="D268">
        <v>0</v>
      </c>
      <c r="E268">
        <v>0</v>
      </c>
      <c r="F268">
        <v>0</v>
      </c>
      <c r="G268">
        <v>9.1971044540405273</v>
      </c>
      <c r="H268">
        <v>5.278535932302475E-2</v>
      </c>
      <c r="I268">
        <v>0</v>
      </c>
      <c r="J268" t="str">
        <f>VLOOKUP(B268,notes!$A$1:$B$6,2)</f>
        <v>Looking</v>
      </c>
    </row>
    <row r="269" spans="1:10">
      <c r="A269" t="s">
        <v>95</v>
      </c>
      <c r="B269">
        <v>1</v>
      </c>
      <c r="C269">
        <v>11</v>
      </c>
      <c r="D269">
        <v>0</v>
      </c>
      <c r="E269">
        <v>0</v>
      </c>
      <c r="F269">
        <v>0</v>
      </c>
      <c r="G269">
        <v>9.6249198913574219</v>
      </c>
      <c r="H269">
        <v>2.5005137547850609E-2</v>
      </c>
      <c r="I269">
        <v>0</v>
      </c>
      <c r="J269" t="str">
        <f>VLOOKUP(B269,notes!$A$1:$B$6,2)</f>
        <v>Looking</v>
      </c>
    </row>
    <row r="270" spans="1:10">
      <c r="A270" t="s">
        <v>95</v>
      </c>
      <c r="B270">
        <v>1</v>
      </c>
      <c r="C270">
        <v>12</v>
      </c>
      <c r="D270">
        <v>0</v>
      </c>
      <c r="E270">
        <v>0</v>
      </c>
      <c r="F270">
        <v>0</v>
      </c>
      <c r="G270">
        <v>9.7321023941040039</v>
      </c>
      <c r="H270">
        <v>1.8045235425233841E-2</v>
      </c>
      <c r="I270">
        <v>0</v>
      </c>
      <c r="J270" t="str">
        <f>VLOOKUP(B270,notes!$A$1:$B$6,2)</f>
        <v>Looking</v>
      </c>
    </row>
    <row r="271" spans="1:10">
      <c r="A271" t="s">
        <v>95</v>
      </c>
      <c r="B271">
        <v>1</v>
      </c>
      <c r="C271">
        <v>13</v>
      </c>
      <c r="D271">
        <v>0</v>
      </c>
      <c r="E271">
        <v>0</v>
      </c>
      <c r="F271">
        <v>0</v>
      </c>
      <c r="G271">
        <v>6.6301212310791016</v>
      </c>
      <c r="H271">
        <v>0.21947260200977331</v>
      </c>
      <c r="I271">
        <v>0</v>
      </c>
      <c r="J271" t="str">
        <f>VLOOKUP(B271,notes!$A$1:$B$6,2)</f>
        <v>Looking</v>
      </c>
    </row>
    <row r="272" spans="1:10">
      <c r="A272" t="s">
        <v>95</v>
      </c>
      <c r="B272">
        <v>2</v>
      </c>
      <c r="C272">
        <v>2</v>
      </c>
      <c r="D272">
        <v>0</v>
      </c>
      <c r="E272">
        <v>0.19311071932315829</v>
      </c>
      <c r="F272">
        <v>0</v>
      </c>
      <c r="G272">
        <v>7.3815193176269531</v>
      </c>
      <c r="H272">
        <v>0.14198477566242221</v>
      </c>
      <c r="I272">
        <v>0</v>
      </c>
      <c r="J272" t="str">
        <f>VLOOKUP(B272,notes!$A$1:$B$6,2)</f>
        <v>look_straf</v>
      </c>
    </row>
    <row r="273" spans="1:10">
      <c r="A273" t="s">
        <v>95</v>
      </c>
      <c r="B273">
        <v>2</v>
      </c>
      <c r="C273">
        <v>3</v>
      </c>
      <c r="D273">
        <v>0</v>
      </c>
      <c r="E273">
        <v>0.2139327526092529</v>
      </c>
      <c r="F273">
        <v>0</v>
      </c>
      <c r="G273">
        <v>8.0500326156616211</v>
      </c>
      <c r="H273">
        <v>3.3775392919778817E-2</v>
      </c>
      <c r="I273">
        <v>0</v>
      </c>
      <c r="J273" t="str">
        <f>VLOOKUP(B273,notes!$A$1:$B$6,2)</f>
        <v>look_straf</v>
      </c>
    </row>
    <row r="274" spans="1:10">
      <c r="A274" t="s">
        <v>95</v>
      </c>
      <c r="B274">
        <v>2</v>
      </c>
      <c r="C274">
        <v>4</v>
      </c>
      <c r="D274">
        <v>0</v>
      </c>
      <c r="E274">
        <v>0.19033925235271451</v>
      </c>
      <c r="F274">
        <v>0</v>
      </c>
      <c r="G274">
        <v>7.7568368911743164</v>
      </c>
      <c r="H274">
        <v>9.5695130527019501E-2</v>
      </c>
      <c r="I274">
        <v>0</v>
      </c>
      <c r="J274" t="str">
        <f>VLOOKUP(B274,notes!$A$1:$B$6,2)</f>
        <v>look_straf</v>
      </c>
    </row>
    <row r="275" spans="1:10">
      <c r="A275" t="s">
        <v>95</v>
      </c>
      <c r="B275">
        <v>2</v>
      </c>
      <c r="C275">
        <v>5</v>
      </c>
      <c r="D275">
        <v>0</v>
      </c>
      <c r="E275">
        <v>0.18268367648124689</v>
      </c>
      <c r="F275">
        <v>0</v>
      </c>
      <c r="G275">
        <v>8.1302213668823242</v>
      </c>
      <c r="H275">
        <v>5.4542310535907752E-2</v>
      </c>
      <c r="I275">
        <v>0</v>
      </c>
      <c r="J275" t="str">
        <f>VLOOKUP(B275,notes!$A$1:$B$6,2)</f>
        <v>look_straf</v>
      </c>
    </row>
    <row r="276" spans="1:10">
      <c r="A276" t="s">
        <v>95</v>
      </c>
      <c r="B276">
        <v>2</v>
      </c>
      <c r="C276">
        <v>6</v>
      </c>
      <c r="D276">
        <v>0</v>
      </c>
      <c r="E276">
        <v>0.1222384944558144</v>
      </c>
      <c r="F276">
        <v>0</v>
      </c>
      <c r="G276">
        <v>7.5629396438598633</v>
      </c>
      <c r="H276">
        <v>0.18914192914962771</v>
      </c>
      <c r="I276">
        <v>0</v>
      </c>
      <c r="J276" t="str">
        <f>VLOOKUP(B276,notes!$A$1:$B$6,2)</f>
        <v>look_straf</v>
      </c>
    </row>
    <row r="277" spans="1:10">
      <c r="A277" t="s">
        <v>95</v>
      </c>
      <c r="B277">
        <v>2</v>
      </c>
      <c r="C277">
        <v>7</v>
      </c>
      <c r="D277">
        <v>0</v>
      </c>
      <c r="E277">
        <v>0.22503671050071719</v>
      </c>
      <c r="F277">
        <v>0</v>
      </c>
      <c r="G277">
        <v>7.8273348808288574</v>
      </c>
      <c r="H277">
        <v>5.1782228052616119E-2</v>
      </c>
      <c r="I277">
        <v>0</v>
      </c>
      <c r="J277" t="str">
        <f>VLOOKUP(B277,notes!$A$1:$B$6,2)</f>
        <v>look_straf</v>
      </c>
    </row>
    <row r="278" spans="1:10">
      <c r="A278" t="s">
        <v>95</v>
      </c>
      <c r="B278">
        <v>2</v>
      </c>
      <c r="C278">
        <v>8</v>
      </c>
      <c r="D278">
        <v>0</v>
      </c>
      <c r="E278">
        <v>0.18477997183799741</v>
      </c>
      <c r="F278">
        <v>0</v>
      </c>
      <c r="G278">
        <v>7.9845142364501953</v>
      </c>
      <c r="H278">
        <v>7.1492619812488556E-2</v>
      </c>
      <c r="I278">
        <v>0</v>
      </c>
      <c r="J278" t="str">
        <f>VLOOKUP(B278,notes!$A$1:$B$6,2)</f>
        <v>look_straf</v>
      </c>
    </row>
    <row r="279" spans="1:10">
      <c r="A279" t="s">
        <v>95</v>
      </c>
      <c r="B279">
        <v>2</v>
      </c>
      <c r="C279">
        <v>9</v>
      </c>
      <c r="D279">
        <v>0</v>
      </c>
      <c r="E279">
        <v>0.18964663147926331</v>
      </c>
      <c r="F279">
        <v>0</v>
      </c>
      <c r="G279">
        <v>8.1112203598022461</v>
      </c>
      <c r="H279">
        <v>5.0063140690326691E-2</v>
      </c>
      <c r="I279">
        <v>0</v>
      </c>
      <c r="J279" t="str">
        <f>VLOOKUP(B279,notes!$A$1:$B$6,2)</f>
        <v>look_straf</v>
      </c>
    </row>
    <row r="280" spans="1:10">
      <c r="A280" t="s">
        <v>95</v>
      </c>
      <c r="B280">
        <v>2</v>
      </c>
      <c r="C280">
        <v>10</v>
      </c>
      <c r="D280">
        <v>0</v>
      </c>
      <c r="E280">
        <v>0.21743988990783689</v>
      </c>
      <c r="F280">
        <v>0</v>
      </c>
      <c r="G280">
        <v>7.6807546615600586</v>
      </c>
      <c r="H280">
        <v>7.8539848327636719E-2</v>
      </c>
      <c r="I280">
        <v>0</v>
      </c>
      <c r="J280" t="str">
        <f>VLOOKUP(B280,notes!$A$1:$B$6,2)</f>
        <v>look_straf</v>
      </c>
    </row>
    <row r="281" spans="1:10">
      <c r="A281" t="s">
        <v>95</v>
      </c>
      <c r="B281">
        <v>2</v>
      </c>
      <c r="C281">
        <v>11</v>
      </c>
      <c r="D281">
        <v>0</v>
      </c>
      <c r="E281">
        <v>0.1952291131019592</v>
      </c>
      <c r="F281">
        <v>0</v>
      </c>
      <c r="G281">
        <v>8.1931419372558594</v>
      </c>
      <c r="H281">
        <v>3.3771932125091553E-2</v>
      </c>
      <c r="I281">
        <v>0</v>
      </c>
      <c r="J281" t="str">
        <f>VLOOKUP(B281,notes!$A$1:$B$6,2)</f>
        <v>look_straf</v>
      </c>
    </row>
    <row r="282" spans="1:10">
      <c r="A282" t="s">
        <v>95</v>
      </c>
      <c r="B282">
        <v>2</v>
      </c>
      <c r="C282">
        <v>12</v>
      </c>
      <c r="D282">
        <v>0</v>
      </c>
      <c r="E282">
        <v>0.18681766092777249</v>
      </c>
      <c r="F282">
        <v>0</v>
      </c>
      <c r="G282">
        <v>8.4805116653442383</v>
      </c>
      <c r="H282">
        <v>4.6187210828065872E-3</v>
      </c>
      <c r="I282">
        <v>0</v>
      </c>
      <c r="J282" t="str">
        <f>VLOOKUP(B282,notes!$A$1:$B$6,2)</f>
        <v>look_straf</v>
      </c>
    </row>
    <row r="283" spans="1:10">
      <c r="A283" t="s">
        <v>95</v>
      </c>
      <c r="B283">
        <v>2</v>
      </c>
      <c r="C283">
        <v>13</v>
      </c>
      <c r="D283">
        <v>0</v>
      </c>
      <c r="E283">
        <v>0.17225611209869379</v>
      </c>
      <c r="F283">
        <v>0</v>
      </c>
      <c r="G283">
        <v>7.5084266662597656</v>
      </c>
      <c r="H283">
        <v>0.14625018835067749</v>
      </c>
      <c r="I283">
        <v>0</v>
      </c>
      <c r="J283" t="str">
        <f>VLOOKUP(B283,notes!$A$1:$B$6,2)</f>
        <v>look_straf</v>
      </c>
    </row>
    <row r="284" spans="1:10">
      <c r="A284" t="s">
        <v>95</v>
      </c>
      <c r="B284">
        <v>3</v>
      </c>
      <c r="C284">
        <v>2</v>
      </c>
      <c r="D284">
        <v>0</v>
      </c>
      <c r="E284">
        <v>0.27919918298721308</v>
      </c>
      <c r="F284">
        <v>5.1004085540771484</v>
      </c>
      <c r="G284">
        <v>10.31282997131348</v>
      </c>
      <c r="H284">
        <v>0.6612129807472229</v>
      </c>
      <c r="I284">
        <v>0.14851091802120209</v>
      </c>
      <c r="J284" t="str">
        <f>VLOOKUP(B284,notes!$A$1:$B$6,2)</f>
        <v>Combined Practice</v>
      </c>
    </row>
    <row r="285" spans="1:10">
      <c r="A285" t="s">
        <v>95</v>
      </c>
      <c r="B285">
        <v>3</v>
      </c>
      <c r="C285">
        <v>3</v>
      </c>
      <c r="D285">
        <v>0</v>
      </c>
      <c r="E285">
        <v>0.39999264478683472</v>
      </c>
      <c r="F285">
        <v>5.8936233520507813</v>
      </c>
      <c r="G285">
        <v>10.875265121459959</v>
      </c>
      <c r="H285">
        <v>0.63335621356964111</v>
      </c>
      <c r="I285">
        <v>4.5799024403095252E-2</v>
      </c>
      <c r="J285" t="str">
        <f>VLOOKUP(B285,notes!$A$1:$B$6,2)</f>
        <v>Combined Practice</v>
      </c>
    </row>
    <row r="286" spans="1:10">
      <c r="A286" t="s">
        <v>95</v>
      </c>
      <c r="B286">
        <v>3</v>
      </c>
      <c r="C286">
        <v>4</v>
      </c>
      <c r="D286">
        <v>0</v>
      </c>
      <c r="E286">
        <v>0.35003009438514709</v>
      </c>
      <c r="F286">
        <v>5.9592947959899902</v>
      </c>
      <c r="G286">
        <v>11.756504058837891</v>
      </c>
      <c r="H286">
        <v>0.5264161229133606</v>
      </c>
      <c r="I286">
        <v>3.6126479506492608E-2</v>
      </c>
      <c r="J286" t="str">
        <f>VLOOKUP(B286,notes!$A$1:$B$6,2)</f>
        <v>Combined Practice</v>
      </c>
    </row>
    <row r="287" spans="1:10">
      <c r="A287" t="s">
        <v>95</v>
      </c>
      <c r="B287">
        <v>3</v>
      </c>
      <c r="C287">
        <v>5</v>
      </c>
      <c r="D287">
        <v>0</v>
      </c>
      <c r="E287">
        <v>0.40976986289024347</v>
      </c>
      <c r="F287">
        <v>6.0537939071655273</v>
      </c>
      <c r="G287">
        <v>10.92913150787354</v>
      </c>
      <c r="H287">
        <v>0.6125560998916626</v>
      </c>
      <c r="I287">
        <v>4.5923840254545212E-2</v>
      </c>
      <c r="J287" t="str">
        <f>VLOOKUP(B287,notes!$A$1:$B$6,2)</f>
        <v>Combined Practice</v>
      </c>
    </row>
    <row r="288" spans="1:10">
      <c r="A288" t="s">
        <v>95</v>
      </c>
      <c r="B288">
        <v>3</v>
      </c>
      <c r="C288">
        <v>6</v>
      </c>
      <c r="D288">
        <v>0</v>
      </c>
      <c r="E288">
        <v>1.4179952144622801</v>
      </c>
      <c r="F288">
        <v>6.070713996887207</v>
      </c>
      <c r="G288">
        <v>-8.6884431838989258</v>
      </c>
      <c r="H288">
        <v>2.6946041584014888</v>
      </c>
      <c r="I288">
        <v>0.46254462003707891</v>
      </c>
      <c r="J288" t="str">
        <f>VLOOKUP(B288,notes!$A$1:$B$6,2)</f>
        <v>Combined Practice</v>
      </c>
    </row>
    <row r="289" spans="1:10">
      <c r="A289" t="s">
        <v>95</v>
      </c>
      <c r="B289">
        <v>3</v>
      </c>
      <c r="C289">
        <v>7</v>
      </c>
      <c r="D289">
        <v>0</v>
      </c>
      <c r="E289">
        <v>0.66673290729522705</v>
      </c>
      <c r="F289">
        <v>6.3577184677124023</v>
      </c>
      <c r="G289">
        <v>10.04147434234619</v>
      </c>
      <c r="H289">
        <v>0.55555510520935059</v>
      </c>
      <c r="I289">
        <v>3.4708552062511437E-2</v>
      </c>
      <c r="J289" t="str">
        <f>VLOOKUP(B289,notes!$A$1:$B$6,2)</f>
        <v>Combined Practice</v>
      </c>
    </row>
    <row r="290" spans="1:10">
      <c r="A290" t="s">
        <v>95</v>
      </c>
      <c r="B290">
        <v>3</v>
      </c>
      <c r="C290">
        <v>8</v>
      </c>
      <c r="D290">
        <v>0</v>
      </c>
      <c r="E290">
        <v>0.39446368813514709</v>
      </c>
      <c r="F290">
        <v>6.3368058204650879</v>
      </c>
      <c r="G290">
        <v>11.24989604949951</v>
      </c>
      <c r="H290">
        <v>0.5972176194190979</v>
      </c>
      <c r="I290">
        <v>2.916969358921051E-2</v>
      </c>
      <c r="J290" t="str">
        <f>VLOOKUP(B290,notes!$A$1:$B$6,2)</f>
        <v>Combined Practice</v>
      </c>
    </row>
    <row r="291" spans="1:10">
      <c r="A291" t="s">
        <v>95</v>
      </c>
      <c r="B291">
        <v>3</v>
      </c>
      <c r="C291">
        <v>9</v>
      </c>
      <c r="D291">
        <v>0</v>
      </c>
      <c r="E291">
        <v>0.38888019323348999</v>
      </c>
      <c r="F291">
        <v>6.4375877380371094</v>
      </c>
      <c r="G291">
        <v>11.73613834381104</v>
      </c>
      <c r="H291">
        <v>0.53887283802032471</v>
      </c>
      <c r="I291">
        <v>1.2509602122008801E-2</v>
      </c>
      <c r="J291" t="str">
        <f>VLOOKUP(B291,notes!$A$1:$B$6,2)</f>
        <v>Combined Practice</v>
      </c>
    </row>
    <row r="292" spans="1:10">
      <c r="A292" t="s">
        <v>95</v>
      </c>
      <c r="B292">
        <v>3</v>
      </c>
      <c r="C292">
        <v>10</v>
      </c>
      <c r="D292">
        <v>0</v>
      </c>
      <c r="E292">
        <v>0.37501853704452509</v>
      </c>
      <c r="F292">
        <v>6.5004501342773438</v>
      </c>
      <c r="G292">
        <v>11.52063465118408</v>
      </c>
      <c r="H292">
        <v>0.59307491779327404</v>
      </c>
      <c r="I292">
        <v>1.3889802619814869E-2</v>
      </c>
      <c r="J292" t="str">
        <f>VLOOKUP(B292,notes!$A$1:$B$6,2)</f>
        <v>Combined Practice</v>
      </c>
    </row>
    <row r="293" spans="1:10">
      <c r="A293" t="s">
        <v>95</v>
      </c>
      <c r="B293">
        <v>3</v>
      </c>
      <c r="C293">
        <v>11</v>
      </c>
      <c r="D293">
        <v>0</v>
      </c>
      <c r="E293">
        <v>0.37644585967063898</v>
      </c>
      <c r="F293">
        <v>6.5050864219665527</v>
      </c>
      <c r="G293">
        <v>11.44346237182617</v>
      </c>
      <c r="H293">
        <v>0.58196365833282471</v>
      </c>
      <c r="I293">
        <v>2.644897066056728E-2</v>
      </c>
      <c r="J293" t="str">
        <f>VLOOKUP(B293,notes!$A$1:$B$6,2)</f>
        <v>Combined Practice</v>
      </c>
    </row>
    <row r="294" spans="1:10">
      <c r="A294" t="s">
        <v>95</v>
      </c>
      <c r="B294">
        <v>3</v>
      </c>
      <c r="C294">
        <v>12</v>
      </c>
      <c r="D294">
        <v>0</v>
      </c>
      <c r="E294">
        <v>0.28472563624382019</v>
      </c>
      <c r="F294">
        <v>6.5091571807861328</v>
      </c>
      <c r="G294">
        <v>12.458182334899901</v>
      </c>
      <c r="H294">
        <v>0.48750764131546021</v>
      </c>
      <c r="I294">
        <v>1.8065100535750389E-2</v>
      </c>
      <c r="J294" t="str">
        <f>VLOOKUP(B294,notes!$A$1:$B$6,2)</f>
        <v>Combined Practice</v>
      </c>
    </row>
    <row r="295" spans="1:10">
      <c r="A295" t="s">
        <v>95</v>
      </c>
      <c r="B295">
        <v>3</v>
      </c>
      <c r="C295">
        <v>13</v>
      </c>
      <c r="D295">
        <v>0</v>
      </c>
      <c r="E295">
        <v>0.38473421335220342</v>
      </c>
      <c r="F295">
        <v>6.5227327346801758</v>
      </c>
      <c r="G295">
        <v>11.437076568603519</v>
      </c>
      <c r="H295">
        <v>0.56945258378982544</v>
      </c>
      <c r="I295">
        <v>2.9198963195085529E-2</v>
      </c>
      <c r="J295" t="str">
        <f>VLOOKUP(B295,notes!$A$1:$B$6,2)</f>
        <v>Combined Practice</v>
      </c>
    </row>
    <row r="296" spans="1:10">
      <c r="A296" t="s">
        <v>95</v>
      </c>
      <c r="B296">
        <v>3</v>
      </c>
      <c r="C296">
        <v>14</v>
      </c>
      <c r="D296">
        <v>0</v>
      </c>
      <c r="E296">
        <v>0.38748875260353088</v>
      </c>
      <c r="F296">
        <v>6.5245733261108398</v>
      </c>
      <c r="G296">
        <v>11.333413124084471</v>
      </c>
      <c r="H296">
        <v>0.58194410800933838</v>
      </c>
      <c r="I296">
        <v>3.1942259520292282E-2</v>
      </c>
      <c r="J296" t="str">
        <f>VLOOKUP(B296,notes!$A$1:$B$6,2)</f>
        <v>Combined Practice</v>
      </c>
    </row>
    <row r="297" spans="1:10">
      <c r="A297" t="s">
        <v>95</v>
      </c>
      <c r="B297">
        <v>3</v>
      </c>
      <c r="C297">
        <v>15</v>
      </c>
      <c r="D297">
        <v>0</v>
      </c>
      <c r="E297">
        <v>0.34168657660484308</v>
      </c>
      <c r="F297">
        <v>6.5340232849121094</v>
      </c>
      <c r="G297">
        <v>11.750077247619631</v>
      </c>
      <c r="H297">
        <v>0.56387966871261597</v>
      </c>
      <c r="I297">
        <v>2.2209148854017261E-2</v>
      </c>
      <c r="J297" t="str">
        <f>VLOOKUP(B297,notes!$A$1:$B$6,2)</f>
        <v>Combined Practice</v>
      </c>
    </row>
    <row r="298" spans="1:10">
      <c r="A298" t="s">
        <v>95</v>
      </c>
      <c r="B298">
        <v>3</v>
      </c>
      <c r="C298">
        <v>16</v>
      </c>
      <c r="D298">
        <v>0</v>
      </c>
      <c r="E298">
        <v>0.40835961699485779</v>
      </c>
      <c r="F298">
        <v>6.5617284774780273</v>
      </c>
      <c r="G298">
        <v>11.10414409637451</v>
      </c>
      <c r="H298">
        <v>0.59025591611862183</v>
      </c>
      <c r="I298">
        <v>4.0277775377035141E-2</v>
      </c>
      <c r="J298" t="str">
        <f>VLOOKUP(B298,notes!$A$1:$B$6,2)</f>
        <v>Combined Practice</v>
      </c>
    </row>
    <row r="299" spans="1:10">
      <c r="A299" t="s">
        <v>95</v>
      </c>
      <c r="B299">
        <v>4</v>
      </c>
      <c r="C299">
        <v>2</v>
      </c>
      <c r="D299">
        <v>10.14589691162109</v>
      </c>
      <c r="E299">
        <v>1.09861147403717</v>
      </c>
      <c r="F299">
        <v>6.0609674453735352</v>
      </c>
      <c r="G299">
        <v>-4341.62939453125</v>
      </c>
      <c r="H299">
        <v>870.37774658203125</v>
      </c>
      <c r="I299">
        <v>7.4761517345905304E-2</v>
      </c>
      <c r="J299" t="str">
        <f>VLOOKUP(B299,notes!$A$1:$B$6,2)</f>
        <v>Race BEFORE</v>
      </c>
    </row>
    <row r="300" spans="1:10">
      <c r="A300" t="s">
        <v>95</v>
      </c>
      <c r="B300">
        <v>4</v>
      </c>
      <c r="C300">
        <v>3</v>
      </c>
      <c r="D300">
        <v>11.395952224731451</v>
      </c>
      <c r="E300">
        <v>1.0858092308044429</v>
      </c>
      <c r="F300">
        <v>5.71380615234375</v>
      </c>
      <c r="G300">
        <v>-4241.6298828125</v>
      </c>
      <c r="H300">
        <v>850.3800048828125</v>
      </c>
      <c r="I300">
        <v>8.0076709389686584E-2</v>
      </c>
      <c r="J300" t="str">
        <f>VLOOKUP(B300,notes!$A$1:$B$6,2)</f>
        <v>Race BEFORE</v>
      </c>
    </row>
    <row r="301" spans="1:10">
      <c r="A301" t="s">
        <v>95</v>
      </c>
      <c r="B301">
        <v>4</v>
      </c>
      <c r="C301">
        <v>4</v>
      </c>
      <c r="D301">
        <v>11.298775672912599</v>
      </c>
      <c r="E301">
        <v>0.66287267208099365</v>
      </c>
      <c r="F301">
        <v>5.6253185272216797</v>
      </c>
      <c r="G301">
        <v>-4238.02490234375</v>
      </c>
      <c r="H301">
        <v>850.07818603515625</v>
      </c>
      <c r="I301">
        <v>8.1968173384666443E-2</v>
      </c>
      <c r="J301" t="str">
        <f>VLOOKUP(B301,notes!$A$1:$B$6,2)</f>
        <v>Race BEFORE</v>
      </c>
    </row>
    <row r="302" spans="1:10">
      <c r="A302" t="s">
        <v>95</v>
      </c>
      <c r="B302">
        <v>5</v>
      </c>
      <c r="C302">
        <v>6</v>
      </c>
      <c r="D302">
        <v>8.194554328918457</v>
      </c>
      <c r="E302">
        <v>1.129143238067627</v>
      </c>
      <c r="F302">
        <v>7.4827060699462891</v>
      </c>
      <c r="G302">
        <v>-4390.9296875</v>
      </c>
      <c r="H302">
        <v>880.318603515625</v>
      </c>
      <c r="I302">
        <v>1.9106941297650341E-2</v>
      </c>
      <c r="J302" t="str">
        <f>VLOOKUP(B302,notes!$A$1:$B$6,2)</f>
        <v>Race AFTER</v>
      </c>
    </row>
    <row r="303" spans="1:10">
      <c r="A303" t="s">
        <v>95</v>
      </c>
      <c r="B303">
        <v>5</v>
      </c>
      <c r="C303">
        <v>7</v>
      </c>
      <c r="D303">
        <v>8.5970802307128906</v>
      </c>
      <c r="E303">
        <v>1.104783892631531</v>
      </c>
      <c r="F303">
        <v>7.3118057250976563</v>
      </c>
      <c r="G303">
        <v>-4391.04931640625</v>
      </c>
      <c r="H303">
        <v>880.36920166015625</v>
      </c>
      <c r="I303">
        <v>1.7949661239981651E-2</v>
      </c>
      <c r="J303" t="str">
        <f>VLOOKUP(B303,notes!$A$1:$B$6,2)</f>
        <v>Race AFTER</v>
      </c>
    </row>
    <row r="304" spans="1:10">
      <c r="A304" t="s">
        <v>95</v>
      </c>
      <c r="B304">
        <v>5</v>
      </c>
      <c r="C304">
        <v>8</v>
      </c>
      <c r="D304">
        <v>9.4166412353515625</v>
      </c>
      <c r="E304">
        <v>0.73780554533004761</v>
      </c>
      <c r="F304">
        <v>7.0209121704101563</v>
      </c>
      <c r="G304">
        <v>-4338.00439453125</v>
      </c>
      <c r="H304">
        <v>870.0904541015625</v>
      </c>
      <c r="I304">
        <v>3.6327023059129708E-2</v>
      </c>
      <c r="J304" t="str">
        <f>VLOOKUP(B304,notes!$A$1:$B$6,2)</f>
        <v>Race AFTER</v>
      </c>
    </row>
    <row r="305" spans="1:10">
      <c r="A305" t="s">
        <v>96</v>
      </c>
      <c r="B305">
        <v>0</v>
      </c>
      <c r="C305">
        <v>2</v>
      </c>
      <c r="D305">
        <v>0</v>
      </c>
      <c r="E305">
        <v>0</v>
      </c>
      <c r="F305">
        <v>7.6238055229187012</v>
      </c>
      <c r="G305">
        <v>17.55439376831055</v>
      </c>
      <c r="H305">
        <v>0</v>
      </c>
      <c r="I305">
        <v>6.9411001168191433E-3</v>
      </c>
      <c r="J305" t="str">
        <f>VLOOKUP(B305,notes!$A$1:$B$6,2)</f>
        <v>Jump_Timing</v>
      </c>
    </row>
    <row r="306" spans="1:10">
      <c r="A306" t="s">
        <v>96</v>
      </c>
      <c r="B306">
        <v>0</v>
      </c>
      <c r="C306">
        <v>3</v>
      </c>
      <c r="D306">
        <v>0</v>
      </c>
      <c r="E306">
        <v>0</v>
      </c>
      <c r="F306">
        <v>7.7493495941162109</v>
      </c>
      <c r="G306">
        <v>12.67936325073242</v>
      </c>
      <c r="H306">
        <v>0</v>
      </c>
      <c r="I306">
        <v>0.50699865818023682</v>
      </c>
      <c r="J306" t="str">
        <f>VLOOKUP(B306,notes!$A$1:$B$6,2)</f>
        <v>Jump_Timing</v>
      </c>
    </row>
    <row r="307" spans="1:10">
      <c r="A307" t="s">
        <v>96</v>
      </c>
      <c r="B307">
        <v>0</v>
      </c>
      <c r="C307">
        <v>4</v>
      </c>
      <c r="D307">
        <v>0</v>
      </c>
      <c r="E307">
        <v>0</v>
      </c>
      <c r="F307">
        <v>7.8347606658935547</v>
      </c>
      <c r="G307">
        <v>17.737520217895511</v>
      </c>
      <c r="H307">
        <v>0</v>
      </c>
      <c r="I307">
        <v>9.7240936011075974E-3</v>
      </c>
      <c r="J307" t="str">
        <f>VLOOKUP(B307,notes!$A$1:$B$6,2)</f>
        <v>Jump_Timing</v>
      </c>
    </row>
    <row r="308" spans="1:10">
      <c r="A308" t="s">
        <v>96</v>
      </c>
      <c r="B308">
        <v>0</v>
      </c>
      <c r="C308">
        <v>5</v>
      </c>
      <c r="D308">
        <v>0</v>
      </c>
      <c r="E308">
        <v>0</v>
      </c>
      <c r="F308">
        <v>7.9317984580993652</v>
      </c>
      <c r="G308">
        <v>17.709794998168949</v>
      </c>
      <c r="H308">
        <v>0</v>
      </c>
      <c r="I308">
        <v>2.2200297564268109E-2</v>
      </c>
      <c r="J308" t="str">
        <f>VLOOKUP(B308,notes!$A$1:$B$6,2)</f>
        <v>Jump_Timing</v>
      </c>
    </row>
    <row r="309" spans="1:10">
      <c r="A309" t="s">
        <v>96</v>
      </c>
      <c r="B309">
        <v>1</v>
      </c>
      <c r="C309">
        <v>2</v>
      </c>
      <c r="D309">
        <v>0</v>
      </c>
      <c r="E309">
        <v>0</v>
      </c>
      <c r="F309">
        <v>0</v>
      </c>
      <c r="G309">
        <v>-1.3691449165344241</v>
      </c>
      <c r="H309">
        <v>0.73890548944473267</v>
      </c>
      <c r="I309">
        <v>0</v>
      </c>
      <c r="J309" t="str">
        <f>VLOOKUP(B309,notes!$A$1:$B$6,2)</f>
        <v>Looking</v>
      </c>
    </row>
    <row r="310" spans="1:10">
      <c r="A310" t="s">
        <v>96</v>
      </c>
      <c r="B310">
        <v>1</v>
      </c>
      <c r="C310">
        <v>3</v>
      </c>
      <c r="D310">
        <v>0</v>
      </c>
      <c r="E310">
        <v>0</v>
      </c>
      <c r="F310">
        <v>0</v>
      </c>
      <c r="G310">
        <v>4.2562365531921387</v>
      </c>
      <c r="H310">
        <v>0.37362098693847662</v>
      </c>
      <c r="I310">
        <v>0</v>
      </c>
      <c r="J310" t="str">
        <f>VLOOKUP(B310,notes!$A$1:$B$6,2)</f>
        <v>Looking</v>
      </c>
    </row>
    <row r="311" spans="1:10">
      <c r="A311" t="s">
        <v>96</v>
      </c>
      <c r="B311">
        <v>1</v>
      </c>
      <c r="C311">
        <v>4</v>
      </c>
      <c r="D311">
        <v>0</v>
      </c>
      <c r="E311">
        <v>0</v>
      </c>
      <c r="F311">
        <v>0</v>
      </c>
      <c r="G311">
        <v>9.3252630233764648</v>
      </c>
      <c r="H311">
        <v>4.44633848965168E-2</v>
      </c>
      <c r="I311">
        <v>0</v>
      </c>
      <c r="J311" t="str">
        <f>VLOOKUP(B311,notes!$A$1:$B$6,2)</f>
        <v>Looking</v>
      </c>
    </row>
    <row r="312" spans="1:10">
      <c r="A312" t="s">
        <v>96</v>
      </c>
      <c r="B312">
        <v>1</v>
      </c>
      <c r="C312">
        <v>5</v>
      </c>
      <c r="D312">
        <v>0</v>
      </c>
      <c r="E312">
        <v>0</v>
      </c>
      <c r="F312">
        <v>0</v>
      </c>
      <c r="G312">
        <v>9.7103147506713867</v>
      </c>
      <c r="H312">
        <v>1.9460022449493412E-2</v>
      </c>
      <c r="I312">
        <v>0</v>
      </c>
      <c r="J312" t="str">
        <f>VLOOKUP(B312,notes!$A$1:$B$6,2)</f>
        <v>Looking</v>
      </c>
    </row>
    <row r="313" spans="1:10">
      <c r="A313" t="s">
        <v>96</v>
      </c>
      <c r="B313">
        <v>1</v>
      </c>
      <c r="C313">
        <v>6</v>
      </c>
      <c r="D313">
        <v>0</v>
      </c>
      <c r="E313">
        <v>0</v>
      </c>
      <c r="F313">
        <v>0</v>
      </c>
      <c r="G313">
        <v>9.5394067764282227</v>
      </c>
      <c r="H313">
        <v>3.0557954683899879E-2</v>
      </c>
      <c r="I313">
        <v>0</v>
      </c>
      <c r="J313" t="str">
        <f>VLOOKUP(B313,notes!$A$1:$B$6,2)</f>
        <v>Looking</v>
      </c>
    </row>
    <row r="314" spans="1:10">
      <c r="A314" t="s">
        <v>96</v>
      </c>
      <c r="B314">
        <v>1</v>
      </c>
      <c r="C314">
        <v>7</v>
      </c>
      <c r="D314">
        <v>0</v>
      </c>
      <c r="E314">
        <v>0</v>
      </c>
      <c r="F314">
        <v>0</v>
      </c>
      <c r="G314">
        <v>8.2347030639648438</v>
      </c>
      <c r="H314">
        <v>0.115278996527195</v>
      </c>
      <c r="I314">
        <v>0</v>
      </c>
      <c r="J314" t="str">
        <f>VLOOKUP(B314,notes!$A$1:$B$6,2)</f>
        <v>Looking</v>
      </c>
    </row>
    <row r="315" spans="1:10">
      <c r="A315" t="s">
        <v>96</v>
      </c>
      <c r="B315">
        <v>1</v>
      </c>
      <c r="C315">
        <v>8</v>
      </c>
      <c r="D315">
        <v>0</v>
      </c>
      <c r="E315">
        <v>0</v>
      </c>
      <c r="F315">
        <v>0</v>
      </c>
      <c r="G315">
        <v>9.1763763427734375</v>
      </c>
      <c r="H315">
        <v>5.4131340235471732E-2</v>
      </c>
      <c r="I315">
        <v>0</v>
      </c>
      <c r="J315" t="str">
        <f>VLOOKUP(B315,notes!$A$1:$B$6,2)</f>
        <v>Looking</v>
      </c>
    </row>
    <row r="316" spans="1:10">
      <c r="A316" t="s">
        <v>96</v>
      </c>
      <c r="B316">
        <v>2</v>
      </c>
      <c r="C316">
        <v>2</v>
      </c>
      <c r="D316">
        <v>0</v>
      </c>
      <c r="E316">
        <v>0.41246628761291498</v>
      </c>
      <c r="F316">
        <v>0</v>
      </c>
      <c r="G316">
        <v>6.4184904098510742</v>
      </c>
      <c r="H316">
        <v>4.8515334725379937E-2</v>
      </c>
      <c r="I316">
        <v>0</v>
      </c>
      <c r="J316" t="str">
        <f>VLOOKUP(B316,notes!$A$1:$B$6,2)</f>
        <v>look_straf</v>
      </c>
    </row>
    <row r="317" spans="1:10">
      <c r="A317" t="s">
        <v>96</v>
      </c>
      <c r="B317">
        <v>2</v>
      </c>
      <c r="C317">
        <v>3</v>
      </c>
      <c r="D317">
        <v>0</v>
      </c>
      <c r="E317">
        <v>0.39799576997756958</v>
      </c>
      <c r="F317">
        <v>0</v>
      </c>
      <c r="G317">
        <v>4.8103985786437988</v>
      </c>
      <c r="H317">
        <v>0.27319389581680298</v>
      </c>
      <c r="I317">
        <v>0</v>
      </c>
      <c r="J317" t="str">
        <f>VLOOKUP(B317,notes!$A$1:$B$6,2)</f>
        <v>look_straf</v>
      </c>
    </row>
    <row r="318" spans="1:10">
      <c r="A318" t="s">
        <v>96</v>
      </c>
      <c r="B318">
        <v>2</v>
      </c>
      <c r="C318">
        <v>4</v>
      </c>
      <c r="D318">
        <v>0</v>
      </c>
      <c r="E318">
        <v>0.2547946572303772</v>
      </c>
      <c r="F318">
        <v>0</v>
      </c>
      <c r="G318">
        <v>7.8292593955993652</v>
      </c>
      <c r="H318">
        <v>2.177270874381065E-2</v>
      </c>
      <c r="I318">
        <v>0</v>
      </c>
      <c r="J318" t="str">
        <f>VLOOKUP(B318,notes!$A$1:$B$6,2)</f>
        <v>look_straf</v>
      </c>
    </row>
    <row r="319" spans="1:10">
      <c r="A319" t="s">
        <v>96</v>
      </c>
      <c r="B319">
        <v>2</v>
      </c>
      <c r="C319">
        <v>5</v>
      </c>
      <c r="D319">
        <v>0</v>
      </c>
      <c r="E319">
        <v>0.5236126184463501</v>
      </c>
      <c r="F319">
        <v>0</v>
      </c>
      <c r="G319">
        <v>5.6547093391418457</v>
      </c>
      <c r="H319">
        <v>3.7209656089544303E-2</v>
      </c>
      <c r="I319">
        <v>0</v>
      </c>
      <c r="J319" t="str">
        <f>VLOOKUP(B319,notes!$A$1:$B$6,2)</f>
        <v>look_straf</v>
      </c>
    </row>
    <row r="320" spans="1:10">
      <c r="A320" t="s">
        <v>96</v>
      </c>
      <c r="B320">
        <v>2</v>
      </c>
      <c r="C320">
        <v>6</v>
      </c>
      <c r="D320">
        <v>0</v>
      </c>
      <c r="E320">
        <v>0.21664336323738101</v>
      </c>
      <c r="F320">
        <v>0</v>
      </c>
      <c r="G320">
        <v>8.2787208557128906</v>
      </c>
      <c r="H320">
        <v>1.1708115926012399E-3</v>
      </c>
      <c r="I320">
        <v>0</v>
      </c>
      <c r="J320" t="str">
        <f>VLOOKUP(B320,notes!$A$1:$B$6,2)</f>
        <v>look_straf</v>
      </c>
    </row>
    <row r="321" spans="1:10">
      <c r="A321" t="s">
        <v>96</v>
      </c>
      <c r="B321">
        <v>2</v>
      </c>
      <c r="C321">
        <v>7</v>
      </c>
      <c r="D321">
        <v>0</v>
      </c>
      <c r="E321">
        <v>0.26731276512146002</v>
      </c>
      <c r="F321">
        <v>0</v>
      </c>
      <c r="G321">
        <v>5.6203227043151864</v>
      </c>
      <c r="H321">
        <v>0.29800450801849371</v>
      </c>
      <c r="I321">
        <v>0</v>
      </c>
      <c r="J321" t="str">
        <f>VLOOKUP(B321,notes!$A$1:$B$6,2)</f>
        <v>look_straf</v>
      </c>
    </row>
    <row r="322" spans="1:10">
      <c r="A322" t="s">
        <v>96</v>
      </c>
      <c r="B322">
        <v>2</v>
      </c>
      <c r="C322">
        <v>8</v>
      </c>
      <c r="D322">
        <v>0</v>
      </c>
      <c r="E322">
        <v>0.23610949516296389</v>
      </c>
      <c r="F322">
        <v>0</v>
      </c>
      <c r="G322">
        <v>4.5994396209716797</v>
      </c>
      <c r="H322">
        <v>0.46265649795532232</v>
      </c>
      <c r="I322">
        <v>0</v>
      </c>
      <c r="J322" t="str">
        <f>VLOOKUP(B322,notes!$A$1:$B$6,2)</f>
        <v>look_straf</v>
      </c>
    </row>
    <row r="323" spans="1:10">
      <c r="A323" t="s">
        <v>96</v>
      </c>
      <c r="B323">
        <v>2</v>
      </c>
      <c r="C323">
        <v>9</v>
      </c>
      <c r="D323">
        <v>0</v>
      </c>
      <c r="E323">
        <v>0.3055691123008728</v>
      </c>
      <c r="F323">
        <v>0</v>
      </c>
      <c r="G323">
        <v>5.2027754783630371</v>
      </c>
      <c r="H323">
        <v>0.31432950496673578</v>
      </c>
      <c r="I323">
        <v>0</v>
      </c>
      <c r="J323" t="str">
        <f>VLOOKUP(B323,notes!$A$1:$B$6,2)</f>
        <v>look_straf</v>
      </c>
    </row>
    <row r="324" spans="1:10">
      <c r="A324" t="s">
        <v>96</v>
      </c>
      <c r="B324">
        <v>2</v>
      </c>
      <c r="C324">
        <v>10</v>
      </c>
      <c r="D324">
        <v>0</v>
      </c>
      <c r="E324">
        <v>0.2083964794874191</v>
      </c>
      <c r="F324">
        <v>0</v>
      </c>
      <c r="G324">
        <v>8.2301540374755859</v>
      </c>
      <c r="H324">
        <v>1.5766303986310959E-2</v>
      </c>
      <c r="I324">
        <v>0</v>
      </c>
      <c r="J324" t="str">
        <f>VLOOKUP(B324,notes!$A$1:$B$6,2)</f>
        <v>look_straf</v>
      </c>
    </row>
    <row r="325" spans="1:10">
      <c r="A325" t="s">
        <v>96</v>
      </c>
      <c r="B325">
        <v>2</v>
      </c>
      <c r="C325">
        <v>11</v>
      </c>
      <c r="D325">
        <v>0</v>
      </c>
      <c r="E325">
        <v>0.1152230948209763</v>
      </c>
      <c r="F325">
        <v>0</v>
      </c>
      <c r="G325">
        <v>8.0366344451904297</v>
      </c>
      <c r="H325">
        <v>0.1342364102602005</v>
      </c>
      <c r="I325">
        <v>0</v>
      </c>
      <c r="J325" t="str">
        <f>VLOOKUP(B325,notes!$A$1:$B$6,2)</f>
        <v>look_straf</v>
      </c>
    </row>
    <row r="326" spans="1:10">
      <c r="A326" t="s">
        <v>96</v>
      </c>
      <c r="B326">
        <v>3</v>
      </c>
      <c r="C326">
        <v>2</v>
      </c>
      <c r="D326">
        <v>0</v>
      </c>
      <c r="E326">
        <v>0.35689648985862732</v>
      </c>
      <c r="F326">
        <v>5.7061362266540527</v>
      </c>
      <c r="G326">
        <v>12.139387130737299</v>
      </c>
      <c r="H326">
        <v>0.33745867013931269</v>
      </c>
      <c r="I326">
        <v>8.8883645832538605E-2</v>
      </c>
      <c r="J326" t="str">
        <f>VLOOKUP(B326,notes!$A$1:$B$6,2)</f>
        <v>Combined Practice</v>
      </c>
    </row>
    <row r="327" spans="1:10">
      <c r="A327" t="s">
        <v>96</v>
      </c>
      <c r="B327">
        <v>3</v>
      </c>
      <c r="C327">
        <v>3</v>
      </c>
      <c r="D327">
        <v>0</v>
      </c>
      <c r="E327">
        <v>0.14723706245422361</v>
      </c>
      <c r="F327">
        <v>5.0693354606628418</v>
      </c>
      <c r="G327">
        <v>-24.16727447509766</v>
      </c>
      <c r="H327">
        <v>2.0916905403137211</v>
      </c>
      <c r="I327">
        <v>2.9472637176513672</v>
      </c>
      <c r="J327" t="str">
        <f>VLOOKUP(B327,notes!$A$1:$B$6,2)</f>
        <v>Combined Practice</v>
      </c>
    </row>
    <row r="328" spans="1:10">
      <c r="A328" t="s">
        <v>96</v>
      </c>
      <c r="B328">
        <v>3</v>
      </c>
      <c r="C328">
        <v>4</v>
      </c>
      <c r="D328">
        <v>0</v>
      </c>
      <c r="E328">
        <v>0.28468149900436401</v>
      </c>
      <c r="F328">
        <v>5.0637578964233398</v>
      </c>
      <c r="G328">
        <v>-6.5352182388305664</v>
      </c>
      <c r="H328">
        <v>0.25276869535446173</v>
      </c>
      <c r="I328">
        <v>2.0347967147827148</v>
      </c>
      <c r="J328" t="str">
        <f>VLOOKUP(B328,notes!$A$1:$B$6,2)</f>
        <v>Combined Practice</v>
      </c>
    </row>
    <row r="329" spans="1:10">
      <c r="A329" t="s">
        <v>96</v>
      </c>
      <c r="B329">
        <v>3</v>
      </c>
      <c r="C329">
        <v>5</v>
      </c>
      <c r="D329">
        <v>0</v>
      </c>
      <c r="E329">
        <v>0.26659920811653143</v>
      </c>
      <c r="F329">
        <v>5.5177693367004386</v>
      </c>
      <c r="G329">
        <v>11.813295364379879</v>
      </c>
      <c r="H329">
        <v>0.55413895845413208</v>
      </c>
      <c r="I329">
        <v>5.8301370590925217E-2</v>
      </c>
      <c r="J329" t="str">
        <f>VLOOKUP(B329,notes!$A$1:$B$6,2)</f>
        <v>Combined Practice</v>
      </c>
    </row>
    <row r="330" spans="1:10">
      <c r="A330" t="s">
        <v>96</v>
      </c>
      <c r="B330">
        <v>3</v>
      </c>
      <c r="C330">
        <v>6</v>
      </c>
      <c r="D330">
        <v>0</v>
      </c>
      <c r="E330">
        <v>0.1221756488084793</v>
      </c>
      <c r="F330">
        <v>5.6912760734558114</v>
      </c>
      <c r="G330">
        <v>12.12571811676025</v>
      </c>
      <c r="H330">
        <v>0.51380461454391479</v>
      </c>
      <c r="I330">
        <v>0.119438074529171</v>
      </c>
      <c r="J330" t="str">
        <f>VLOOKUP(B330,notes!$A$1:$B$6,2)</f>
        <v>Combined Practice</v>
      </c>
    </row>
    <row r="331" spans="1:10">
      <c r="A331" t="s">
        <v>96</v>
      </c>
      <c r="B331">
        <v>3</v>
      </c>
      <c r="C331">
        <v>7</v>
      </c>
      <c r="D331">
        <v>0</v>
      </c>
      <c r="E331">
        <v>0.125020906329155</v>
      </c>
      <c r="F331">
        <v>5.8711652755737296</v>
      </c>
      <c r="G331">
        <v>11.722494125366209</v>
      </c>
      <c r="H331">
        <v>0.65553426742553711</v>
      </c>
      <c r="I331">
        <v>8.7472930550575256E-2</v>
      </c>
      <c r="J331" t="str">
        <f>VLOOKUP(B331,notes!$A$1:$B$6,2)</f>
        <v>Combined Practice</v>
      </c>
    </row>
    <row r="332" spans="1:10">
      <c r="A332" t="s">
        <v>96</v>
      </c>
      <c r="B332">
        <v>3</v>
      </c>
      <c r="C332">
        <v>8</v>
      </c>
      <c r="D332">
        <v>0</v>
      </c>
      <c r="E332">
        <v>0.43474254012107849</v>
      </c>
      <c r="F332">
        <v>5.9959473609924316</v>
      </c>
      <c r="G332">
        <v>12.54794502258301</v>
      </c>
      <c r="H332">
        <v>0.33614259958267212</v>
      </c>
      <c r="I332">
        <v>9.762866422533989E-3</v>
      </c>
      <c r="J332" t="str">
        <f>VLOOKUP(B332,notes!$A$1:$B$6,2)</f>
        <v>Combined Practice</v>
      </c>
    </row>
    <row r="333" spans="1:10">
      <c r="A333" t="s">
        <v>96</v>
      </c>
      <c r="B333">
        <v>3</v>
      </c>
      <c r="C333">
        <v>9</v>
      </c>
      <c r="D333">
        <v>0</v>
      </c>
      <c r="E333">
        <v>0.68745756149291992</v>
      </c>
      <c r="F333">
        <v>6.1308226585388184</v>
      </c>
      <c r="G333">
        <v>11.4516658782959</v>
      </c>
      <c r="H333">
        <v>0.30555903911590582</v>
      </c>
      <c r="I333">
        <v>8.3251111209392548E-3</v>
      </c>
      <c r="J333" t="str">
        <f>VLOOKUP(B333,notes!$A$1:$B$6,2)</f>
        <v>Combined Practice</v>
      </c>
    </row>
    <row r="334" spans="1:10">
      <c r="A334" t="s">
        <v>96</v>
      </c>
      <c r="B334">
        <v>3</v>
      </c>
      <c r="C334">
        <v>10</v>
      </c>
      <c r="D334">
        <v>0</v>
      </c>
      <c r="F334">
        <v>6.2296633720397949</v>
      </c>
      <c r="H334">
        <v>0.33331692218780518</v>
      </c>
      <c r="I334">
        <v>6.9415969774127007E-3</v>
      </c>
      <c r="J334" t="str">
        <f>VLOOKUP(B334,notes!$A$1:$B$6,2)</f>
        <v>Combined Practice</v>
      </c>
    </row>
    <row r="335" spans="1:10">
      <c r="A335" t="s">
        <v>96</v>
      </c>
      <c r="B335">
        <v>3</v>
      </c>
      <c r="C335">
        <v>11</v>
      </c>
      <c r="D335">
        <v>0</v>
      </c>
      <c r="E335">
        <v>0.1124939471483231</v>
      </c>
      <c r="F335">
        <v>6.3321690559387207</v>
      </c>
      <c r="G335">
        <v>14.361250877380369</v>
      </c>
      <c r="H335">
        <v>0.29028058052062988</v>
      </c>
      <c r="I335">
        <v>1.248766668140888E-2</v>
      </c>
      <c r="J335" t="str">
        <f>VLOOKUP(B335,notes!$A$1:$B$6,2)</f>
        <v>Combined Practice</v>
      </c>
    </row>
    <row r="336" spans="1:10">
      <c r="A336" t="s">
        <v>96</v>
      </c>
      <c r="B336">
        <v>3</v>
      </c>
      <c r="C336">
        <v>12</v>
      </c>
      <c r="D336">
        <v>0</v>
      </c>
      <c r="E336">
        <v>0.47641286253929138</v>
      </c>
      <c r="F336">
        <v>6.2200584411621094</v>
      </c>
      <c r="G336">
        <v>11.07658004760742</v>
      </c>
      <c r="H336">
        <v>0.57217895984649658</v>
      </c>
      <c r="I336">
        <v>1.8046043813228611E-2</v>
      </c>
      <c r="J336" t="str">
        <f>VLOOKUP(B336,notes!$A$1:$B$6,2)</f>
        <v>Combined Practice</v>
      </c>
    </row>
    <row r="337" spans="1:10">
      <c r="A337" t="s">
        <v>96</v>
      </c>
      <c r="B337">
        <v>3</v>
      </c>
      <c r="C337">
        <v>13</v>
      </c>
      <c r="D337">
        <v>0</v>
      </c>
      <c r="E337">
        <v>0.2069540470838547</v>
      </c>
      <c r="F337">
        <v>6.1715507507324219</v>
      </c>
      <c r="G337">
        <v>8.1735324859619141</v>
      </c>
      <c r="H337">
        <v>0.44440722465515142</v>
      </c>
      <c r="I337">
        <v>0.50696611404418945</v>
      </c>
      <c r="J337" t="str">
        <f>VLOOKUP(B337,notes!$A$1:$B$6,2)</f>
        <v>Combined Practice</v>
      </c>
    </row>
    <row r="338" spans="1:10">
      <c r="A338" t="s">
        <v>96</v>
      </c>
      <c r="B338">
        <v>3</v>
      </c>
      <c r="C338">
        <v>14</v>
      </c>
      <c r="D338">
        <v>0</v>
      </c>
      <c r="E338">
        <v>0.1431014537811279</v>
      </c>
      <c r="F338">
        <v>6.188054084777832</v>
      </c>
      <c r="G338">
        <v>11.082387924194339</v>
      </c>
      <c r="H338">
        <v>0.32089969515800482</v>
      </c>
      <c r="I338">
        <v>0.30976060032844538</v>
      </c>
      <c r="J338" t="str">
        <f>VLOOKUP(B338,notes!$A$1:$B$6,2)</f>
        <v>Combined Practice</v>
      </c>
    </row>
    <row r="339" spans="1:10">
      <c r="A339" t="s">
        <v>96</v>
      </c>
      <c r="B339">
        <v>3</v>
      </c>
      <c r="C339">
        <v>15</v>
      </c>
      <c r="D339">
        <v>0</v>
      </c>
      <c r="E339">
        <v>0.36942893266677862</v>
      </c>
      <c r="F339">
        <v>6.1469244956970206</v>
      </c>
      <c r="G339">
        <v>11.96563816070557</v>
      </c>
      <c r="H339">
        <v>0.52356815338134766</v>
      </c>
      <c r="I339">
        <v>6.9375922903418541E-3</v>
      </c>
      <c r="J339" t="str">
        <f>VLOOKUP(B339,notes!$A$1:$B$6,2)</f>
        <v>Combined Practice</v>
      </c>
    </row>
    <row r="340" spans="1:10">
      <c r="A340" t="s">
        <v>96</v>
      </c>
      <c r="B340">
        <v>3</v>
      </c>
      <c r="C340">
        <v>16</v>
      </c>
      <c r="D340">
        <v>0</v>
      </c>
      <c r="E340">
        <v>0.23888906836509699</v>
      </c>
      <c r="F340">
        <v>6.1864972114562988</v>
      </c>
      <c r="G340">
        <v>13.277798652648929</v>
      </c>
      <c r="H340">
        <v>0.3166661262512207</v>
      </c>
      <c r="I340">
        <v>4.4442500919103622E-2</v>
      </c>
      <c r="J340" t="str">
        <f>VLOOKUP(B340,notes!$A$1:$B$6,2)</f>
        <v>Combined Practice</v>
      </c>
    </row>
    <row r="341" spans="1:10">
      <c r="A341" t="s">
        <v>96</v>
      </c>
      <c r="B341">
        <v>3</v>
      </c>
      <c r="C341">
        <v>17</v>
      </c>
      <c r="D341">
        <v>0</v>
      </c>
      <c r="E341">
        <v>0.23335456848144531</v>
      </c>
      <c r="F341">
        <v>6.2531428337097168</v>
      </c>
      <c r="G341">
        <v>12.31182384490967</v>
      </c>
      <c r="H341">
        <v>0.56530100107192993</v>
      </c>
      <c r="I341">
        <v>1.948976889252663E-2</v>
      </c>
      <c r="J341" t="str">
        <f>VLOOKUP(B341,notes!$A$1:$B$6,2)</f>
        <v>Combined Practice</v>
      </c>
    </row>
    <row r="342" spans="1:10">
      <c r="A342" t="s">
        <v>96</v>
      </c>
      <c r="B342">
        <v>4</v>
      </c>
      <c r="C342">
        <v>2</v>
      </c>
      <c r="D342">
        <v>11.26435375213623</v>
      </c>
      <c r="F342">
        <v>5.8484311103820801</v>
      </c>
      <c r="H342">
        <v>870.14947509765625</v>
      </c>
      <c r="I342">
        <v>1.8704298883676529E-2</v>
      </c>
      <c r="J342" t="str">
        <f>VLOOKUP(B342,notes!$A$1:$B$6,2)</f>
        <v>Race BEFORE</v>
      </c>
    </row>
    <row r="343" spans="1:10">
      <c r="A343" t="s">
        <v>96</v>
      </c>
      <c r="B343">
        <v>4</v>
      </c>
      <c r="C343">
        <v>3</v>
      </c>
      <c r="D343">
        <v>13.13923358917236</v>
      </c>
      <c r="E343">
        <v>1.795456528663635</v>
      </c>
      <c r="F343">
        <v>5.7398271560668954</v>
      </c>
      <c r="G343">
        <v>-4347.3310546875</v>
      </c>
      <c r="H343">
        <v>870.308349609375</v>
      </c>
      <c r="I343">
        <v>0.33121883869171143</v>
      </c>
      <c r="J343" t="str">
        <f>VLOOKUP(B343,notes!$A$1:$B$6,2)</f>
        <v>Race BEFORE</v>
      </c>
    </row>
    <row r="344" spans="1:10">
      <c r="A344" t="s">
        <v>96</v>
      </c>
      <c r="B344">
        <v>4</v>
      </c>
      <c r="C344">
        <v>4</v>
      </c>
      <c r="D344">
        <v>8.3264951705932617</v>
      </c>
      <c r="E344">
        <v>0.81414228677749634</v>
      </c>
      <c r="F344">
        <v>6.1936559677124023</v>
      </c>
      <c r="G344">
        <v>-4389.5537109375</v>
      </c>
      <c r="H344">
        <v>880.363037109375</v>
      </c>
      <c r="I344">
        <v>1.677962951362133E-2</v>
      </c>
      <c r="J344" t="str">
        <f>VLOOKUP(B344,notes!$A$1:$B$6,2)</f>
        <v>Race BEFORE</v>
      </c>
    </row>
    <row r="345" spans="1:10">
      <c r="A345" t="s">
        <v>96</v>
      </c>
      <c r="B345">
        <v>4</v>
      </c>
      <c r="C345">
        <v>6</v>
      </c>
      <c r="D345">
        <v>9.6113252639770508</v>
      </c>
      <c r="E345">
        <v>2.065607070922852</v>
      </c>
      <c r="F345">
        <v>6.3881287574768066</v>
      </c>
      <c r="G345">
        <v>-4294.31201171875</v>
      </c>
      <c r="H345">
        <v>860.08294677734375</v>
      </c>
      <c r="I345">
        <v>6.9408686831593513E-3</v>
      </c>
      <c r="J345" t="str">
        <f>VLOOKUP(B345,notes!$A$1:$B$6,2)</f>
        <v>Race BEFORE</v>
      </c>
    </row>
    <row r="346" spans="1:10">
      <c r="A346" t="s">
        <v>96</v>
      </c>
      <c r="B346">
        <v>5</v>
      </c>
      <c r="C346">
        <v>7</v>
      </c>
      <c r="D346">
        <v>6.9792332649230957</v>
      </c>
      <c r="E346">
        <v>0.14779800176620481</v>
      </c>
      <c r="F346">
        <v>7.4074592590332031</v>
      </c>
      <c r="G346">
        <v>-4485.88037109375</v>
      </c>
      <c r="H346">
        <v>900.30462646484375</v>
      </c>
      <c r="I346">
        <v>1.181584410369396E-2</v>
      </c>
      <c r="J346" t="str">
        <f>VLOOKUP(B346,notes!$A$1:$B$6,2)</f>
        <v>Race AFTER</v>
      </c>
    </row>
    <row r="347" spans="1:10">
      <c r="A347" t="s">
        <v>96</v>
      </c>
      <c r="B347">
        <v>5</v>
      </c>
      <c r="C347">
        <v>8</v>
      </c>
      <c r="D347">
        <v>5.8612360954284668</v>
      </c>
      <c r="E347">
        <v>0.84570771455764771</v>
      </c>
      <c r="F347">
        <v>8.2016458511352539</v>
      </c>
      <c r="G347">
        <v>-4538.10693359375</v>
      </c>
      <c r="H347">
        <v>910.061767578125</v>
      </c>
      <c r="I347">
        <v>6.9438195787370196E-3</v>
      </c>
      <c r="J347" t="str">
        <f>VLOOKUP(B347,notes!$A$1:$B$6,2)</f>
        <v>Race AFTER</v>
      </c>
    </row>
    <row r="348" spans="1:10">
      <c r="A348" t="s">
        <v>96</v>
      </c>
      <c r="B348">
        <v>5</v>
      </c>
      <c r="C348">
        <v>9</v>
      </c>
      <c r="D348">
        <v>6.5905203819274902</v>
      </c>
      <c r="E348">
        <v>1.0285545587539671</v>
      </c>
      <c r="F348">
        <v>8.4461383819580078</v>
      </c>
      <c r="G348">
        <v>-4489.16162109375</v>
      </c>
      <c r="H348">
        <v>900.08984375</v>
      </c>
      <c r="I348">
        <v>6.9387340918183327E-3</v>
      </c>
      <c r="J348" t="str">
        <f>VLOOKUP(B348,notes!$A$1:$B$6,2)</f>
        <v>Race AFTER</v>
      </c>
    </row>
  </sheetData>
  <autoFilter ref="A1:I348" xr:uid="{8BF46DE5-F851-A041-B98A-D93A484F90B3}">
    <sortState xmlns:xlrd2="http://schemas.microsoft.com/office/spreadsheetml/2017/richdata2" ref="A2:I197">
      <sortCondition ref="A1:A197"/>
    </sortState>
  </autoFilter>
  <sortState xmlns:xlrd2="http://schemas.microsoft.com/office/spreadsheetml/2017/richdata2" ref="A2:J197">
    <sortCondition ref="A2:A197"/>
    <sortCondition ref="B2:B19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7EE-34B8-4129-838A-AFAE6A866E26}">
  <dimension ref="A1:B6"/>
  <sheetViews>
    <sheetView workbookViewId="0">
      <selection activeCell="C1" sqref="C1:G6"/>
    </sheetView>
  </sheetViews>
  <sheetFormatPr defaultRowHeight="15.75"/>
  <sheetData>
    <row r="1" spans="1:2">
      <c r="A1">
        <v>0</v>
      </c>
      <c r="B1" t="s">
        <v>31</v>
      </c>
    </row>
    <row r="2" spans="1:2">
      <c r="A2">
        <v>1</v>
      </c>
      <c r="B2" t="s">
        <v>32</v>
      </c>
    </row>
    <row r="3" spans="1:2">
      <c r="A3">
        <v>2</v>
      </c>
      <c r="B3" t="s">
        <v>33</v>
      </c>
    </row>
    <row r="4" spans="1:2">
      <c r="A4">
        <v>3</v>
      </c>
      <c r="B4" t="s">
        <v>34</v>
      </c>
    </row>
    <row r="5" spans="1:2">
      <c r="A5">
        <v>4</v>
      </c>
      <c r="B5" t="s">
        <v>17</v>
      </c>
    </row>
    <row r="6" spans="1:2">
      <c r="A6">
        <v>5</v>
      </c>
      <c r="B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A86E-C2C2-AC46-B68E-2AE0EB2DBA6D}">
  <sheetPr>
    <tabColor theme="2" tint="-0.499984740745262"/>
  </sheetPr>
  <dimension ref="A1:G47"/>
  <sheetViews>
    <sheetView workbookViewId="0">
      <selection activeCell="I40" sqref="I40"/>
    </sheetView>
  </sheetViews>
  <sheetFormatPr defaultColWidth="11" defaultRowHeight="15.75"/>
  <cols>
    <col min="1" max="1" width="14.875" bestFit="1" customWidth="1"/>
    <col min="2" max="2" width="16" bestFit="1" customWidth="1"/>
    <col min="3" max="4" width="12.125" bestFit="1" customWidth="1"/>
    <col min="5" max="7" width="12.875" bestFit="1" customWidth="1"/>
  </cols>
  <sheetData>
    <row r="1" spans="1:7">
      <c r="A1" s="4" t="s">
        <v>1</v>
      </c>
      <c r="B1" s="5">
        <v>3</v>
      </c>
      <c r="D1" s="8" t="s">
        <v>29</v>
      </c>
    </row>
    <row r="3" spans="1:7">
      <c r="A3" s="4" t="s">
        <v>19</v>
      </c>
      <c r="B3" s="4" t="s">
        <v>16</v>
      </c>
    </row>
    <row r="4" spans="1:7">
      <c r="A4" s="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10</v>
      </c>
    </row>
    <row r="5" spans="1:7">
      <c r="A5" s="5">
        <v>2</v>
      </c>
      <c r="B5">
        <v>6.1321754459999998</v>
      </c>
      <c r="C5">
        <v>6.4373755460000002</v>
      </c>
      <c r="D5">
        <v>8.4239797589999998</v>
      </c>
      <c r="E5">
        <v>6.8409152029999998</v>
      </c>
      <c r="F5">
        <v>7.6946148870000002</v>
      </c>
      <c r="G5">
        <v>35.529060841000003</v>
      </c>
    </row>
    <row r="6" spans="1:7">
      <c r="A6" s="5">
        <v>3</v>
      </c>
      <c r="B6">
        <v>7.2984862330000002</v>
      </c>
      <c r="C6">
        <v>6.9919958109999998</v>
      </c>
      <c r="D6">
        <v>6.831268787</v>
      </c>
      <c r="E6">
        <v>-9.9582042689999994</v>
      </c>
      <c r="F6">
        <v>6.298641205</v>
      </c>
      <c r="G6">
        <v>17.462187767</v>
      </c>
    </row>
    <row r="7" spans="1:7">
      <c r="A7" s="5">
        <v>4</v>
      </c>
      <c r="B7">
        <v>6.3330183030000002</v>
      </c>
      <c r="C7">
        <v>7.0070743560000004</v>
      </c>
      <c r="D7">
        <v>7.2448840140000001</v>
      </c>
      <c r="E7">
        <v>4.8536276819999999</v>
      </c>
      <c r="F7">
        <v>6.4100899699999996</v>
      </c>
      <c r="G7">
        <v>31.848694324999997</v>
      </c>
    </row>
    <row r="8" spans="1:7">
      <c r="A8" s="5">
        <v>5</v>
      </c>
      <c r="B8">
        <v>9.4652366640000007</v>
      </c>
      <c r="C8">
        <v>7.089725971</v>
      </c>
      <c r="D8">
        <v>7.5617604260000002</v>
      </c>
      <c r="E8">
        <v>8.4589834209999992</v>
      </c>
      <c r="F8">
        <v>-1.388610363</v>
      </c>
      <c r="G8">
        <v>31.187096119</v>
      </c>
    </row>
    <row r="9" spans="1:7">
      <c r="A9" s="5">
        <v>6</v>
      </c>
      <c r="B9">
        <v>6.0346012120000001</v>
      </c>
      <c r="C9">
        <v>6.9298477170000004</v>
      </c>
      <c r="D9">
        <v>7.2302608490000004</v>
      </c>
      <c r="E9">
        <v>8.340591431</v>
      </c>
      <c r="F9">
        <v>3.618639231</v>
      </c>
      <c r="G9">
        <v>32.15394044</v>
      </c>
    </row>
    <row r="10" spans="1:7">
      <c r="A10" s="5">
        <v>7</v>
      </c>
      <c r="B10">
        <v>6.7353796959999999</v>
      </c>
      <c r="C10">
        <v>6.8815374370000004</v>
      </c>
      <c r="E10">
        <v>0.86898177860000003</v>
      </c>
      <c r="F10">
        <v>5.7427706719999998</v>
      </c>
      <c r="G10">
        <v>20.228669583600002</v>
      </c>
    </row>
    <row r="11" spans="1:7">
      <c r="A11" s="5">
        <v>8</v>
      </c>
      <c r="B11">
        <v>9.0281162259999999</v>
      </c>
      <c r="E11">
        <v>6.9860825540000002</v>
      </c>
      <c r="F11">
        <v>6.8541808130000001</v>
      </c>
      <c r="G11">
        <v>22.868379593</v>
      </c>
    </row>
    <row r="12" spans="1:7">
      <c r="A12" s="5">
        <v>9</v>
      </c>
      <c r="B12">
        <v>6.5968780520000001</v>
      </c>
      <c r="E12">
        <v>4.799654007</v>
      </c>
      <c r="F12">
        <v>8.7987165449999996</v>
      </c>
      <c r="G12">
        <v>20.195248604</v>
      </c>
    </row>
    <row r="13" spans="1:7">
      <c r="A13" s="5">
        <v>10</v>
      </c>
      <c r="B13">
        <v>-11.97968197</v>
      </c>
      <c r="E13">
        <v>4.264338017</v>
      </c>
      <c r="F13">
        <v>8.6523857119999992</v>
      </c>
      <c r="G13">
        <v>0.93704175899999953</v>
      </c>
    </row>
    <row r="14" spans="1:7">
      <c r="A14" s="5">
        <v>11</v>
      </c>
      <c r="B14">
        <v>8.0906476969999996</v>
      </c>
      <c r="E14">
        <v>1.062427282</v>
      </c>
      <c r="G14">
        <v>9.1530749789999994</v>
      </c>
    </row>
    <row r="15" spans="1:7">
      <c r="A15" s="5">
        <v>12</v>
      </c>
      <c r="B15">
        <v>9.0210523610000006</v>
      </c>
      <c r="E15">
        <v>-0.97866487499999999</v>
      </c>
      <c r="G15">
        <v>8.0423874860000009</v>
      </c>
    </row>
    <row r="16" spans="1:7">
      <c r="A16" s="5">
        <v>13</v>
      </c>
      <c r="B16">
        <v>6.6385045050000002</v>
      </c>
      <c r="E16">
        <v>4.7017016409999997</v>
      </c>
      <c r="G16">
        <v>11.340206146</v>
      </c>
    </row>
    <row r="17" spans="1:7">
      <c r="A17" s="5">
        <v>14</v>
      </c>
      <c r="B17">
        <v>8.3968420029999997</v>
      </c>
      <c r="E17">
        <v>5.4101629259999999</v>
      </c>
      <c r="G17">
        <v>13.807004929</v>
      </c>
    </row>
    <row r="18" spans="1:7">
      <c r="A18" s="5">
        <v>15</v>
      </c>
      <c r="B18">
        <v>5.7366375920000001</v>
      </c>
      <c r="E18">
        <v>-4.6671972269999999</v>
      </c>
      <c r="G18">
        <v>1.0694403650000002</v>
      </c>
    </row>
    <row r="19" spans="1:7">
      <c r="A19" s="5">
        <v>16</v>
      </c>
      <c r="B19">
        <v>6.805299282</v>
      </c>
      <c r="E19">
        <v>5.4167318340000001</v>
      </c>
      <c r="G19">
        <v>12.222031116</v>
      </c>
    </row>
    <row r="20" spans="1:7">
      <c r="A20" s="5">
        <v>17</v>
      </c>
      <c r="B20">
        <v>4.7084574699999999</v>
      </c>
      <c r="G20">
        <v>4.7084574699999999</v>
      </c>
    </row>
    <row r="21" spans="1:7">
      <c r="A21" s="5">
        <v>18</v>
      </c>
      <c r="B21">
        <v>7.5622072219999996</v>
      </c>
      <c r="G21">
        <v>7.5622072219999996</v>
      </c>
    </row>
    <row r="22" spans="1:7">
      <c r="A22" s="5">
        <v>19</v>
      </c>
      <c r="B22">
        <v>7.9854621889999997</v>
      </c>
      <c r="G22">
        <v>7.9854621889999997</v>
      </c>
    </row>
    <row r="23" spans="1:7">
      <c r="A23" s="5">
        <v>20</v>
      </c>
      <c r="B23">
        <v>6.3681926730000002</v>
      </c>
      <c r="G23">
        <v>6.3681926730000002</v>
      </c>
    </row>
    <row r="24" spans="1:7">
      <c r="A24" s="5">
        <v>21</v>
      </c>
      <c r="B24">
        <v>9.8131656649999996</v>
      </c>
      <c r="G24">
        <v>9.8131656649999996</v>
      </c>
    </row>
    <row r="25" spans="1:7">
      <c r="A25" s="5">
        <v>22</v>
      </c>
      <c r="B25">
        <v>7.3053088190000004</v>
      </c>
      <c r="G25">
        <v>7.3053088190000004</v>
      </c>
    </row>
    <row r="26" spans="1:7">
      <c r="A26" s="5">
        <v>23</v>
      </c>
      <c r="B26">
        <v>9.6109533309999993</v>
      </c>
      <c r="G26">
        <v>9.6109533309999993</v>
      </c>
    </row>
    <row r="27" spans="1:7">
      <c r="A27" s="5">
        <v>24</v>
      </c>
      <c r="B27">
        <v>7.5138998030000002</v>
      </c>
      <c r="G27">
        <v>7.5138998030000002</v>
      </c>
    </row>
    <row r="28" spans="1:7">
      <c r="A28" s="5">
        <v>25</v>
      </c>
      <c r="B28">
        <v>6.6170797349999999</v>
      </c>
      <c r="G28">
        <v>6.6170797349999999</v>
      </c>
    </row>
    <row r="29" spans="1:7">
      <c r="A29" s="5">
        <v>26</v>
      </c>
      <c r="B29">
        <v>7.478078365</v>
      </c>
      <c r="G29">
        <v>7.478078365</v>
      </c>
    </row>
    <row r="30" spans="1:7">
      <c r="A30" s="5">
        <v>27</v>
      </c>
      <c r="B30">
        <v>2.2009472849999998</v>
      </c>
      <c r="G30">
        <v>2.2009472849999998</v>
      </c>
    </row>
    <row r="31" spans="1:7">
      <c r="A31" s="5">
        <v>28</v>
      </c>
      <c r="B31">
        <v>7.2014427190000001</v>
      </c>
      <c r="G31">
        <v>7.2014427190000001</v>
      </c>
    </row>
    <row r="32" spans="1:7">
      <c r="A32" s="5">
        <v>29</v>
      </c>
      <c r="B32">
        <v>7.1039261820000004</v>
      </c>
      <c r="G32">
        <v>7.1039261820000004</v>
      </c>
    </row>
    <row r="33" spans="1:7">
      <c r="A33" s="5">
        <v>30</v>
      </c>
      <c r="B33">
        <v>7.5278368000000002</v>
      </c>
      <c r="G33">
        <v>7.5278368000000002</v>
      </c>
    </row>
    <row r="34" spans="1:7">
      <c r="A34" s="5">
        <v>31</v>
      </c>
      <c r="B34">
        <v>9.5837163929999996</v>
      </c>
      <c r="G34">
        <v>9.5837163929999996</v>
      </c>
    </row>
    <row r="35" spans="1:7">
      <c r="A35" s="5">
        <v>32</v>
      </c>
      <c r="B35">
        <v>7.3400325779999998</v>
      </c>
      <c r="G35">
        <v>7.3400325779999998</v>
      </c>
    </row>
    <row r="36" spans="1:7">
      <c r="A36" s="5">
        <v>33</v>
      </c>
      <c r="B36">
        <v>6.9308133129999998</v>
      </c>
      <c r="G36">
        <v>6.9308133129999998</v>
      </c>
    </row>
    <row r="37" spans="1:7">
      <c r="A37" s="5">
        <v>34</v>
      </c>
      <c r="B37">
        <v>9.5836954120000009</v>
      </c>
      <c r="G37">
        <v>9.5836954120000009</v>
      </c>
    </row>
    <row r="38" spans="1:7">
      <c r="A38" s="5">
        <v>35</v>
      </c>
      <c r="B38">
        <v>7.083236694</v>
      </c>
      <c r="G38">
        <v>7.083236694</v>
      </c>
    </row>
    <row r="39" spans="1:7">
      <c r="A39" s="5">
        <v>36</v>
      </c>
      <c r="B39">
        <v>8.6809825899999993</v>
      </c>
      <c r="G39">
        <v>8.6809825899999993</v>
      </c>
    </row>
    <row r="40" spans="1:7">
      <c r="A40" s="5">
        <v>37</v>
      </c>
      <c r="B40">
        <v>8.0762739180000001</v>
      </c>
      <c r="G40">
        <v>8.0762739180000001</v>
      </c>
    </row>
    <row r="41" spans="1:7">
      <c r="A41" s="5">
        <v>38</v>
      </c>
      <c r="B41">
        <v>8.986647606</v>
      </c>
      <c r="G41">
        <v>8.986647606</v>
      </c>
    </row>
    <row r="42" spans="1:7">
      <c r="A42" s="5">
        <v>39</v>
      </c>
      <c r="B42">
        <v>6.8054728510000002</v>
      </c>
      <c r="G42">
        <v>6.8054728510000002</v>
      </c>
    </row>
    <row r="43" spans="1:7">
      <c r="A43" s="5">
        <v>40</v>
      </c>
      <c r="B43">
        <v>7.4095463749999997</v>
      </c>
      <c r="G43">
        <v>7.4095463749999997</v>
      </c>
    </row>
    <row r="44" spans="1:7">
      <c r="A44" s="5">
        <v>41</v>
      </c>
      <c r="B44">
        <v>-3.2778110499999999</v>
      </c>
      <c r="G44">
        <v>-3.2778110499999999</v>
      </c>
    </row>
    <row r="45" spans="1:7">
      <c r="A45" s="5">
        <v>42</v>
      </c>
      <c r="B45">
        <v>-0.47180414199999998</v>
      </c>
      <c r="G45">
        <v>-0.47180414199999998</v>
      </c>
    </row>
    <row r="46" spans="1:7">
      <c r="A46" s="5">
        <v>43</v>
      </c>
      <c r="B46">
        <v>7.4582901000000001</v>
      </c>
      <c r="G46">
        <v>7.4582901000000001</v>
      </c>
    </row>
    <row r="47" spans="1:7">
      <c r="A47" s="5" t="s">
        <v>10</v>
      </c>
      <c r="B47">
        <v>273.51924419799991</v>
      </c>
      <c r="C47">
        <v>41.337556837999998</v>
      </c>
      <c r="D47">
        <v>37.292153835000001</v>
      </c>
      <c r="E47">
        <v>46.400131405599993</v>
      </c>
      <c r="F47">
        <v>52.681428671999988</v>
      </c>
      <c r="G47">
        <v>451.23051494859988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4,5</vt:lpstr>
      <vt:lpstr>T_test</vt:lpstr>
      <vt:lpstr>data</vt:lpstr>
      <vt:lpstr>notes</vt:lpstr>
      <vt:lpstr>3_score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Lin</dc:creator>
  <cp:lastModifiedBy>Nicolas Cantrell</cp:lastModifiedBy>
  <dcterms:created xsi:type="dcterms:W3CDTF">2024-12-02T21:18:09Z</dcterms:created>
  <dcterms:modified xsi:type="dcterms:W3CDTF">2024-12-12T18:12:33Z</dcterms:modified>
</cp:coreProperties>
</file>