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4996" i="1" l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Y5018" i="1"/>
  <c r="AC5018" i="1"/>
  <c r="P109" i="2"/>
  <c r="R109" i="2" s="1"/>
  <c r="S109" i="2" s="1"/>
  <c r="T109" i="2" s="1"/>
  <c r="U5018" i="1"/>
  <c r="Y5009" i="1" l="1"/>
  <c r="AC9804" i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<sst xmlns="http://schemas.openxmlformats.org/spreadsheetml/2006/main" count="143315" uniqueCount="5123">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</sst>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2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4"/>
  <sheetViews>
    <sheetView tabSelected="1" zoomScaleNormal="100" workbookViewId="0">
      <pane ySplit="1" topLeftCell="A2" activePane="bottomLeft" state="frozen"/>
      <selection pane="bottomLeft" activeCell="G9" sqref="G9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5.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5121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5122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C9804" s="40">
        <f>SUBTOTAL(9,AC2:AC9803)</f>
        <v>2125988685.6152923</v>
      </c>
      <c r="AO9804" s="252"/>
    </row>
  </sheetData>
  <autoFilter ref="A1:AQ9803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F243" sqref="F24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hidden="1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hidden="1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hidden="1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hidden="1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5236578.0958294477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hidden="1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hidden="1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hidden="1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hidden="1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hidden="1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hidden="1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hidden="1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hidden="1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hidden="1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hidden="1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hidden="1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2441249.15</v>
      </c>
      <c r="H109" s="299">
        <v>2441249.15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2441249.1506695501</v>
      </c>
      <c r="Q109" s="285">
        <v>0</v>
      </c>
      <c r="R109" s="285">
        <f t="shared" ref="R109:R112" si="30">(P109-G109+J109-K109)/1.06</f>
        <v>6.316510855026965E-4</v>
      </c>
      <c r="S109" s="285">
        <f t="shared" ref="S109:S112" si="31">R109-(Q109/1.06)</f>
        <v>6.316510855026965E-4</v>
      </c>
      <c r="T109" s="286">
        <f t="shared" si="29"/>
        <v>2.5874093405396843E-10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hidden="1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hidden="1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hidden="1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hidden="1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hidden="1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hidden="1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hidden="1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hidden="1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hidden="1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hidden="1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hidden="1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hidden="1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hidden="1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hidden="1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hidden="1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hidden="1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hidden="1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hidden="1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hidden="1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2165993.48</v>
      </c>
      <c r="H166" s="304">
        <v>2165993.48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2165993.4767749035</v>
      </c>
      <c r="Q166" s="285">
        <v>0</v>
      </c>
      <c r="R166" s="306">
        <f t="shared" si="47"/>
        <v>-3.0425438692547237E-3</v>
      </c>
      <c r="S166" s="306">
        <f t="shared" si="35"/>
        <v>-3.0425438692547237E-3</v>
      </c>
      <c r="T166" s="307">
        <f t="shared" si="36"/>
        <v>-1.4046874572240062E-9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 hidden="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hidden="1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hidden="1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hidden="1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hidden="1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hidden="1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hidden="1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hidden="1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hidden="1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hidden="1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hidden="1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hidden="1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hidden="1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 hidden="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 hidden="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hidden="1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hidden="1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hidden="1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 hidden="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>
    <filterColumn colId="3">
      <filters>
        <filter val="霍尔果斯多彩互动广告有限公司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2020-05-18T07:42:37Z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