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<sst xmlns="http://schemas.openxmlformats.org/spreadsheetml/2006/main" count="21899" uniqueCount="1669">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</sst>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6"/>
  <sheetViews>
    <sheetView tabSelected="1" workbookViewId="0">
      <pane ySplit="1" topLeftCell="A2" activePane="bottomLeft" state="frozen"/>
      <selection pane="bottomLeft" activeCell="O486" sqref="O48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710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</sheetData>
  <autoFilter ref="A1:AN1366">
    <filterColumn colId="6">
      <filters>
        <filter val="深圳市优联达科技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48"/>
      <c r="C21" s="249"/>
      <c r="D21" s="249"/>
      <c r="E21" s="249"/>
      <c r="F21" s="249"/>
      <c r="G21" s="250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9" t="s">
        <v>1404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16" x14ac:dyDescent="0.15"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2:16" x14ac:dyDescent="0.15"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2:16" x14ac:dyDescent="0.15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2:16" x14ac:dyDescent="0.15"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1">
        <v>1238861.44</v>
      </c>
    </row>
    <row r="8" spans="2:16" x14ac:dyDescent="0.15"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1">
        <v>45960.35</v>
      </c>
    </row>
    <row r="9" spans="2:16" x14ac:dyDescent="0.15"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1">
        <v>619837.68999999994</v>
      </c>
    </row>
    <row r="10" spans="2:16" x14ac:dyDescent="0.15"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1">
        <v>1584166</v>
      </c>
    </row>
    <row r="11" spans="2:16" x14ac:dyDescent="0.15"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1">
        <v>34477</v>
      </c>
    </row>
    <row r="12" spans="2:16" x14ac:dyDescent="0.15"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2:16" x14ac:dyDescent="0.15"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31" t="s">
        <v>1545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</row>
    <row r="3" spans="1:13" x14ac:dyDescent="0.15">
      <c r="A3" s="232" t="s">
        <v>1546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</row>
    <row r="4" spans="1:13" x14ac:dyDescent="0.3">
      <c r="A4" s="11" t="s">
        <v>5</v>
      </c>
      <c r="B4" s="233" t="s">
        <v>1547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5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7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7">
        <f>K6+K7+K8-L6-H6</f>
        <v>7417910.5802837536</v>
      </c>
    </row>
    <row r="7" spans="1:13" x14ac:dyDescent="0.3">
      <c r="A7" s="13" t="s">
        <v>1562</v>
      </c>
      <c r="B7" s="24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8"/>
      <c r="I7" s="245">
        <f>(E7+E8)/B7</f>
        <v>1.1121562155460991</v>
      </c>
      <c r="J7" s="27">
        <v>0.1</v>
      </c>
      <c r="K7" s="15">
        <f>E7*J7+F7+G7</f>
        <v>43954760.801643752</v>
      </c>
      <c r="L7" s="15"/>
      <c r="M7" s="238">
        <f t="shared" ref="M7:M8" si="0">K7-H7</f>
        <v>43954760.801643752</v>
      </c>
    </row>
    <row r="8" spans="1:13" x14ac:dyDescent="0.3">
      <c r="A8" s="13" t="s">
        <v>1563</v>
      </c>
      <c r="B8" s="24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9"/>
      <c r="I8" s="246"/>
      <c r="J8" s="27">
        <v>0.1</v>
      </c>
      <c r="K8" s="15">
        <f>E8*J8+F8+G8</f>
        <v>348630.36499999999</v>
      </c>
      <c r="L8" s="15"/>
      <c r="M8" s="239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6">
        <v>3926515.07</v>
      </c>
      <c r="C12" s="236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6">
        <v>678128.2</v>
      </c>
      <c r="C25" s="236"/>
      <c r="E25" s="18"/>
      <c r="F25" s="21"/>
      <c r="G25" s="21"/>
      <c r="H25" s="22"/>
      <c r="I25" s="21"/>
      <c r="J25" s="18"/>
    </row>
    <row r="26" spans="1:10" x14ac:dyDescent="0.3">
      <c r="A26" s="247" t="s">
        <v>1592</v>
      </c>
      <c r="B26" s="247"/>
      <c r="C26" s="247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6">
        <v>4385.3770000000004</v>
      </c>
      <c r="C27" s="236"/>
      <c r="E27" s="18"/>
      <c r="F27" s="21"/>
      <c r="G27" s="21"/>
      <c r="H27" s="22"/>
      <c r="I27" s="21"/>
      <c r="J27" s="18"/>
    </row>
    <row r="28" spans="1:10" x14ac:dyDescent="0.3">
      <c r="A28" s="240" t="s">
        <v>1594</v>
      </c>
      <c r="B28" s="241"/>
      <c r="C28" s="242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6">
        <v>97400.31</v>
      </c>
      <c r="C29" s="236"/>
      <c r="E29" s="18"/>
      <c r="F29" s="21"/>
      <c r="G29" s="21"/>
      <c r="H29" s="22"/>
      <c r="I29" s="21"/>
      <c r="J29" s="18"/>
    </row>
    <row r="30" spans="1:10" x14ac:dyDescent="0.3">
      <c r="A30" s="240" t="s">
        <v>1594</v>
      </c>
      <c r="B30" s="241"/>
      <c r="C30" s="242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6">
        <v>1083703.95</v>
      </c>
      <c r="C31" s="236"/>
      <c r="E31" s="18"/>
      <c r="F31" s="21"/>
      <c r="G31" s="21"/>
      <c r="H31" s="22"/>
      <c r="I31" s="21"/>
      <c r="J31" s="18"/>
    </row>
    <row r="32" spans="1:10" x14ac:dyDescent="0.3">
      <c r="A32" s="240" t="s">
        <v>1594</v>
      </c>
      <c r="B32" s="241"/>
      <c r="C32" s="24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2020-08-14T04:41:47Z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