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客户表!$A$1:$AK$2760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2" i="2"/>
  <c r="X2660" i="2"/>
  <c r="X2721" i="2"/>
  <c r="X2655" i="2"/>
  <c r="N52" i="3"/>
  <c r="S61" i="3"/>
  <c r="T61" i="3" s="1"/>
  <c r="U61" i="3" s="1"/>
  <c r="AB1319" i="2"/>
  <c r="AB1327" i="2"/>
  <c r="AB1357" i="2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E1617" i="2"/>
  <c r="X1617" i="2"/>
  <c r="AB2336" i="2"/>
  <c r="AB2338" i="2"/>
  <c r="AB2563" i="2"/>
  <c r="AB2565" i="2"/>
  <c r="AB2579" i="2"/>
  <c r="AB2606" i="2"/>
  <c r="X2643" i="2"/>
  <c r="AB2670" i="2"/>
  <c r="X2708" i="2"/>
  <c r="AB2712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71" i="2"/>
  <c r="AB943" i="2"/>
  <c r="AB951" i="2"/>
  <c r="AB963" i="2"/>
  <c r="AB967" i="2"/>
  <c r="AB979" i="2"/>
  <c r="X987" i="2"/>
  <c r="AB1012" i="2"/>
  <c r="X1012" i="2"/>
  <c r="AB1016" i="2"/>
  <c r="AB1020" i="2"/>
  <c r="X1026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E2619" i="2"/>
  <c r="Z2037" i="2"/>
  <c r="AA2037" i="2" s="1"/>
  <c r="AE2634" i="2"/>
  <c r="AG2634" i="2"/>
  <c r="AG2625" i="2"/>
  <c r="AE2625" i="2"/>
  <c r="AG2641" i="2"/>
  <c r="AE2641" i="2"/>
  <c r="AG2627" i="2"/>
  <c r="AE2627" i="2"/>
  <c r="AE2605" i="2"/>
  <c r="AE2621" i="2"/>
  <c r="AE2633" i="2"/>
  <c r="X1757" i="2" l="1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<sst xmlns="http://schemas.openxmlformats.org/spreadsheetml/2006/main" count="39985" uniqueCount="3417">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</sst>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0"/>
  <sheetViews>
    <sheetView tabSelected="1" topLeftCell="G1" workbookViewId="0">
      <pane ySplit="1" topLeftCell="A2" activePane="bottomLeft" state="frozen"/>
      <selection pane="bottomLeft" activeCell="P2774" sqref="P2774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0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0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0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x14ac:dyDescent="0.3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</sheetData>
  <autoFilter ref="A1:AK2760">
    <filterColumn colId="5">
      <filters>
        <filter val="郑州阿帕斯科技有限公司"/>
      </filters>
    </filterColumn>
    <filterColumn colId="7">
      <filters>
        <filter val="今日头条（厦门）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68193113.56609185</v>
      </c>
      <c r="R2" s="53">
        <v>46242.660200000304</v>
      </c>
      <c r="S2" s="52">
        <f>(Q2-H2+K2)/1.06</f>
        <v>3325332.3172564474</v>
      </c>
      <c r="T2" s="52">
        <f>S2-(R2/1.06)</f>
        <v>3281707.1661243718</v>
      </c>
      <c r="U2" s="55">
        <f>IFERROR(T2/Q2,"-")</f>
        <v>4.8123732654379907E-2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13121457.362966865</v>
      </c>
      <c r="R11" s="53">
        <v>0</v>
      </c>
      <c r="S11" s="52">
        <f t="shared" ref="S11:S12" si="6">(Q11-H11+K11)/1.06</f>
        <v>1594483.398722514</v>
      </c>
      <c r="T11" s="52">
        <f t="shared" si="3"/>
        <v>1594483.398722514</v>
      </c>
      <c r="U11" s="55">
        <f t="shared" si="4"/>
        <v>0.12151724877929175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60763827.729915693</v>
      </c>
      <c r="R21" s="53">
        <v>5226.6304220000002</v>
      </c>
      <c r="S21" s="52">
        <f t="shared" si="8"/>
        <v>26933875.017597076</v>
      </c>
      <c r="T21" s="52">
        <f t="shared" si="3"/>
        <v>26928944.234180093</v>
      </c>
      <c r="U21" s="55">
        <f t="shared" si="4"/>
        <v>0.4431739283093622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181730737.40273973</v>
      </c>
      <c r="R32" s="53">
        <v>4451647.9716000017</v>
      </c>
      <c r="S32" s="52">
        <f t="shared" si="8"/>
        <v>6012246.5426789615</v>
      </c>
      <c r="T32" s="52">
        <f t="shared" si="3"/>
        <v>1812578.6449431106</v>
      </c>
      <c r="U32" s="55">
        <f t="shared" si="4"/>
        <v>9.9739794756139293E-3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159015.21271760686</v>
      </c>
      <c r="R33" s="53">
        <v>228.78839999999997</v>
      </c>
      <c r="S33" s="52">
        <f t="shared" si="8"/>
        <v>2888.5954883083627</v>
      </c>
      <c r="T33" s="52">
        <f t="shared" si="3"/>
        <v>2672.7573751008158</v>
      </c>
      <c r="U33" s="55">
        <f t="shared" si="4"/>
        <v>1.6808186647194141E-2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2021-02-24T04:06:47Z</dcterms:modified>
</cp:coreProperties>
</file>