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客户表!$A$1:$AN$8187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177" i="2" l="1"/>
  <c r="AI178" i="2"/>
  <c r="AI179" i="2"/>
  <c r="AI180" i="2"/>
  <c r="AI181" i="2"/>
  <c r="AI182" i="2"/>
  <c r="AI183" i="2"/>
  <c r="AI184" i="2"/>
  <c r="AI191" i="2"/>
  <c r="AI195" i="2"/>
  <c r="AI196" i="2"/>
  <c r="AI197" i="2"/>
  <c r="S177" i="2"/>
  <c r="S178" i="2"/>
  <c r="S179" i="2"/>
  <c r="S180" i="2"/>
  <c r="S181" i="2"/>
  <c r="S182" i="2"/>
  <c r="S183" i="2"/>
  <c r="S184" i="2"/>
  <c r="S191" i="2"/>
  <c r="S195" i="2"/>
  <c r="S196" i="2"/>
  <c r="S197" i="2"/>
  <c r="AD204" i="2" l="1"/>
  <c r="AD166" i="2"/>
  <c r="X7540" i="2" l="1"/>
  <c r="V7540" i="2"/>
  <c r="V1356" i="2" l="1"/>
  <c r="V1331" i="2"/>
  <c r="X202" i="2" l="1"/>
  <c r="X8064" i="2" l="1"/>
  <c r="X7875" i="2"/>
  <c r="U7875" i="2"/>
  <c r="W7403" i="2"/>
  <c r="T7722" i="2" s="1"/>
  <c r="X7722" i="2"/>
  <c r="X7580" i="2"/>
  <c r="U7580" i="2"/>
  <c r="X7339" i="2"/>
  <c r="X7403" i="2"/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AD1356" i="2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AD1331" i="2"/>
  <c r="Y1331" i="2" s="1"/>
  <c r="V1330" i="2"/>
  <c r="AD1330" i="2" s="1"/>
  <c r="Y1330" i="2" s="1"/>
  <c r="AA7159" i="2"/>
  <c r="AF2516" i="2"/>
  <c r="X2516" i="2"/>
  <c r="AF2515" i="2"/>
  <c r="X2515" i="2"/>
  <c r="Y2515" i="2" s="1"/>
  <c r="AF8187" i="2"/>
  <c r="X8187" i="2"/>
  <c r="AF8186" i="2"/>
  <c r="X8186" i="2"/>
  <c r="AF8185" i="2"/>
  <c r="X8185" i="2"/>
  <c r="AB8185" i="2" s="1"/>
  <c r="AK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K8173" i="2" s="1"/>
  <c r="AF8172" i="2"/>
  <c r="X8172" i="2"/>
  <c r="AB8172" i="2" s="1"/>
  <c r="AK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205" i="2"/>
  <c r="AD205" i="2"/>
  <c r="X205" i="2"/>
  <c r="W205" i="2"/>
  <c r="AH204" i="2"/>
  <c r="AF204" i="2"/>
  <c r="X204" i="2"/>
  <c r="W204" i="2"/>
  <c r="AH203" i="2"/>
  <c r="AD203" i="2"/>
  <c r="X203" i="2"/>
  <c r="W203" i="2"/>
  <c r="AH202" i="2"/>
  <c r="AD202" i="2"/>
  <c r="AF202" i="2" s="1"/>
  <c r="W202" i="2"/>
  <c r="AH201" i="2"/>
  <c r="X201" i="2"/>
  <c r="W201" i="2"/>
  <c r="AH200" i="2"/>
  <c r="AF200" i="2"/>
  <c r="X200" i="2"/>
  <c r="W200" i="2"/>
  <c r="AH199" i="2"/>
  <c r="X199" i="2"/>
  <c r="W199" i="2"/>
  <c r="AH198" i="2"/>
  <c r="AD198" i="2"/>
  <c r="AF198" i="2" s="1"/>
  <c r="X198" i="2"/>
  <c r="AB198" i="2" s="1"/>
  <c r="AK198" i="2" s="1"/>
  <c r="W198" i="2"/>
  <c r="AH197" i="2"/>
  <c r="AD197" i="2"/>
  <c r="X197" i="2"/>
  <c r="W197" i="2"/>
  <c r="AH196" i="2"/>
  <c r="AD196" i="2"/>
  <c r="AF196" i="2" s="1"/>
  <c r="X196" i="2"/>
  <c r="AC196" i="2" s="1"/>
  <c r="W196" i="2"/>
  <c r="AH195" i="2"/>
  <c r="AD195" i="2"/>
  <c r="X195" i="2"/>
  <c r="W195" i="2"/>
  <c r="AH194" i="2"/>
  <c r="AF194" i="2"/>
  <c r="X194" i="2"/>
  <c r="AB194" i="2" s="1"/>
  <c r="AK194" i="2" s="1"/>
  <c r="W194" i="2"/>
  <c r="AH193" i="2"/>
  <c r="X193" i="2"/>
  <c r="W193" i="2"/>
  <c r="AH192" i="2"/>
  <c r="AF192" i="2"/>
  <c r="X192" i="2"/>
  <c r="AC192" i="2" s="1"/>
  <c r="W192" i="2"/>
  <c r="AH191" i="2"/>
  <c r="AD191" i="2"/>
  <c r="X191" i="2"/>
  <c r="W191" i="2"/>
  <c r="AH190" i="2"/>
  <c r="AF190" i="2"/>
  <c r="X190" i="2"/>
  <c r="W190" i="2"/>
  <c r="AH189" i="2"/>
  <c r="X189" i="2"/>
  <c r="AC189" i="2" s="1"/>
  <c r="W189" i="2"/>
  <c r="AH188" i="2"/>
  <c r="AF188" i="2"/>
  <c r="X188" i="2"/>
  <c r="AC188" i="2" s="1"/>
  <c r="W188" i="2"/>
  <c r="AH187" i="2"/>
  <c r="X187" i="2"/>
  <c r="AC187" i="2" s="1"/>
  <c r="W187" i="2"/>
  <c r="AH186" i="2"/>
  <c r="AF186" i="2"/>
  <c r="X186" i="2"/>
  <c r="W186" i="2"/>
  <c r="AH185" i="2"/>
  <c r="X185" i="2"/>
  <c r="W185" i="2"/>
  <c r="AH184" i="2"/>
  <c r="AD184" i="2"/>
  <c r="AF184" i="2" s="1"/>
  <c r="X184" i="2"/>
  <c r="AB184" i="2" s="1"/>
  <c r="AK184" i="2" s="1"/>
  <c r="W184" i="2"/>
  <c r="AH183" i="2"/>
  <c r="AD183" i="2"/>
  <c r="X183" i="2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W181" i="2"/>
  <c r="AH180" i="2"/>
  <c r="AD180" i="2"/>
  <c r="AF180" i="2" s="1"/>
  <c r="X180" i="2"/>
  <c r="AC180" i="2" s="1"/>
  <c r="W180" i="2"/>
  <c r="AH179" i="2"/>
  <c r="AD179" i="2"/>
  <c r="AF179" i="2" s="1"/>
  <c r="X179" i="2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W177" i="2"/>
  <c r="AH176" i="2"/>
  <c r="AF176" i="2"/>
  <c r="X176" i="2"/>
  <c r="W176" i="2"/>
  <c r="AH175" i="2"/>
  <c r="AF175" i="2"/>
  <c r="X175" i="2"/>
  <c r="W175" i="2"/>
  <c r="AH174" i="2"/>
  <c r="AF174" i="2"/>
  <c r="X174" i="2"/>
  <c r="AB174" i="2" s="1"/>
  <c r="AK174" i="2" s="1"/>
  <c r="W174" i="2"/>
  <c r="AH173" i="2"/>
  <c r="X173" i="2"/>
  <c r="W173" i="2"/>
  <c r="AH172" i="2"/>
  <c r="AF172" i="2"/>
  <c r="X172" i="2"/>
  <c r="AC172" i="2" s="1"/>
  <c r="W172" i="2"/>
  <c r="AH171" i="2"/>
  <c r="AF171" i="2"/>
  <c r="X171" i="2"/>
  <c r="W171" i="2"/>
  <c r="AH170" i="2"/>
  <c r="AF170" i="2"/>
  <c r="X170" i="2"/>
  <c r="AB170" i="2" s="1"/>
  <c r="AK170" i="2" s="1"/>
  <c r="W170" i="2"/>
  <c r="AH169" i="2"/>
  <c r="AF169" i="2"/>
  <c r="X169" i="2"/>
  <c r="W169" i="2"/>
  <c r="AH168" i="2"/>
  <c r="AF168" i="2"/>
  <c r="X168" i="2"/>
  <c r="AC168" i="2" s="1"/>
  <c r="W168" i="2"/>
  <c r="AH167" i="2"/>
  <c r="X167" i="2"/>
  <c r="W167" i="2"/>
  <c r="AH166" i="2"/>
  <c r="AF166" i="2"/>
  <c r="X166" i="2"/>
  <c r="W166" i="2"/>
  <c r="AH165" i="2"/>
  <c r="AF165" i="2"/>
  <c r="X165" i="2"/>
  <c r="W165" i="2"/>
  <c r="AH164" i="2"/>
  <c r="AF164" i="2"/>
  <c r="X164" i="2"/>
  <c r="AC164" i="2" s="1"/>
  <c r="W164" i="2"/>
  <c r="AH163" i="2"/>
  <c r="AF163" i="2"/>
  <c r="X163" i="2"/>
  <c r="W163" i="2"/>
  <c r="AH162" i="2"/>
  <c r="AF162" i="2"/>
  <c r="X162" i="2"/>
  <c r="AC162" i="2" s="1"/>
  <c r="W162" i="2"/>
  <c r="AF44" i="2"/>
  <c r="X44" i="2"/>
  <c r="AC44" i="2" s="1"/>
  <c r="W44" i="2"/>
  <c r="AF6372" i="2"/>
  <c r="X6372" i="2"/>
  <c r="AF7131" i="2"/>
  <c r="X7131" i="2"/>
  <c r="AB7131" i="2" s="1"/>
  <c r="AK7131" i="2" s="1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C6366" i="2" s="1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Y142" i="2" s="1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Y139" i="2" s="1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Y5051" i="2" s="1"/>
  <c r="AF12" i="2"/>
  <c r="X12" i="2"/>
  <c r="W12" i="2"/>
  <c r="AF5050" i="2"/>
  <c r="X5050" i="2"/>
  <c r="AF5049" i="2"/>
  <c r="X5049" i="2"/>
  <c r="AF5048" i="2"/>
  <c r="X5048" i="2"/>
  <c r="AF49" i="2"/>
  <c r="X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W7209" i="2"/>
  <c r="AD7208" i="2"/>
  <c r="AF7208" i="2" s="1"/>
  <c r="X7208" i="2"/>
  <c r="AC7208" i="2" s="1"/>
  <c r="W7208" i="2"/>
  <c r="AD7187" i="2"/>
  <c r="X7187" i="2"/>
  <c r="W7187" i="2"/>
  <c r="AD7186" i="2"/>
  <c r="X7186" i="2"/>
  <c r="W7186" i="2"/>
  <c r="AD7185" i="2"/>
  <c r="AH7185" i="2" s="1"/>
  <c r="X7185" i="2"/>
  <c r="W7185" i="2"/>
  <c r="AD7184" i="2"/>
  <c r="AF7184" i="2" s="1"/>
  <c r="X7184" i="2"/>
  <c r="W7184" i="2"/>
  <c r="AD156" i="2"/>
  <c r="AH156" i="2" s="1"/>
  <c r="X156" i="2"/>
  <c r="AB156" i="2" s="1"/>
  <c r="AK156" i="2" s="1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AC7183" i="2" s="1"/>
  <c r="W7183" i="2"/>
  <c r="AD7207" i="2"/>
  <c r="X7207" i="2"/>
  <c r="W7207" i="2"/>
  <c r="AD7206" i="2"/>
  <c r="X7206" i="2"/>
  <c r="W7206" i="2"/>
  <c r="AD7205" i="2"/>
  <c r="AH7205" i="2" s="1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AH7200" i="2" s="1"/>
  <c r="X7200" i="2"/>
  <c r="AB7200" i="2" s="1"/>
  <c r="AK7200" i="2" s="1"/>
  <c r="W7200" i="2"/>
  <c r="AD7182" i="2"/>
  <c r="AH7182" i="2" s="1"/>
  <c r="X7182" i="2"/>
  <c r="W7182" i="2"/>
  <c r="AD7181" i="2"/>
  <c r="X7181" i="2"/>
  <c r="W7181" i="2"/>
  <c r="AD7180" i="2"/>
  <c r="AH7180" i="2" s="1"/>
  <c r="X7180" i="2"/>
  <c r="W7180" i="2"/>
  <c r="AD7179" i="2"/>
  <c r="AF7179" i="2" s="1"/>
  <c r="X7179" i="2"/>
  <c r="W7179" i="2"/>
  <c r="AD7199" i="2"/>
  <c r="AH7199" i="2" s="1"/>
  <c r="X7199" i="2"/>
  <c r="AB7199" i="2" s="1"/>
  <c r="AK7199" i="2" s="1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AC5039" i="2" s="1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AC5036" i="2" s="1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C5028" i="2" s="1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AC5023" i="2" s="1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X5004" i="2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AC4997" i="2" s="1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AB4991" i="2" s="1"/>
  <c r="AK4991" i="2" s="1"/>
  <c r="W4991" i="2"/>
  <c r="AH4990" i="2"/>
  <c r="AE4990" i="2"/>
  <c r="AD4990" i="2"/>
  <c r="X4990" i="2"/>
  <c r="W4990" i="2"/>
  <c r="AH4989" i="2"/>
  <c r="AE4989" i="2"/>
  <c r="AD4989" i="2"/>
  <c r="X4989" i="2"/>
  <c r="AC4989" i="2" s="1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X4983" i="2"/>
  <c r="W4983" i="2"/>
  <c r="AH4982" i="2"/>
  <c r="AE4982" i="2"/>
  <c r="AD4982" i="2"/>
  <c r="X4982" i="2"/>
  <c r="W4982" i="2"/>
  <c r="AH7156" i="2"/>
  <c r="AE7156" i="2"/>
  <c r="AD7156" i="2"/>
  <c r="X7156" i="2"/>
  <c r="AC7156" i="2" s="1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AC7153" i="2" s="1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AC4980" i="2" s="1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AC4977" i="2" s="1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AC4974" i="2" s="1"/>
  <c r="W4974" i="2"/>
  <c r="AH4973" i="2"/>
  <c r="AE4973" i="2"/>
  <c r="AD4973" i="2"/>
  <c r="X4973" i="2"/>
  <c r="W4973" i="2"/>
  <c r="AH4972" i="2"/>
  <c r="AE4972" i="2"/>
  <c r="AD4972" i="2"/>
  <c r="X4972" i="2"/>
  <c r="AC4972" i="2" s="1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AB4969" i="2" s="1"/>
  <c r="AK4969" i="2" s="1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AB4966" i="2" s="1"/>
  <c r="AK4966" i="2" s="1"/>
  <c r="W4966" i="2"/>
  <c r="AH4965" i="2"/>
  <c r="AE4965" i="2"/>
  <c r="AD4965" i="2"/>
  <c r="X4965" i="2"/>
  <c r="W4965" i="2"/>
  <c r="AH4964" i="2"/>
  <c r="AE4964" i="2"/>
  <c r="AD4964" i="2"/>
  <c r="X4964" i="2"/>
  <c r="AC4964" i="2" s="1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AK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AC4956" i="2" s="1"/>
  <c r="W4956" i="2"/>
  <c r="AH4955" i="2"/>
  <c r="AE4955" i="2"/>
  <c r="AD4955" i="2"/>
  <c r="X4955" i="2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AB4952" i="2" s="1"/>
  <c r="AK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C4949" i="2" s="1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AB4944" i="2" s="1"/>
  <c r="AK4944" i="2" s="1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AC4941" i="2" s="1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AB4936" i="2" s="1"/>
  <c r="AK4936" i="2" s="1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AB4925" i="2" s="1"/>
  <c r="AK4925" i="2" s="1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AC4920" i="2" s="1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AB4917" i="2" s="1"/>
  <c r="AK4917" i="2" s="1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X4914" i="2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AB4909" i="2" s="1"/>
  <c r="AK4909" i="2" s="1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AB4906" i="2" s="1"/>
  <c r="AK4906" i="2" s="1"/>
  <c r="W4906" i="2"/>
  <c r="AH7152" i="2"/>
  <c r="AE7152" i="2"/>
  <c r="AD7152" i="2"/>
  <c r="X7152" i="2"/>
  <c r="W7152" i="2"/>
  <c r="AH7151" i="2"/>
  <c r="AE7151" i="2"/>
  <c r="AD7151" i="2"/>
  <c r="X7151" i="2"/>
  <c r="AB7151" i="2" s="1"/>
  <c r="AK7151" i="2" s="1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AB4903" i="2" s="1"/>
  <c r="AK4903" i="2" s="1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AC4900" i="2" s="1"/>
  <c r="W4900" i="2"/>
  <c r="AH4899" i="2"/>
  <c r="AE4899" i="2"/>
  <c r="AD4899" i="2"/>
  <c r="X4899" i="2"/>
  <c r="W4899" i="2"/>
  <c r="AH4898" i="2"/>
  <c r="AE4898" i="2"/>
  <c r="AD4898" i="2"/>
  <c r="X4898" i="2"/>
  <c r="AB4898" i="2" s="1"/>
  <c r="AK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B4895" i="2" s="1"/>
  <c r="AK4895" i="2" s="1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AB4892" i="2" s="1"/>
  <c r="AK4892" i="2" s="1"/>
  <c r="W4892" i="2"/>
  <c r="AH4891" i="2"/>
  <c r="AE4891" i="2"/>
  <c r="AD4891" i="2"/>
  <c r="X4891" i="2"/>
  <c r="W4891" i="2"/>
  <c r="AH4890" i="2"/>
  <c r="AE4890" i="2"/>
  <c r="AD4890" i="2"/>
  <c r="X4890" i="2"/>
  <c r="AB4890" i="2" s="1"/>
  <c r="AK4890" i="2" s="1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AB4887" i="2" s="1"/>
  <c r="AK4887" i="2" s="1"/>
  <c r="W4887" i="2"/>
  <c r="AH4886" i="2"/>
  <c r="AE4886" i="2"/>
  <c r="AD4886" i="2"/>
  <c r="X4886" i="2"/>
  <c r="AC4886" i="2" s="1"/>
  <c r="W4886" i="2"/>
  <c r="AH4885" i="2"/>
  <c r="AE4885" i="2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AB4882" i="2" s="1"/>
  <c r="AK4882" i="2" s="1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AC4879" i="2" s="1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AB4874" i="2" s="1"/>
  <c r="AK4874" i="2" s="1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AC4871" i="2" s="1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AB4868" i="2" s="1"/>
  <c r="AK4868" i="2" s="1"/>
  <c r="W4868" i="2"/>
  <c r="AH4867" i="2"/>
  <c r="AE4867" i="2"/>
  <c r="AD4867" i="2"/>
  <c r="X4867" i="2"/>
  <c r="W4867" i="2"/>
  <c r="AH4866" i="2"/>
  <c r="AE4866" i="2"/>
  <c r="AD4866" i="2"/>
  <c r="X4866" i="2"/>
  <c r="AB4866" i="2" s="1"/>
  <c r="AK4866" i="2" s="1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AC4863" i="2" s="1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AC4858" i="2" s="1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AB4855" i="2" s="1"/>
  <c r="AK4855" i="2" s="1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AC4850" i="2" s="1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AK4847" i="2" s="1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AB4839" i="2" s="1"/>
  <c r="AK4839" i="2" s="1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AC4834" i="2" s="1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AB4831" i="2" s="1"/>
  <c r="AK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AC4826" i="2" s="1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AB6386" i="2" s="1"/>
  <c r="AK6386" i="2" s="1"/>
  <c r="W6386" i="2"/>
  <c r="AH6385" i="2"/>
  <c r="AE6385" i="2"/>
  <c r="AD6385" i="2"/>
  <c r="X6385" i="2"/>
  <c r="W6385" i="2"/>
  <c r="AH6384" i="2"/>
  <c r="AE6384" i="2"/>
  <c r="AD6384" i="2"/>
  <c r="X6384" i="2"/>
  <c r="AB6384" i="2" s="1"/>
  <c r="AK6384" i="2" s="1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AB4818" i="2" s="1"/>
  <c r="AK4818" i="2" s="1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AB4813" i="2" s="1"/>
  <c r="AK4813" i="2" s="1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AB4807" i="2" s="1"/>
  <c r="AK4807" i="2" s="1"/>
  <c r="W4807" i="2"/>
  <c r="AH4806" i="2"/>
  <c r="AE4806" i="2"/>
  <c r="AD4806" i="2"/>
  <c r="X4806" i="2"/>
  <c r="W4806" i="2"/>
  <c r="AH4805" i="2"/>
  <c r="AE4805" i="2"/>
  <c r="AD4805" i="2"/>
  <c r="X4805" i="2"/>
  <c r="AC4805" i="2" s="1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AB4802" i="2" s="1"/>
  <c r="AK4802" i="2" s="1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AC1368" i="2" s="1"/>
  <c r="W1368" i="2"/>
  <c r="AH4799" i="2"/>
  <c r="AE4799" i="2"/>
  <c r="AD4799" i="2"/>
  <c r="X4799" i="2"/>
  <c r="W4799" i="2"/>
  <c r="AH4798" i="2"/>
  <c r="AE4798" i="2"/>
  <c r="AD4798" i="2"/>
  <c r="X4798" i="2"/>
  <c r="AC4798" i="2" s="1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AC4795" i="2" s="1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AC4792" i="2" s="1"/>
  <c r="W4792" i="2"/>
  <c r="AH4791" i="2"/>
  <c r="AE4791" i="2"/>
  <c r="AD4791" i="2"/>
  <c r="X4791" i="2"/>
  <c r="W4791" i="2"/>
  <c r="AH4790" i="2"/>
  <c r="AE4790" i="2"/>
  <c r="AD4790" i="2"/>
  <c r="X4790" i="2"/>
  <c r="AB4790" i="2" s="1"/>
  <c r="AK4790" i="2" s="1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AC4787" i="2" s="1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AB4782" i="2" s="1"/>
  <c r="AK4782" i="2" s="1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AC4780" i="2" s="1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AC4775" i="2" s="1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AC4772" i="2" s="1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AC4769" i="2" s="1"/>
  <c r="W4769" i="2"/>
  <c r="AH4768" i="2"/>
  <c r="AE4768" i="2"/>
  <c r="AD4768" i="2"/>
  <c r="X4768" i="2"/>
  <c r="W4768" i="2"/>
  <c r="AH4767" i="2"/>
  <c r="AE4767" i="2"/>
  <c r="AD4767" i="2"/>
  <c r="X4767" i="2"/>
  <c r="AC4767" i="2" s="1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AC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AC4753" i="2" s="1"/>
  <c r="W4753" i="2"/>
  <c r="AH4752" i="2"/>
  <c r="AE4752" i="2"/>
  <c r="AD4752" i="2"/>
  <c r="X4752" i="2"/>
  <c r="AC4752" i="2" s="1"/>
  <c r="W4752" i="2"/>
  <c r="AH4751" i="2"/>
  <c r="AE4751" i="2"/>
  <c r="AD4751" i="2"/>
  <c r="X4751" i="2"/>
  <c r="AC4751" i="2" s="1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AC4748" i="2" s="1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AC4745" i="2" s="1"/>
  <c r="W4745" i="2"/>
  <c r="AH4744" i="2"/>
  <c r="AE4744" i="2"/>
  <c r="AD4744" i="2"/>
  <c r="Y4744" i="2" s="1"/>
  <c r="AC4744" i="2"/>
  <c r="W4744" i="2"/>
  <c r="AH4743" i="2"/>
  <c r="AE4743" i="2"/>
  <c r="AD4743" i="2"/>
  <c r="X4743" i="2"/>
  <c r="AB4743" i="2" s="1"/>
  <c r="AK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C4740" i="2" s="1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AB4737" i="2" s="1"/>
  <c r="AK4737" i="2" s="1"/>
  <c r="W4737" i="2"/>
  <c r="AH4736" i="2"/>
  <c r="AE4736" i="2"/>
  <c r="AD4736" i="2"/>
  <c r="X4736" i="2"/>
  <c r="AC4736" i="2" s="1"/>
  <c r="W4736" i="2"/>
  <c r="AH4735" i="2"/>
  <c r="AE4735" i="2"/>
  <c r="AD4735" i="2"/>
  <c r="X4735" i="2"/>
  <c r="AC4735" i="2" s="1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AC4732" i="2" s="1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AB4729" i="2" s="1"/>
  <c r="AK4729" i="2" s="1"/>
  <c r="W4729" i="2"/>
  <c r="AH4728" i="2"/>
  <c r="AE4728" i="2"/>
  <c r="AD4728" i="2"/>
  <c r="X4728" i="2"/>
  <c r="W4728" i="2"/>
  <c r="AH4727" i="2"/>
  <c r="AE4727" i="2"/>
  <c r="AD4727" i="2"/>
  <c r="X4727" i="2"/>
  <c r="AB4727" i="2" s="1"/>
  <c r="AK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AK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AC4721" i="2" s="1"/>
  <c r="W4721" i="2"/>
  <c r="AH4720" i="2"/>
  <c r="AE4720" i="2"/>
  <c r="AD4720" i="2"/>
  <c r="X4720" i="2"/>
  <c r="W4720" i="2"/>
  <c r="AH4719" i="2"/>
  <c r="AE4719" i="2"/>
  <c r="AD4719" i="2"/>
  <c r="X4719" i="2"/>
  <c r="AC4719" i="2" s="1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AC4716" i="2" s="1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AB4713" i="2" s="1"/>
  <c r="AK4713" i="2" s="1"/>
  <c r="W4713" i="2"/>
  <c r="AH4712" i="2"/>
  <c r="AE4712" i="2"/>
  <c r="AD4712" i="2"/>
  <c r="X4712" i="2"/>
  <c r="W4712" i="2"/>
  <c r="AH4711" i="2"/>
  <c r="AE4711" i="2"/>
  <c r="AD4711" i="2"/>
  <c r="X4711" i="2"/>
  <c r="AC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AB4708" i="2" s="1"/>
  <c r="AK4708" i="2" s="1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AB4705" i="2" s="1"/>
  <c r="AK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AK4703" i="2" s="1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AC4700" i="2" s="1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AB4697" i="2" s="1"/>
  <c r="AK4697" i="2" s="1"/>
  <c r="W4697" i="2"/>
  <c r="AH4696" i="2"/>
  <c r="AE4696" i="2"/>
  <c r="AD4696" i="2"/>
  <c r="X4696" i="2"/>
  <c r="W4696" i="2"/>
  <c r="AH4695" i="2"/>
  <c r="AE4695" i="2"/>
  <c r="AD4695" i="2"/>
  <c r="X4695" i="2"/>
  <c r="AB4695" i="2" s="1"/>
  <c r="AK4695" i="2" s="1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C4692" i="2" s="1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AB4689" i="2" s="1"/>
  <c r="AK4689" i="2" s="1"/>
  <c r="W4689" i="2"/>
  <c r="AH4688" i="2"/>
  <c r="AE4688" i="2"/>
  <c r="AD4688" i="2"/>
  <c r="X4688" i="2"/>
  <c r="W4688" i="2"/>
  <c r="AH4687" i="2"/>
  <c r="AE4687" i="2"/>
  <c r="AD4687" i="2"/>
  <c r="X4687" i="2"/>
  <c r="AB4687" i="2" s="1"/>
  <c r="AK4687" i="2" s="1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AB4684" i="2" s="1"/>
  <c r="AK4684" i="2" s="1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AA7148" i="2" s="1"/>
  <c r="AB7148" i="2" s="1"/>
  <c r="AK7148" i="2" s="1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AC4679" i="2" s="1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AC4674" i="2" s="1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AB4671" i="2" s="1"/>
  <c r="AK4671" i="2" s="1"/>
  <c r="W4671" i="2"/>
  <c r="AH4670" i="2"/>
  <c r="AE4670" i="2"/>
  <c r="AD4670" i="2"/>
  <c r="X4670" i="2"/>
  <c r="W4670" i="2"/>
  <c r="AH4669" i="2"/>
  <c r="AE4669" i="2"/>
  <c r="AD4669" i="2"/>
  <c r="X4669" i="2"/>
  <c r="AC4669" i="2" s="1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AC4663" i="2" s="1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AC4661" i="2" s="1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AC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AB4650" i="2" s="1"/>
  <c r="AK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AC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B4639" i="2" s="1"/>
  <c r="AK4639" i="2" s="1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AC4630" i="2" s="1"/>
  <c r="W4630" i="2"/>
  <c r="AH4629" i="2"/>
  <c r="AE4629" i="2"/>
  <c r="AD4629" i="2"/>
  <c r="X4629" i="2"/>
  <c r="AB4629" i="2" s="1"/>
  <c r="AK4629" i="2" s="1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AC4626" i="2" s="1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AC4621" i="2" s="1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AB4615" i="2" s="1"/>
  <c r="AK4615" i="2" s="1"/>
  <c r="W4615" i="2"/>
  <c r="AH4614" i="2"/>
  <c r="AE4614" i="2"/>
  <c r="AD4614" i="2"/>
  <c r="X4614" i="2"/>
  <c r="AC4614" i="2" s="1"/>
  <c r="W4614" i="2"/>
  <c r="AH4613" i="2"/>
  <c r="AE4613" i="2"/>
  <c r="AD4613" i="2"/>
  <c r="X4613" i="2"/>
  <c r="AC4613" i="2" s="1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AB4607" i="2" s="1"/>
  <c r="AK4607" i="2" s="1"/>
  <c r="W4607" i="2"/>
  <c r="AH4606" i="2"/>
  <c r="AE4606" i="2"/>
  <c r="AD4606" i="2"/>
  <c r="X4606" i="2"/>
  <c r="AC4606" i="2" s="1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AK4602" i="2" s="1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AC4599" i="2" s="1"/>
  <c r="W4599" i="2"/>
  <c r="AH4598" i="2"/>
  <c r="AE4598" i="2"/>
  <c r="AD4598" i="2"/>
  <c r="X4598" i="2"/>
  <c r="AC4598" i="2" s="1"/>
  <c r="AH4597" i="2"/>
  <c r="AE4597" i="2"/>
  <c r="AD4597" i="2"/>
  <c r="X4597" i="2"/>
  <c r="AC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AC4594" i="2" s="1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AB4592" i="2" s="1"/>
  <c r="AK4592" i="2" s="1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AB4589" i="2" s="1"/>
  <c r="AK4589" i="2" s="1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C4586" i="2" s="1"/>
  <c r="W4586" i="2"/>
  <c r="AH4585" i="2"/>
  <c r="AE4585" i="2"/>
  <c r="AD4585" i="2"/>
  <c r="X4585" i="2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AB4576" i="2" s="1"/>
  <c r="AK4576" i="2" s="1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AC4573" i="2" s="1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B4568" i="2" s="1"/>
  <c r="AK4568" i="2" s="1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E4561" i="2"/>
  <c r="AD4561" i="2"/>
  <c r="X4561" i="2"/>
  <c r="W4561" i="2"/>
  <c r="AH4560" i="2"/>
  <c r="AE4560" i="2"/>
  <c r="AD4560" i="2"/>
  <c r="X4560" i="2"/>
  <c r="AB4560" i="2" s="1"/>
  <c r="AK4560" i="2" s="1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AC4557" i="2" s="1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X4554" i="2"/>
  <c r="AC4554" i="2" s="1"/>
  <c r="W4554" i="2"/>
  <c r="AH4553" i="2"/>
  <c r="AE4553" i="2"/>
  <c r="AD4553" i="2"/>
  <c r="X4553" i="2"/>
  <c r="W4553" i="2"/>
  <c r="AH4552" i="2"/>
  <c r="AE4552" i="2"/>
  <c r="AD4552" i="2"/>
  <c r="X4552" i="2"/>
  <c r="AC4552" i="2" s="1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AB4546" i="2" s="1"/>
  <c r="AK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AC4541" i="2" s="1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AC4538" i="2" s="1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C4533" i="2" s="1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AB4528" i="2" s="1"/>
  <c r="AK4528" i="2" s="1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AB4525" i="2" s="1"/>
  <c r="AK4525" i="2" s="1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AC4523" i="2" s="1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AC4509" i="2" s="1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AC4507" i="2" s="1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AB4501" i="2" s="1"/>
  <c r="AK4501" i="2" s="1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AC4496" i="2" s="1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AC4493" i="2" s="1"/>
  <c r="W4493" i="2"/>
  <c r="AH4492" i="2"/>
  <c r="AE4492" i="2"/>
  <c r="AD4492" i="2"/>
  <c r="X4492" i="2"/>
  <c r="AC4492" i="2" s="1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W4486" i="2"/>
  <c r="AH4485" i="2"/>
  <c r="AE4485" i="2"/>
  <c r="AD4485" i="2"/>
  <c r="X4485" i="2"/>
  <c r="AC4485" i="2" s="1"/>
  <c r="W4485" i="2"/>
  <c r="AH4484" i="2"/>
  <c r="AE4484" i="2"/>
  <c r="AD4484" i="2"/>
  <c r="X4484" i="2"/>
  <c r="AC4484" i="2" s="1"/>
  <c r="W4484" i="2"/>
  <c r="AH4483" i="2"/>
  <c r="AE4483" i="2"/>
  <c r="AD4483" i="2"/>
  <c r="X4483" i="2"/>
  <c r="AC4483" i="2" s="1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AB4480" i="2" s="1"/>
  <c r="AK4480" i="2" s="1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AC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AC4472" i="2" s="1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AC4469" i="2" s="1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C4467" i="2" s="1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AC4461" i="2" s="1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AC4456" i="2" s="1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C4452" i="2" s="1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AB4445" i="2" s="1"/>
  <c r="AK4445" i="2" s="1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AC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AC4436" i="2" s="1"/>
  <c r="W4436" i="2"/>
  <c r="AH4435" i="2"/>
  <c r="AE4435" i="2"/>
  <c r="AD4435" i="2"/>
  <c r="X4435" i="2"/>
  <c r="AC4435" i="2" s="1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AC4432" i="2" s="1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AC4427" i="2" s="1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AB4421" i="2" s="1"/>
  <c r="AK4421" i="2" s="1"/>
  <c r="W4421" i="2"/>
  <c r="AH4420" i="2"/>
  <c r="AE4420" i="2"/>
  <c r="AD4420" i="2"/>
  <c r="X4420" i="2"/>
  <c r="AC4420" i="2" s="1"/>
  <c r="W4420" i="2"/>
  <c r="AH4419" i="2"/>
  <c r="AE4419" i="2"/>
  <c r="AD4419" i="2"/>
  <c r="X4419" i="2"/>
  <c r="AC4419" i="2" s="1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AB4416" i="2" s="1"/>
  <c r="AK4416" i="2" s="1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AC4413" i="2" s="1"/>
  <c r="W4413" i="2"/>
  <c r="AH4412" i="2"/>
  <c r="AE4412" i="2"/>
  <c r="AD4412" i="2"/>
  <c r="X4412" i="2"/>
  <c r="AK4412" i="2" s="1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AC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C4405" i="2" s="1"/>
  <c r="W4405" i="2"/>
  <c r="AH4404" i="2"/>
  <c r="AE4404" i="2"/>
  <c r="AD4404" i="2"/>
  <c r="X4404" i="2"/>
  <c r="AC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AC4397" i="2" s="1"/>
  <c r="W4397" i="2"/>
  <c r="AH4396" i="2"/>
  <c r="AE4396" i="2"/>
  <c r="AD4396" i="2"/>
  <c r="X4396" i="2"/>
  <c r="AC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AC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AC4387" i="2" s="1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C4379" i="2" s="1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AB4373" i="2" s="1"/>
  <c r="AK4373" i="2" s="1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AC4371" i="2" s="1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AB4368" i="2" s="1"/>
  <c r="AK4368" i="2" s="1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AC4364" i="2" s="1"/>
  <c r="W4364" i="2"/>
  <c r="AH4363" i="2"/>
  <c r="AE4363" i="2"/>
  <c r="AD4363" i="2"/>
  <c r="X4363" i="2"/>
  <c r="AC4363" i="2" s="1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AC4360" i="2" s="1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AC4357" i="2" s="1"/>
  <c r="W4357" i="2"/>
  <c r="AH4356" i="2"/>
  <c r="AE4356" i="2"/>
  <c r="AD4356" i="2"/>
  <c r="X4356" i="2"/>
  <c r="AC4356" i="2" s="1"/>
  <c r="W4356" i="2"/>
  <c r="AH4355" i="2"/>
  <c r="AE4355" i="2"/>
  <c r="AD4355" i="2"/>
  <c r="X4355" i="2"/>
  <c r="AC4355" i="2" s="1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AB4353" i="2" s="1"/>
  <c r="AK4353" i="2" s="1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AA7146" i="2" s="1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AC4343" i="2" s="1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AC4337" i="2" s="1"/>
  <c r="W4337" i="2"/>
  <c r="AH4336" i="2"/>
  <c r="AE4336" i="2"/>
  <c r="AD4336" i="2"/>
  <c r="X4336" i="2"/>
  <c r="AC4336" i="2" s="1"/>
  <c r="W4336" i="2"/>
  <c r="AH4335" i="2"/>
  <c r="AE4335" i="2"/>
  <c r="AD4335" i="2"/>
  <c r="X4335" i="2"/>
  <c r="AC4335" i="2" s="1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AC4329" i="2" s="1"/>
  <c r="W4329" i="2"/>
  <c r="AH4328" i="2"/>
  <c r="AE4328" i="2"/>
  <c r="AD4328" i="2"/>
  <c r="X4328" i="2"/>
  <c r="AC4328" i="2" s="1"/>
  <c r="W4328" i="2"/>
  <c r="AH4327" i="2"/>
  <c r="AE4327" i="2"/>
  <c r="AD4327" i="2"/>
  <c r="X4327" i="2"/>
  <c r="AC4327" i="2" s="1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AC4320" i="2" s="1"/>
  <c r="W4320" i="2"/>
  <c r="AH4319" i="2"/>
  <c r="AE4319" i="2"/>
  <c r="AD4319" i="2"/>
  <c r="X4319" i="2"/>
  <c r="AC4319" i="2" s="1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AC4311" i="2" s="1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AB4305" i="2" s="1"/>
  <c r="AK4305" i="2" s="1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AC4303" i="2" s="1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AB4300" i="2" s="1"/>
  <c r="AK4300" i="2" s="1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C4295" i="2" s="1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AC4289" i="2" s="1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AC4287" i="2" s="1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AB4281" i="2" s="1"/>
  <c r="AK4281" i="2" s="1"/>
  <c r="W4281" i="2"/>
  <c r="AH4280" i="2"/>
  <c r="AE4280" i="2"/>
  <c r="AD4280" i="2"/>
  <c r="X4280" i="2"/>
  <c r="W4280" i="2"/>
  <c r="AH4279" i="2"/>
  <c r="AE4279" i="2"/>
  <c r="AD4279" i="2"/>
  <c r="X4279" i="2"/>
  <c r="AC4279" i="2" s="1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X4272" i="2"/>
  <c r="W4272" i="2"/>
  <c r="AH4271" i="2"/>
  <c r="AE4271" i="2"/>
  <c r="AD4271" i="2"/>
  <c r="X4271" i="2"/>
  <c r="AC4271" i="2" s="1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AC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C4263" i="2" s="1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C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W4256" i="2"/>
  <c r="AH4255" i="2"/>
  <c r="AE4255" i="2"/>
  <c r="AD4255" i="2"/>
  <c r="X4255" i="2"/>
  <c r="AC4255" i="2" s="1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AC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AC4241" i="2" s="1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AC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AC4231" i="2" s="1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AC4225" i="2" s="1"/>
  <c r="W4225" i="2"/>
  <c r="AH4224" i="2"/>
  <c r="AE4224" i="2"/>
  <c r="AD4224" i="2"/>
  <c r="X4224" i="2"/>
  <c r="AC4224" i="2" s="1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C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AB4212" i="2" s="1"/>
  <c r="AK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AC4209" i="2" s="1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AC4207" i="2" s="1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C7103" i="2" s="1"/>
  <c r="AH7102" i="2"/>
  <c r="AE7102" i="2"/>
  <c r="AD7102" i="2"/>
  <c r="X7102" i="2"/>
  <c r="AC7102" i="2" s="1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AC7096" i="2" s="1"/>
  <c r="W7096" i="2"/>
  <c r="AH7095" i="2"/>
  <c r="AE7095" i="2"/>
  <c r="AD7095" i="2"/>
  <c r="X7095" i="2"/>
  <c r="AC7095" i="2" s="1"/>
  <c r="W7095" i="2"/>
  <c r="AH7094" i="2"/>
  <c r="AE7094" i="2"/>
  <c r="AD7094" i="2"/>
  <c r="X7094" i="2"/>
  <c r="AC7094" i="2" s="1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AC7088" i="2" s="1"/>
  <c r="W7088" i="2"/>
  <c r="AH7087" i="2"/>
  <c r="AE7087" i="2"/>
  <c r="AD7087" i="2"/>
  <c r="X7087" i="2"/>
  <c r="AC7087" i="2" s="1"/>
  <c r="W7087" i="2"/>
  <c r="AH7086" i="2"/>
  <c r="AE7086" i="2"/>
  <c r="AD7086" i="2"/>
  <c r="X7086" i="2"/>
  <c r="AC7086" i="2" s="1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AC7076" i="2" s="1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AC7073" i="2" s="1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AC7070" i="2" s="1"/>
  <c r="W7070" i="2"/>
  <c r="AH7069" i="2"/>
  <c r="AE7069" i="2"/>
  <c r="AD7069" i="2"/>
  <c r="X7069" i="2"/>
  <c r="AC7069" i="2" s="1"/>
  <c r="W7069" i="2"/>
  <c r="AH7068" i="2"/>
  <c r="AE7068" i="2"/>
  <c r="AD7068" i="2"/>
  <c r="X7068" i="2"/>
  <c r="AC7068" i="2" s="1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AC7062" i="2" s="1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AC7060" i="2" s="1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W7054" i="2"/>
  <c r="AH7053" i="2"/>
  <c r="AE7053" i="2"/>
  <c r="AD7053" i="2"/>
  <c r="X7053" i="2"/>
  <c r="AC7053" i="2" s="1"/>
  <c r="W7053" i="2"/>
  <c r="AH7052" i="2"/>
  <c r="AE7052" i="2"/>
  <c r="AD7052" i="2"/>
  <c r="X7052" i="2"/>
  <c r="AC7052" i="2" s="1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AC7049" i="2" s="1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AC7045" i="2" s="1"/>
  <c r="W7045" i="2"/>
  <c r="AH7044" i="2"/>
  <c r="AE7044" i="2"/>
  <c r="AD7044" i="2"/>
  <c r="X7044" i="2"/>
  <c r="AC7044" i="2" s="1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AB7040" i="2" s="1"/>
  <c r="AK7040" i="2" s="1"/>
  <c r="W7040" i="2"/>
  <c r="AH7039" i="2"/>
  <c r="AE7039" i="2"/>
  <c r="AD7039" i="2"/>
  <c r="X7039" i="2"/>
  <c r="W7039" i="2"/>
  <c r="AH7038" i="2"/>
  <c r="AE7038" i="2"/>
  <c r="AD7038" i="2"/>
  <c r="X7038" i="2"/>
  <c r="AC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AC7033" i="2" s="1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AB7030" i="2" s="1"/>
  <c r="AK7030" i="2" s="1"/>
  <c r="W7030" i="2"/>
  <c r="AH7029" i="2"/>
  <c r="AE7029" i="2"/>
  <c r="AD7029" i="2"/>
  <c r="X7029" i="2"/>
  <c r="AC7029" i="2" s="1"/>
  <c r="W7029" i="2"/>
  <c r="AH7028" i="2"/>
  <c r="AE7028" i="2"/>
  <c r="AD7028" i="2"/>
  <c r="X7028" i="2"/>
  <c r="AC7028" i="2" s="1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AB7022" i="2" s="1"/>
  <c r="AK7022" i="2" s="1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AC7020" i="2" s="1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C7013" i="2" s="1"/>
  <c r="W7013" i="2"/>
  <c r="AH7012" i="2"/>
  <c r="AE7012" i="2"/>
  <c r="AD7012" i="2"/>
  <c r="X7012" i="2"/>
  <c r="AC7012" i="2" s="1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AB7009" i="2" s="1"/>
  <c r="AK7009" i="2" s="1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AC6996" i="2" s="1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AB6990" i="2" s="1"/>
  <c r="AK6990" i="2" s="1"/>
  <c r="W6990" i="2"/>
  <c r="AH6989" i="2"/>
  <c r="AE6989" i="2"/>
  <c r="AD6989" i="2"/>
  <c r="X6989" i="2"/>
  <c r="AC6989" i="2" s="1"/>
  <c r="W6989" i="2"/>
  <c r="AH6988" i="2"/>
  <c r="AE6988" i="2"/>
  <c r="AD6988" i="2"/>
  <c r="X6988" i="2"/>
  <c r="AC6988" i="2" s="1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AC6983" i="2" s="1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AC6975" i="2" s="1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AC6969" i="2" s="1"/>
  <c r="W6969" i="2"/>
  <c r="AH6968" i="2"/>
  <c r="AE6968" i="2"/>
  <c r="AD6968" i="2"/>
  <c r="X6968" i="2"/>
  <c r="AC6968" i="2" s="1"/>
  <c r="W6968" i="2"/>
  <c r="AH6967" i="2"/>
  <c r="AE6967" i="2"/>
  <c r="AD6967" i="2"/>
  <c r="X6967" i="2"/>
  <c r="AB6967" i="2" s="1"/>
  <c r="AK6967" i="2" s="1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AC6390" i="2" s="1"/>
  <c r="W6390" i="2"/>
  <c r="AH6962" i="2"/>
  <c r="AE6962" i="2"/>
  <c r="AD6962" i="2"/>
  <c r="X6962" i="2"/>
  <c r="AC6962" i="2" s="1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AC6958" i="2" s="1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AB6955" i="2" s="1"/>
  <c r="AK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AC6945" i="2" s="1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AB6939" i="2" s="1"/>
  <c r="AK6939" i="2" s="1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AB6937" i="2" s="1"/>
  <c r="AK6937" i="2" s="1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AC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W6931" i="2"/>
  <c r="AH6930" i="2"/>
  <c r="AE6930" i="2"/>
  <c r="AD6930" i="2"/>
  <c r="X6930" i="2"/>
  <c r="AK6930" i="2" s="1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AB6926" i="2" s="1"/>
  <c r="AK6926" i="2" s="1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AC6921" i="2" s="1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AB6910" i="2" s="1"/>
  <c r="AK6910" i="2" s="1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AB6905" i="2" s="1"/>
  <c r="AK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AB6886" i="2" s="1"/>
  <c r="AK6886" i="2" s="1"/>
  <c r="W6886" i="2"/>
  <c r="AH6885" i="2"/>
  <c r="AE6885" i="2"/>
  <c r="AD6885" i="2"/>
  <c r="X6885" i="2"/>
  <c r="AC6885" i="2" s="1"/>
  <c r="W6885" i="2"/>
  <c r="AH6884" i="2"/>
  <c r="AE6884" i="2"/>
  <c r="AD6884" i="2"/>
  <c r="X6884" i="2"/>
  <c r="AB6884" i="2" s="1"/>
  <c r="AK6884" i="2" s="1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AC6879" i="2" s="1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AB6873" i="2" s="1"/>
  <c r="AK6873" i="2" s="1"/>
  <c r="W6873" i="2"/>
  <c r="AH6872" i="2"/>
  <c r="AE6872" i="2"/>
  <c r="AD6872" i="2"/>
  <c r="X6872" i="2"/>
  <c r="AC6872" i="2" s="1"/>
  <c r="W6872" i="2"/>
  <c r="AH6871" i="2"/>
  <c r="AE6871" i="2"/>
  <c r="AD6871" i="2"/>
  <c r="X6871" i="2"/>
  <c r="AC6871" i="2" s="1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AC113" i="2" s="1"/>
  <c r="W113" i="2"/>
  <c r="AH112" i="2"/>
  <c r="AE112" i="2"/>
  <c r="AF112" i="2" s="1"/>
  <c r="X112" i="2"/>
  <c r="W112" i="2"/>
  <c r="AH111" i="2"/>
  <c r="AE111" i="2"/>
  <c r="AF111" i="2" s="1"/>
  <c r="X111" i="2"/>
  <c r="Y111" i="2" s="1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Y105" i="2" s="1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AC95" i="2" s="1"/>
  <c r="W95" i="2"/>
  <c r="AH94" i="2"/>
  <c r="AE94" i="2"/>
  <c r="AF94" i="2" s="1"/>
  <c r="X94" i="2"/>
  <c r="W94" i="2"/>
  <c r="AH93" i="2"/>
  <c r="AE93" i="2"/>
  <c r="AF93" i="2" s="1"/>
  <c r="X93" i="2"/>
  <c r="Y93" i="2" s="1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AC1691" i="2" s="1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AB1685" i="2" s="1"/>
  <c r="AK1685" i="2" s="1"/>
  <c r="W1685" i="2"/>
  <c r="AH1684" i="2"/>
  <c r="AE1684" i="2"/>
  <c r="AD1684" i="2"/>
  <c r="X1684" i="2"/>
  <c r="AC1684" i="2" s="1"/>
  <c r="W1684" i="2"/>
  <c r="AH1683" i="2"/>
  <c r="AE1683" i="2"/>
  <c r="AD1683" i="2"/>
  <c r="X1683" i="2"/>
  <c r="AC1683" i="2" s="1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W1677" i="2"/>
  <c r="AH1676" i="2"/>
  <c r="AE1676" i="2"/>
  <c r="AD1676" i="2"/>
  <c r="X1676" i="2"/>
  <c r="AC1676" i="2" s="1"/>
  <c r="W1676" i="2"/>
  <c r="AH1675" i="2"/>
  <c r="AE1675" i="2"/>
  <c r="AD1675" i="2"/>
  <c r="X1675" i="2"/>
  <c r="AB1675" i="2" s="1"/>
  <c r="AK1675" i="2" s="1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AB1669" i="2" s="1"/>
  <c r="AK1669" i="2" s="1"/>
  <c r="W1669" i="2"/>
  <c r="AH1668" i="2"/>
  <c r="AE1668" i="2"/>
  <c r="AD1668" i="2"/>
  <c r="X1668" i="2"/>
  <c r="AK1668" i="2" s="1"/>
  <c r="W1668" i="2"/>
  <c r="AH1667" i="2"/>
  <c r="AE1667" i="2"/>
  <c r="AD1667" i="2"/>
  <c r="X1667" i="2"/>
  <c r="AC1667" i="2" s="1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AC1659" i="2" s="1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AB1655" i="2" s="1"/>
  <c r="AK1655" i="2" s="1"/>
  <c r="W1655" i="2"/>
  <c r="AH1654" i="2"/>
  <c r="AE1654" i="2"/>
  <c r="AD1654" i="2"/>
  <c r="X1654" i="2"/>
  <c r="W1654" i="2"/>
  <c r="AH1653" i="2"/>
  <c r="AE1653" i="2"/>
  <c r="AD1653" i="2"/>
  <c r="X1653" i="2"/>
  <c r="AC1653" i="2" s="1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AC1648" i="2" s="1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AB1645" i="2" s="1"/>
  <c r="AK1645" i="2" s="1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AC1636" i="2" s="1"/>
  <c r="W1636" i="2"/>
  <c r="AH1635" i="2"/>
  <c r="AE1635" i="2"/>
  <c r="AD1635" i="2"/>
  <c r="X1635" i="2"/>
  <c r="AC1635" i="2" s="1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AC1632" i="2" s="1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AB1627" i="2" s="1"/>
  <c r="AK1627" i="2" s="1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AA1624" i="2" s="1"/>
  <c r="W1624" i="2"/>
  <c r="AH1623" i="2"/>
  <c r="AE1623" i="2"/>
  <c r="AD1623" i="2"/>
  <c r="X1623" i="2"/>
  <c r="AA1623" i="2" s="1"/>
  <c r="AB1623" i="2" s="1"/>
  <c r="AK1623" i="2" s="1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AC1619" i="2" s="1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AC1613" i="2" s="1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AC6352" i="2" s="1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AC6342" i="2" s="1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AA6341" i="2" s="1"/>
  <c r="AB6341" i="2" s="1"/>
  <c r="AK6341" i="2" s="1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X1591" i="2"/>
  <c r="W1591" i="2"/>
  <c r="AH1590" i="2"/>
  <c r="AE1590" i="2"/>
  <c r="AD1590" i="2"/>
  <c r="X1590" i="2"/>
  <c r="AC1590" i="2" s="1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AB1239" i="2" s="1"/>
  <c r="AK1239" i="2" s="1"/>
  <c r="W1239" i="2"/>
  <c r="AH1238" i="2"/>
  <c r="AD1238" i="2"/>
  <c r="AF1238" i="2" s="1"/>
  <c r="X1238" i="2"/>
  <c r="AC1238" i="2" s="1"/>
  <c r="W1238" i="2"/>
  <c r="AH1237" i="2"/>
  <c r="AD1237" i="2"/>
  <c r="X1237" i="2"/>
  <c r="AB1237" i="2" s="1"/>
  <c r="AK1237" i="2" s="1"/>
  <c r="W1237" i="2"/>
  <c r="AH1236" i="2"/>
  <c r="AD1236" i="2"/>
  <c r="AF1236" i="2" s="1"/>
  <c r="X1236" i="2"/>
  <c r="AC1236" i="2" s="1"/>
  <c r="W1236" i="2"/>
  <c r="AH1235" i="2"/>
  <c r="AD1235" i="2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X1233" i="2"/>
  <c r="AC1233" i="2" s="1"/>
  <c r="W1233" i="2"/>
  <c r="AH1232" i="2"/>
  <c r="AD1232" i="2"/>
  <c r="AF1232" i="2" s="1"/>
  <c r="X1232" i="2"/>
  <c r="AC1232" i="2" s="1"/>
  <c r="W1232" i="2"/>
  <c r="AH1231" i="2"/>
  <c r="AD1231" i="2"/>
  <c r="X1231" i="2"/>
  <c r="AB1231" i="2" s="1"/>
  <c r="AK1231" i="2" s="1"/>
  <c r="W1231" i="2"/>
  <c r="AH1230" i="2"/>
  <c r="AD1230" i="2"/>
  <c r="AF1230" i="2" s="1"/>
  <c r="X1230" i="2"/>
  <c r="AC1230" i="2" s="1"/>
  <c r="W1230" i="2"/>
  <c r="AH1229" i="2"/>
  <c r="AD1229" i="2"/>
  <c r="X1229" i="2"/>
  <c r="AB1229" i="2" s="1"/>
  <c r="AK1229" i="2" s="1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AC1227" i="2" s="1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W1222" i="2"/>
  <c r="AH1221" i="2"/>
  <c r="AD1221" i="2"/>
  <c r="X1221" i="2"/>
  <c r="AB1221" i="2" s="1"/>
  <c r="AK1221" i="2" s="1"/>
  <c r="W1221" i="2"/>
  <c r="AH1220" i="2"/>
  <c r="AD1220" i="2"/>
  <c r="AF1220" i="2" s="1"/>
  <c r="X1220" i="2"/>
  <c r="AC1220" i="2" s="1"/>
  <c r="W1220" i="2"/>
  <c r="AH1219" i="2"/>
  <c r="AD1219" i="2"/>
  <c r="X1219" i="2"/>
  <c r="AC1219" i="2" s="1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AC1217" i="2" s="1"/>
  <c r="W1217" i="2"/>
  <c r="AH1216" i="2"/>
  <c r="AD1216" i="2"/>
  <c r="AF1216" i="2" s="1"/>
  <c r="X1216" i="2"/>
  <c r="AC1216" i="2" s="1"/>
  <c r="W1216" i="2"/>
  <c r="AH1215" i="2"/>
  <c r="AD1215" i="2"/>
  <c r="X1215" i="2"/>
  <c r="AB1215" i="2" s="1"/>
  <c r="AK1215" i="2" s="1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AB1211" i="2" s="1"/>
  <c r="AK1211" i="2" s="1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AC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B1191" i="2" s="1"/>
  <c r="AK1191" i="2" s="1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AC1141" i="2" s="1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X1137" i="2"/>
  <c r="AB1137" i="2" s="1"/>
  <c r="AK1137" i="2" s="1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W1135" i="2"/>
  <c r="AH1134" i="2"/>
  <c r="AD1134" i="2"/>
  <c r="AF1134" i="2" s="1"/>
  <c r="X1134" i="2"/>
  <c r="W1134" i="2"/>
  <c r="AH1133" i="2"/>
  <c r="AD1133" i="2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B1085" i="2" s="1"/>
  <c r="AK1085" i="2" s="1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AB1077" i="2" s="1"/>
  <c r="AK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AK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AB1067" i="2" s="1"/>
  <c r="AK1067" i="2" s="1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AC1063" i="2" s="1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AB1061" i="2" s="1"/>
  <c r="AK1061" i="2" s="1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B1055" i="2" s="1"/>
  <c r="AK1055" i="2" s="1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X1024" i="2"/>
  <c r="AC1024" i="2" s="1"/>
  <c r="W1024" i="2"/>
  <c r="AH1023" i="2"/>
  <c r="AD1023" i="2"/>
  <c r="AF1023" i="2" s="1"/>
  <c r="X1023" i="2"/>
  <c r="W1023" i="2"/>
  <c r="AH1022" i="2"/>
  <c r="AD1022" i="2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B1018" i="2" s="1"/>
  <c r="AK1018" i="2" s="1"/>
  <c r="W1018" i="2"/>
  <c r="AH1017" i="2"/>
  <c r="AD1017" i="2"/>
  <c r="X1017" i="2"/>
  <c r="AC1017" i="2" s="1"/>
  <c r="W1017" i="2"/>
  <c r="AH1016" i="2"/>
  <c r="AD1016" i="2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AC996" i="2" s="1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W994" i="2"/>
  <c r="AH993" i="2"/>
  <c r="AD993" i="2"/>
  <c r="AF993" i="2" s="1"/>
  <c r="X993" i="2"/>
  <c r="W993" i="2"/>
  <c r="AH992" i="2"/>
  <c r="AD992" i="2"/>
  <c r="X992" i="2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AC990" i="2" s="1"/>
  <c r="W990" i="2"/>
  <c r="AH989" i="2"/>
  <c r="AD989" i="2"/>
  <c r="AF989" i="2" s="1"/>
  <c r="X989" i="2"/>
  <c r="AC989" i="2" s="1"/>
  <c r="W989" i="2"/>
  <c r="AH988" i="2"/>
  <c r="AD988" i="2"/>
  <c r="X988" i="2"/>
  <c r="AB988" i="2" s="1"/>
  <c r="AK988" i="2" s="1"/>
  <c r="W988" i="2"/>
  <c r="AH987" i="2"/>
  <c r="AD987" i="2"/>
  <c r="X987" i="2"/>
  <c r="AB987" i="2" s="1"/>
  <c r="AK987" i="2" s="1"/>
  <c r="W987" i="2"/>
  <c r="AH986" i="2"/>
  <c r="AD986" i="2"/>
  <c r="AF986" i="2" s="1"/>
  <c r="X986" i="2"/>
  <c r="AB986" i="2" s="1"/>
  <c r="AK986" i="2" s="1"/>
  <c r="W986" i="2"/>
  <c r="AH985" i="2"/>
  <c r="AD985" i="2"/>
  <c r="AF985" i="2" s="1"/>
  <c r="X985" i="2"/>
  <c r="W985" i="2"/>
  <c r="AH984" i="2"/>
  <c r="AD984" i="2"/>
  <c r="AF984" i="2" s="1"/>
  <c r="X984" i="2"/>
  <c r="AB984" i="2" s="1"/>
  <c r="AK984" i="2" s="1"/>
  <c r="W984" i="2"/>
  <c r="AH983" i="2"/>
  <c r="AD983" i="2"/>
  <c r="AF983" i="2" s="1"/>
  <c r="X983" i="2"/>
  <c r="W983" i="2"/>
  <c r="AH982" i="2"/>
  <c r="AD982" i="2"/>
  <c r="X982" i="2"/>
  <c r="AB982" i="2" s="1"/>
  <c r="AK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C980" i="2" s="1"/>
  <c r="W980" i="2"/>
  <c r="AH979" i="2"/>
  <c r="AD979" i="2"/>
  <c r="AF979" i="2" s="1"/>
  <c r="X979" i="2"/>
  <c r="AB979" i="2" s="1"/>
  <c r="AK979" i="2" s="1"/>
  <c r="W979" i="2"/>
  <c r="AH978" i="2"/>
  <c r="AD978" i="2"/>
  <c r="X978" i="2"/>
  <c r="AC978" i="2" s="1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X953" i="2"/>
  <c r="AC953" i="2" s="1"/>
  <c r="W953" i="2"/>
  <c r="AH952" i="2"/>
  <c r="AD952" i="2"/>
  <c r="AF952" i="2" s="1"/>
  <c r="X952" i="2"/>
  <c r="W952" i="2"/>
  <c r="AH951" i="2"/>
  <c r="AD951" i="2"/>
  <c r="AF951" i="2" s="1"/>
  <c r="X951" i="2"/>
  <c r="AC951" i="2" s="1"/>
  <c r="AH950" i="2"/>
  <c r="AD950" i="2"/>
  <c r="AF950" i="2" s="1"/>
  <c r="X950" i="2"/>
  <c r="W950" i="2"/>
  <c r="AH949" i="2"/>
  <c r="AD949" i="2"/>
  <c r="AF949" i="2" s="1"/>
  <c r="X949" i="2"/>
  <c r="AC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AC939" i="2" s="1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AB935" i="2" s="1"/>
  <c r="AK935" i="2" s="1"/>
  <c r="W935" i="2"/>
  <c r="AH934" i="2"/>
  <c r="AD934" i="2"/>
  <c r="Y934" i="2" s="1"/>
  <c r="AC934" i="2"/>
  <c r="W934" i="2"/>
  <c r="AH933" i="2"/>
  <c r="AD933" i="2"/>
  <c r="AF933" i="2" s="1"/>
  <c r="X933" i="2"/>
  <c r="W933" i="2"/>
  <c r="AH932" i="2"/>
  <c r="AD932" i="2"/>
  <c r="X932" i="2"/>
  <c r="W932" i="2"/>
  <c r="AH931" i="2"/>
  <c r="AD931" i="2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AB929" i="2" s="1"/>
  <c r="AK929" i="2" s="1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X921" i="2"/>
  <c r="AC921" i="2" s="1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AB8143" i="2" s="1"/>
  <c r="AK8143" i="2" s="1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AK8115" i="2" s="1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AB8113" i="2" s="1"/>
  <c r="AK8113" i="2" s="1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AB8111" i="2" s="1"/>
  <c r="AK8111" i="2" s="1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B8091" i="2" s="1"/>
  <c r="AK8091" i="2" s="1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AK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AK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AK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W2505" i="2"/>
  <c r="AH2504" i="2"/>
  <c r="AE2504" i="2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AC2491" i="2" s="1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AC2478" i="2" s="1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D2454" i="2"/>
  <c r="X2454" i="2"/>
  <c r="AC2454" i="2" s="1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D2446" i="2"/>
  <c r="X2446" i="2"/>
  <c r="AC2446" i="2" s="1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X2443" i="2"/>
  <c r="AC2443" i="2" s="1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X2435" i="2"/>
  <c r="AC2435" i="2" s="1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AC2430" i="2" s="1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AC2425" i="2" s="1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AC2414" i="2" s="1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X2398" i="2"/>
  <c r="AB2398" i="2" s="1"/>
  <c r="AK2398" i="2" s="1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AC2393" i="2" s="1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AB2358" i="2" s="1"/>
  <c r="AK2358" i="2" s="1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AB2334" i="2" s="1"/>
  <c r="AK2334" i="2" s="1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AB2329" i="2" s="1"/>
  <c r="AK2329" i="2" s="1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B2318" i="2" s="1"/>
  <c r="AK2318" i="2" s="1"/>
  <c r="AH2317" i="2"/>
  <c r="AE2317" i="2"/>
  <c r="AD2317" i="2"/>
  <c r="X2317" i="2"/>
  <c r="AC2317" i="2" s="1"/>
  <c r="W2317" i="2"/>
  <c r="AH2316" i="2"/>
  <c r="AE2316" i="2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AB2313" i="2" s="1"/>
  <c r="AK2313" i="2" s="1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AC2305" i="2" s="1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X2297" i="2"/>
  <c r="AC2297" i="2" s="1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AB2265" i="2" s="1"/>
  <c r="AK2265" i="2" s="1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AB6274" i="2" s="1"/>
  <c r="AK6274" i="2" s="1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D6242" i="2"/>
  <c r="X6242" i="2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C6029" i="2" s="1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4272" i="2"/>
  <c r="AC4280" i="2"/>
  <c r="AC4304" i="2"/>
  <c r="AC4312" i="2"/>
  <c r="AA1590" i="2"/>
  <c r="AB1590" i="2" s="1"/>
  <c r="AK1590" i="2" s="1"/>
  <c r="AB4356" i="2"/>
  <c r="AK4356" i="2" s="1"/>
  <c r="AB4364" i="2"/>
  <c r="AK4364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AB202" i="2"/>
  <c r="AK202" i="2" s="1"/>
  <c r="Y8157" i="2"/>
  <c r="AB4836" i="2"/>
  <c r="AK4836" i="2" s="1"/>
  <c r="AB4844" i="2"/>
  <c r="AK4844" i="2" s="1"/>
  <c r="AB4852" i="2"/>
  <c r="AK4852" i="2" s="1"/>
  <c r="AB4860" i="2"/>
  <c r="AK4860" i="2" s="1"/>
  <c r="AB4876" i="2"/>
  <c r="AK4876" i="2" s="1"/>
  <c r="AB4914" i="2"/>
  <c r="AK4914" i="2" s="1"/>
  <c r="AB4938" i="2"/>
  <c r="AK4938" i="2" s="1"/>
  <c r="AB4946" i="2"/>
  <c r="AK4946" i="2" s="1"/>
  <c r="AB1370" i="2"/>
  <c r="AK1370" i="2" s="1"/>
  <c r="AB4974" i="2"/>
  <c r="AK4974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97" i="2"/>
  <c r="AK197" i="2" s="1"/>
  <c r="AB205" i="2"/>
  <c r="AK205" i="2" s="1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280" i="2"/>
  <c r="AK1280" i="2" s="1"/>
  <c r="AB6358" i="2"/>
  <c r="AK6358" i="2" s="1"/>
  <c r="AB6364" i="2"/>
  <c r="AK6364" i="2" s="1"/>
  <c r="AF4927" i="2"/>
  <c r="AC5013" i="2"/>
  <c r="AC7181" i="2"/>
  <c r="AC7202" i="2"/>
  <c r="AC6364" i="2"/>
  <c r="AC4" i="2"/>
  <c r="AC1370" i="2"/>
  <c r="AF4881" i="2"/>
  <c r="AC4914" i="2"/>
  <c r="AC4876" i="2"/>
  <c r="AC4922" i="2"/>
  <c r="AC5037" i="2"/>
  <c r="AC4524" i="2"/>
  <c r="AC4938" i="2"/>
  <c r="AC7187" i="2"/>
  <c r="AC40" i="2"/>
  <c r="Y175" i="2"/>
  <c r="AC202" i="2"/>
  <c r="AC4689" i="2"/>
  <c r="AF4873" i="2"/>
  <c r="AC6389" i="2"/>
  <c r="AC4991" i="2"/>
  <c r="AC7182" i="2"/>
  <c r="AC8161" i="2"/>
  <c r="AC7002" i="2"/>
  <c r="AF4532" i="2"/>
  <c r="AB4900" i="2"/>
  <c r="AK4900" i="2" s="1"/>
  <c r="AC4508" i="2"/>
  <c r="AC4516" i="2"/>
  <c r="AB4958" i="2"/>
  <c r="AK4958" i="2" s="1"/>
  <c r="AC4958" i="2"/>
  <c r="AB4930" i="2"/>
  <c r="AK4930" i="2" s="1"/>
  <c r="AF4755" i="2"/>
  <c r="AF4916" i="2"/>
  <c r="AF4972" i="2"/>
  <c r="AC5016" i="2"/>
  <c r="AC146" i="2"/>
  <c r="AC1280" i="2"/>
  <c r="AC6358" i="2"/>
  <c r="Y181" i="2"/>
  <c r="Y40" i="2"/>
  <c r="Y5040" i="2"/>
  <c r="AF4996" i="2"/>
  <c r="AC5021" i="2"/>
  <c r="AC5040" i="2"/>
  <c r="AC7186" i="2"/>
  <c r="Y5032" i="2"/>
  <c r="AF4902" i="2"/>
  <c r="AF4963" i="2"/>
  <c r="AC5024" i="2"/>
  <c r="AF5027" i="2"/>
  <c r="AF7199" i="2"/>
  <c r="AC5053" i="2"/>
  <c r="AC8185" i="2"/>
  <c r="Y5024" i="2"/>
  <c r="AF4715" i="2"/>
  <c r="AF4911" i="2"/>
  <c r="AF4979" i="2"/>
  <c r="Y7179" i="2"/>
  <c r="AF7204" i="2"/>
  <c r="Y8186" i="2"/>
  <c r="Y8185" i="2"/>
  <c r="AF4676" i="2"/>
  <c r="AF4747" i="2"/>
  <c r="AF4407" i="2"/>
  <c r="AF4482" i="2"/>
  <c r="AF4609" i="2"/>
  <c r="AF53" i="2"/>
  <c r="AF4633" i="2"/>
  <c r="AF4971" i="2"/>
  <c r="AC7849" i="2"/>
  <c r="AB7849" i="2"/>
  <c r="AK7849" i="2" s="1"/>
  <c r="Y7849" i="2"/>
  <c r="AB6914" i="2"/>
  <c r="AK6914" i="2" s="1"/>
  <c r="AB6959" i="2"/>
  <c r="AK6959" i="2" s="1"/>
  <c r="AC7026" i="2"/>
  <c r="AB4261" i="2"/>
  <c r="AK4261" i="2" s="1"/>
  <c r="AC4662" i="2"/>
  <c r="AB4776" i="2"/>
  <c r="AK4776" i="2" s="1"/>
  <c r="AC4776" i="2"/>
  <c r="AB1090" i="2"/>
  <c r="AK1090" i="2" s="1"/>
  <c r="AC6914" i="2"/>
  <c r="AC4617" i="2"/>
  <c r="AB4752" i="2"/>
  <c r="AK4752" i="2" s="1"/>
  <c r="AB4799" i="2"/>
  <c r="AK4799" i="2" s="1"/>
  <c r="AC4799" i="2"/>
  <c r="AC972" i="2"/>
  <c r="AB972" i="2"/>
  <c r="AK972" i="2" s="1"/>
  <c r="AB1206" i="2"/>
  <c r="AK1206" i="2" s="1"/>
  <c r="AB1636" i="2"/>
  <c r="AK1636" i="2" s="1"/>
  <c r="AB6893" i="2"/>
  <c r="AK6893" i="2" s="1"/>
  <c r="AC4237" i="2"/>
  <c r="AC4561" i="2"/>
  <c r="AB4561" i="2"/>
  <c r="AK4561" i="2" s="1"/>
  <c r="AB4598" i="2"/>
  <c r="AK4598" i="2" s="1"/>
  <c r="AC8118" i="2"/>
  <c r="AB950" i="2"/>
  <c r="AK950" i="2" s="1"/>
  <c r="AB985" i="2"/>
  <c r="AK985" i="2" s="1"/>
  <c r="AC1052" i="2"/>
  <c r="AC1092" i="2"/>
  <c r="AC1108" i="2"/>
  <c r="Y106" i="2"/>
  <c r="AC4558" i="2"/>
  <c r="AB4783" i="2"/>
  <c r="AK4783" i="2" s="1"/>
  <c r="Y4783" i="2"/>
  <c r="AC4783" i="2"/>
  <c r="AC8114" i="2"/>
  <c r="AC926" i="2"/>
  <c r="AC6981" i="2"/>
  <c r="AB7018" i="2"/>
  <c r="AK7018" i="2" s="1"/>
  <c r="AB4396" i="2"/>
  <c r="AK4396" i="2" s="1"/>
  <c r="AB4688" i="2"/>
  <c r="AK4688" i="2" s="1"/>
  <c r="AC4688" i="2"/>
  <c r="AB4760" i="2"/>
  <c r="AK4760" i="2" s="1"/>
  <c r="AC4760" i="2"/>
  <c r="AC2334" i="2"/>
  <c r="AC2398" i="2"/>
  <c r="AC7926" i="2"/>
  <c r="AB7926" i="2"/>
  <c r="AK7926" i="2" s="1"/>
  <c r="Y7926" i="2"/>
  <c r="AB920" i="2"/>
  <c r="AK920" i="2" s="1"/>
  <c r="AB1054" i="2"/>
  <c r="AK1054" i="2" s="1"/>
  <c r="AB1094" i="2"/>
  <c r="AK1094" i="2" s="1"/>
  <c r="AB1102" i="2"/>
  <c r="AK1102" i="2" s="1"/>
  <c r="AB4768" i="2"/>
  <c r="AK4768" i="2" s="1"/>
  <c r="AC4768" i="2"/>
  <c r="Y7992" i="2"/>
  <c r="AC8026" i="2"/>
  <c r="Y8028" i="2"/>
  <c r="Y8040" i="2"/>
  <c r="AB8060" i="2"/>
  <c r="AK8060" i="2" s="1"/>
  <c r="AB8062" i="2"/>
  <c r="AK8062" i="2" s="1"/>
  <c r="AB8076" i="2"/>
  <c r="AK8076" i="2" s="1"/>
  <c r="Y8086" i="2"/>
  <c r="AB8092" i="2"/>
  <c r="AK8092" i="2" s="1"/>
  <c r="AC920" i="2"/>
  <c r="AC6954" i="2"/>
  <c r="AB7045" i="2"/>
  <c r="AK7045" i="2" s="1"/>
  <c r="AF4652" i="2"/>
  <c r="AB4791" i="2"/>
  <c r="AK4791" i="2" s="1"/>
  <c r="AC4791" i="2"/>
  <c r="AB7150" i="2"/>
  <c r="AK7150" i="2" s="1"/>
  <c r="AC7150" i="2"/>
  <c r="AB2430" i="2"/>
  <c r="AK2430" i="2" s="1"/>
  <c r="AB1056" i="2"/>
  <c r="AK1056" i="2" s="1"/>
  <c r="AB1080" i="2"/>
  <c r="AK1080" i="2" s="1"/>
  <c r="AB1112" i="2"/>
  <c r="AK1112" i="2" s="1"/>
  <c r="AC1208" i="2"/>
  <c r="AB1665" i="2"/>
  <c r="AK1665" i="2" s="1"/>
  <c r="AC6938" i="2"/>
  <c r="AB7048" i="2"/>
  <c r="AK7048" i="2" s="1"/>
  <c r="AC6385" i="2"/>
  <c r="AB6385" i="2"/>
  <c r="AK6385" i="2" s="1"/>
  <c r="AB4830" i="2"/>
  <c r="AK4830" i="2" s="1"/>
  <c r="Y4830" i="2"/>
  <c r="AB4886" i="2"/>
  <c r="AK4886" i="2" s="1"/>
  <c r="Y4886" i="2"/>
  <c r="AC7152" i="2"/>
  <c r="AB7152" i="2"/>
  <c r="AK7152" i="2" s="1"/>
  <c r="AC4993" i="2"/>
  <c r="Y4993" i="2"/>
  <c r="AC5004" i="2"/>
  <c r="AB5004" i="2"/>
  <c r="AK5004" i="2" s="1"/>
  <c r="AB185" i="2"/>
  <c r="AK185" i="2" s="1"/>
  <c r="AC185" i="2"/>
  <c r="Y4428" i="2"/>
  <c r="AF4591" i="2"/>
  <c r="AB4609" i="2"/>
  <c r="AK4609" i="2" s="1"/>
  <c r="AB4654" i="2"/>
  <c r="AK4654" i="2" s="1"/>
  <c r="AC4814" i="2"/>
  <c r="AB4814" i="2"/>
  <c r="AK4814" i="2" s="1"/>
  <c r="Y4822" i="2"/>
  <c r="AC4830" i="2"/>
  <c r="AC4860" i="2"/>
  <c r="AF4865" i="2"/>
  <c r="AC4868" i="2"/>
  <c r="AC4875" i="2"/>
  <c r="AB4875" i="2"/>
  <c r="AK4875" i="2" s="1"/>
  <c r="AC4896" i="2"/>
  <c r="AC4908" i="2"/>
  <c r="AB4908" i="2"/>
  <c r="AK4908" i="2" s="1"/>
  <c r="AC4934" i="2"/>
  <c r="AB4934" i="2"/>
  <c r="AK4934" i="2" s="1"/>
  <c r="Y4976" i="2"/>
  <c r="AB6387" i="2"/>
  <c r="AK6387" i="2" s="1"/>
  <c r="AC6387" i="2"/>
  <c r="AB6359" i="2"/>
  <c r="AK6359" i="2" s="1"/>
  <c r="Y6359" i="2"/>
  <c r="AC6359" i="2"/>
  <c r="AB8169" i="2"/>
  <c r="AK8169" i="2" s="1"/>
  <c r="Y8169" i="2"/>
  <c r="AB7095" i="2"/>
  <c r="AK7095" i="2" s="1"/>
  <c r="AB4325" i="2"/>
  <c r="AK4325" i="2" s="1"/>
  <c r="AB4601" i="2"/>
  <c r="AK4601" i="2" s="1"/>
  <c r="AB4646" i="2"/>
  <c r="AK4646" i="2" s="1"/>
  <c r="AC4651" i="2"/>
  <c r="AC4654" i="2"/>
  <c r="Y4665" i="2"/>
  <c r="AC4673" i="2"/>
  <c r="AC4695" i="2"/>
  <c r="AB4725" i="2"/>
  <c r="AK4725" i="2" s="1"/>
  <c r="AC4729" i="2"/>
  <c r="AB4736" i="2"/>
  <c r="AK4736" i="2" s="1"/>
  <c r="AC4806" i="2"/>
  <c r="AB4806" i="2"/>
  <c r="AK4806" i="2" s="1"/>
  <c r="Y4817" i="2"/>
  <c r="AC4852" i="2"/>
  <c r="AB4856" i="2"/>
  <c r="AK4856" i="2" s="1"/>
  <c r="AC4878" i="2"/>
  <c r="Y4878" i="2"/>
  <c r="AC4899" i="2"/>
  <c r="AB4899" i="2"/>
  <c r="AK4899" i="2" s="1"/>
  <c r="AC4921" i="2"/>
  <c r="Y4921" i="2"/>
  <c r="AC4937" i="2"/>
  <c r="AB4937" i="2"/>
  <c r="AK4937" i="2" s="1"/>
  <c r="AC4976" i="2"/>
  <c r="AH7184" i="2"/>
  <c r="AC117" i="2"/>
  <c r="AB117" i="2"/>
  <c r="AK117" i="2" s="1"/>
  <c r="AB169" i="2"/>
  <c r="AK169" i="2" s="1"/>
  <c r="Y169" i="2"/>
  <c r="AC169" i="2"/>
  <c r="AC4369" i="2"/>
  <c r="AB4391" i="2"/>
  <c r="AK4391" i="2" s="1"/>
  <c r="AB4529" i="2"/>
  <c r="AK4529" i="2" s="1"/>
  <c r="AC4553" i="2"/>
  <c r="AB4553" i="2"/>
  <c r="AK4553" i="2" s="1"/>
  <c r="AC4601" i="2"/>
  <c r="AB4638" i="2"/>
  <c r="AK4638" i="2" s="1"/>
  <c r="Y4638" i="2"/>
  <c r="AB4657" i="2"/>
  <c r="AK4657" i="2" s="1"/>
  <c r="AB4728" i="2"/>
  <c r="AK4728" i="2" s="1"/>
  <c r="AB4809" i="2"/>
  <c r="AK4809" i="2" s="1"/>
  <c r="AC4844" i="2"/>
  <c r="AB4848" i="2"/>
  <c r="AK4848" i="2" s="1"/>
  <c r="AF4857" i="2"/>
  <c r="AC4859" i="2"/>
  <c r="AB4859" i="2"/>
  <c r="AK4859" i="2" s="1"/>
  <c r="Y4859" i="2"/>
  <c r="AC4867" i="2"/>
  <c r="AB4867" i="2"/>
  <c r="AK4867" i="2" s="1"/>
  <c r="AF4889" i="2"/>
  <c r="AC4892" i="2"/>
  <c r="AC4924" i="2"/>
  <c r="AB4924" i="2"/>
  <c r="AK4924" i="2" s="1"/>
  <c r="Y4924" i="2"/>
  <c r="AB4983" i="2"/>
  <c r="AK4983" i="2" s="1"/>
  <c r="AC4983" i="2"/>
  <c r="AB5044" i="2"/>
  <c r="AK5044" i="2" s="1"/>
  <c r="AH7179" i="2"/>
  <c r="AC5048" i="2"/>
  <c r="AB5048" i="2"/>
  <c r="AK5048" i="2" s="1"/>
  <c r="Y5048" i="2"/>
  <c r="AC145" i="2"/>
  <c r="AB145" i="2"/>
  <c r="AK145" i="2" s="1"/>
  <c r="AB193" i="2"/>
  <c r="AK193" i="2" s="1"/>
  <c r="AC193" i="2"/>
  <c r="AC8159" i="2"/>
  <c r="AB8159" i="2"/>
  <c r="AK8159" i="2" s="1"/>
  <c r="Y8159" i="2"/>
  <c r="Y145" i="2"/>
  <c r="AF6949" i="2"/>
  <c r="AB4256" i="2"/>
  <c r="AK4256" i="2" s="1"/>
  <c r="AC4277" i="2"/>
  <c r="AB4320" i="2"/>
  <c r="AK4320" i="2" s="1"/>
  <c r="AB4328" i="2"/>
  <c r="AK4328" i="2" s="1"/>
  <c r="AB4336" i="2"/>
  <c r="AK4336" i="2" s="1"/>
  <c r="AC4380" i="2"/>
  <c r="AC4476" i="2"/>
  <c r="AC4529" i="2"/>
  <c r="AC4545" i="2"/>
  <c r="AB4582" i="2"/>
  <c r="AK4582" i="2" s="1"/>
  <c r="AC4593" i="2"/>
  <c r="AB4627" i="2"/>
  <c r="AK4627" i="2" s="1"/>
  <c r="AB4630" i="2"/>
  <c r="AK4630" i="2" s="1"/>
  <c r="AC4635" i="2"/>
  <c r="AC4638" i="2"/>
  <c r="AC4657" i="2"/>
  <c r="AB4720" i="2"/>
  <c r="AK4720" i="2" s="1"/>
  <c r="AC4728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F6384" i="2"/>
  <c r="AC4836" i="2"/>
  <c r="AF4849" i="2"/>
  <c r="AC4851" i="2"/>
  <c r="AB4851" i="2"/>
  <c r="AK4851" i="2" s="1"/>
  <c r="AB4862" i="2"/>
  <c r="AK4862" i="2" s="1"/>
  <c r="Y4862" i="2"/>
  <c r="AC4870" i="2"/>
  <c r="AB4870" i="2"/>
  <c r="AK4870" i="2" s="1"/>
  <c r="Y4870" i="2"/>
  <c r="AC4930" i="2"/>
  <c r="AB4960" i="2"/>
  <c r="AK4960" i="2" s="1"/>
  <c r="AC4960" i="2"/>
  <c r="Y4960" i="2"/>
  <c r="AB7207" i="2"/>
  <c r="AK7207" i="2" s="1"/>
  <c r="AC7207" i="2"/>
  <c r="AC25" i="2"/>
  <c r="AB25" i="2"/>
  <c r="AK25" i="2" s="1"/>
  <c r="AC204" i="2"/>
  <c r="AB204" i="2"/>
  <c r="AK204" i="2" s="1"/>
  <c r="Y4977" i="2"/>
  <c r="Y4731" i="2"/>
  <c r="Y4699" i="2"/>
  <c r="Y4572" i="2"/>
  <c r="AB4585" i="2"/>
  <c r="AK4585" i="2" s="1"/>
  <c r="AB4622" i="2"/>
  <c r="AK4622" i="2" s="1"/>
  <c r="AB4641" i="2"/>
  <c r="AK4641" i="2" s="1"/>
  <c r="AC4701" i="2"/>
  <c r="AB4701" i="2"/>
  <c r="AK4701" i="2" s="1"/>
  <c r="AB4712" i="2"/>
  <c r="AK4712" i="2" s="1"/>
  <c r="AC4832" i="2"/>
  <c r="AB4832" i="2"/>
  <c r="AK4832" i="2" s="1"/>
  <c r="AC4843" i="2"/>
  <c r="AB4843" i="2"/>
  <c r="AK4843" i="2" s="1"/>
  <c r="AB4854" i="2"/>
  <c r="AK4854" i="2" s="1"/>
  <c r="Y4854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C5008" i="2"/>
  <c r="AF7207" i="2"/>
  <c r="AB5049" i="2"/>
  <c r="AK5049" i="2" s="1"/>
  <c r="Y5049" i="2"/>
  <c r="AC5049" i="2"/>
  <c r="AB177" i="2"/>
  <c r="AK177" i="2" s="1"/>
  <c r="Y177" i="2"/>
  <c r="AC177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F4235" i="2"/>
  <c r="AB4272" i="2"/>
  <c r="AK4272" i="2" s="1"/>
  <c r="AB4280" i="2"/>
  <c r="AK4280" i="2" s="1"/>
  <c r="AC4296" i="2"/>
  <c r="AB4375" i="2"/>
  <c r="AK4375" i="2" s="1"/>
  <c r="AC4540" i="2"/>
  <c r="AC4556" i="2"/>
  <c r="AB4569" i="2"/>
  <c r="AK4569" i="2" s="1"/>
  <c r="AB4577" i="2"/>
  <c r="AK4577" i="2" s="1"/>
  <c r="AC4585" i="2"/>
  <c r="AB4614" i="2"/>
  <c r="AK4614" i="2" s="1"/>
  <c r="Y4614" i="2"/>
  <c r="AC4622" i="2"/>
  <c r="AC4641" i="2"/>
  <c r="AF4668" i="2"/>
  <c r="AB4678" i="2"/>
  <c r="AK4678" i="2" s="1"/>
  <c r="Y4678" i="2"/>
  <c r="AC4693" i="2"/>
  <c r="AB4704" i="2"/>
  <c r="AK4704" i="2" s="1"/>
  <c r="Y4704" i="2"/>
  <c r="AC4712" i="2"/>
  <c r="AC4739" i="2"/>
  <c r="AB4757" i="2"/>
  <c r="AK4757" i="2" s="1"/>
  <c r="AF4758" i="2"/>
  <c r="AF4774" i="2"/>
  <c r="AB4788" i="2"/>
  <c r="AK4788" i="2" s="1"/>
  <c r="AF4797" i="2"/>
  <c r="AC6386" i="2"/>
  <c r="AF4833" i="2"/>
  <c r="AC4835" i="2"/>
  <c r="AB4835" i="2"/>
  <c r="AK4835" i="2" s="1"/>
  <c r="AC4839" i="2"/>
  <c r="AB4846" i="2"/>
  <c r="AK4846" i="2" s="1"/>
  <c r="Y4846" i="2"/>
  <c r="AC4854" i="2"/>
  <c r="AC4894" i="2"/>
  <c r="Y4894" i="2"/>
  <c r="AF4905" i="2"/>
  <c r="AC4906" i="2"/>
  <c r="AC4916" i="2"/>
  <c r="AB4916" i="2"/>
  <c r="AK4916" i="2" s="1"/>
  <c r="Y4916" i="2"/>
  <c r="AC4929" i="2"/>
  <c r="AB4929" i="2"/>
  <c r="AK4929" i="2" s="1"/>
  <c r="Y4929" i="2"/>
  <c r="Y5036" i="2"/>
  <c r="AH7203" i="2"/>
  <c r="AF7203" i="2"/>
  <c r="AB201" i="2"/>
  <c r="AK201" i="2" s="1"/>
  <c r="AC201" i="2"/>
  <c r="Y4994" i="2"/>
  <c r="Y4755" i="2"/>
  <c r="Y4723" i="2"/>
  <c r="Y4691" i="2"/>
  <c r="Y4564" i="2"/>
  <c r="AB7069" i="2"/>
  <c r="AK7069" i="2" s="1"/>
  <c r="AB7100" i="2"/>
  <c r="AK7100" i="2" s="1"/>
  <c r="AC4497" i="2"/>
  <c r="AB4603" i="2"/>
  <c r="AK4603" i="2" s="1"/>
  <c r="AB4606" i="2"/>
  <c r="AK4606" i="2" s="1"/>
  <c r="AB4625" i="2"/>
  <c r="AK4625" i="2" s="1"/>
  <c r="AB4667" i="2"/>
  <c r="AK4667" i="2" s="1"/>
  <c r="AB4670" i="2"/>
  <c r="AK4670" i="2" s="1"/>
  <c r="AB4696" i="2"/>
  <c r="AK4696" i="2" s="1"/>
  <c r="Y4696" i="2"/>
  <c r="AB4753" i="2"/>
  <c r="AK4753" i="2" s="1"/>
  <c r="AB4761" i="2"/>
  <c r="AK4761" i="2" s="1"/>
  <c r="AC4777" i="2"/>
  <c r="AB4777" i="2"/>
  <c r="AK4777" i="2" s="1"/>
  <c r="AC4784" i="2"/>
  <c r="AB4792" i="2"/>
  <c r="AK4792" i="2" s="1"/>
  <c r="AB1368" i="2"/>
  <c r="AK1368" i="2" s="1"/>
  <c r="AB4819" i="2"/>
  <c r="AK4819" i="2" s="1"/>
  <c r="AC4827" i="2"/>
  <c r="AB4827" i="2"/>
  <c r="AK4827" i="2" s="1"/>
  <c r="AB4838" i="2"/>
  <c r="AK4838" i="2" s="1"/>
  <c r="Y4838" i="2"/>
  <c r="AF4854" i="2"/>
  <c r="Y4879" i="2"/>
  <c r="AC4883" i="2"/>
  <c r="AB4883" i="2"/>
  <c r="AK4883" i="2" s="1"/>
  <c r="Y4883" i="2"/>
  <c r="AB4904" i="2"/>
  <c r="AK4904" i="2" s="1"/>
  <c r="AB44" i="2"/>
  <c r="AK44" i="2" s="1"/>
  <c r="Y44" i="2"/>
  <c r="AC4948" i="2"/>
  <c r="AB4948" i="2"/>
  <c r="AK4948" i="2" s="1"/>
  <c r="AF4955" i="2"/>
  <c r="AC4957" i="2"/>
  <c r="AB4957" i="2"/>
  <c r="AK4957" i="2" s="1"/>
  <c r="AB4987" i="2"/>
  <c r="AK4987" i="2" s="1"/>
  <c r="AF4988" i="2"/>
  <c r="AC4990" i="2"/>
  <c r="AB4990" i="2"/>
  <c r="AK4990" i="2" s="1"/>
  <c r="AC5019" i="2"/>
  <c r="AB5019" i="2"/>
  <c r="AK5019" i="2" s="1"/>
  <c r="AF5030" i="2"/>
  <c r="AC5033" i="2"/>
  <c r="AB5033" i="2"/>
  <c r="AK5033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280" i="2"/>
  <c r="Y146" i="2"/>
  <c r="Y8158" i="2"/>
  <c r="Y4985" i="2"/>
  <c r="Y6389" i="2"/>
  <c r="AC4926" i="2"/>
  <c r="AC4940" i="2"/>
  <c r="AB4940" i="2"/>
  <c r="AK4940" i="2" s="1"/>
  <c r="AC7154" i="2"/>
  <c r="AB7154" i="2"/>
  <c r="AK7154" i="2" s="1"/>
  <c r="AF7155" i="2"/>
  <c r="AC4982" i="2"/>
  <c r="AB4982" i="2"/>
  <c r="AK4982" i="2" s="1"/>
  <c r="AC5011" i="2"/>
  <c r="AB5011" i="2"/>
  <c r="AK5011" i="2" s="1"/>
  <c r="AF5022" i="2"/>
  <c r="AC5025" i="2"/>
  <c r="AB5025" i="2"/>
  <c r="AK5025" i="2" s="1"/>
  <c r="AC5043" i="2"/>
  <c r="AB5043" i="2"/>
  <c r="AK5043" i="2" s="1"/>
  <c r="AC7204" i="2"/>
  <c r="AB7204" i="2"/>
  <c r="AK7204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5050" i="2"/>
  <c r="Y7204" i="2"/>
  <c r="Y5007" i="2"/>
  <c r="AC5032" i="2"/>
  <c r="AC7206" i="2"/>
  <c r="AC141" i="2"/>
  <c r="AC8173" i="2"/>
  <c r="AC8177" i="2"/>
  <c r="AB8177" i="2"/>
  <c r="AK8177" i="2" s="1"/>
  <c r="Y163" i="2"/>
  <c r="Y6358" i="2"/>
  <c r="Y143" i="2"/>
  <c r="Y5006" i="2"/>
  <c r="Y4998" i="2"/>
  <c r="Y4990" i="2"/>
  <c r="Y4982" i="2"/>
  <c r="AC4902" i="2"/>
  <c r="AB4902" i="2"/>
  <c r="AK4902" i="2" s="1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4985" i="2"/>
  <c r="AC5003" i="2"/>
  <c r="AC5006" i="2"/>
  <c r="AF5014" i="2"/>
  <c r="AC5017" i="2"/>
  <c r="AB5017" i="2"/>
  <c r="AK5017" i="2" s="1"/>
  <c r="AC5035" i="2"/>
  <c r="AB5035" i="2"/>
  <c r="AK5035" i="2" s="1"/>
  <c r="AC6314" i="2"/>
  <c r="AB6314" i="2"/>
  <c r="AK6314" i="2" s="1"/>
  <c r="AC165" i="2"/>
  <c r="AC173" i="2"/>
  <c r="AC181" i="2"/>
  <c r="AC197" i="2"/>
  <c r="AC205" i="2"/>
  <c r="AC8187" i="2"/>
  <c r="Y8187" i="2"/>
  <c r="Y8163" i="2"/>
  <c r="Y42" i="2"/>
  <c r="AF4932" i="2"/>
  <c r="AF4943" i="2"/>
  <c r="AC4946" i="2"/>
  <c r="AC4953" i="2"/>
  <c r="AB4953" i="2"/>
  <c r="AK4953" i="2" s="1"/>
  <c r="AC4973" i="2"/>
  <c r="AB4973" i="2"/>
  <c r="AK4973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4948" i="2"/>
  <c r="Y4940" i="2"/>
  <c r="Y4932" i="2"/>
  <c r="Y4902" i="2"/>
  <c r="AC5027" i="2"/>
  <c r="AB5027" i="2"/>
  <c r="AK5027" i="2" s="1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Y5053" i="2"/>
  <c r="Y5043" i="2"/>
  <c r="Y5035" i="2"/>
  <c r="Y5027" i="2"/>
  <c r="Y5019" i="2"/>
  <c r="Y5011" i="2"/>
  <c r="W1213" i="2"/>
  <c r="X1213" i="2"/>
  <c r="AC1213" i="2" s="1"/>
  <c r="AD1213" i="2"/>
  <c r="AF1213" i="2" s="1"/>
  <c r="AF4822" i="2"/>
  <c r="AH154" i="2"/>
  <c r="AF154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AC257" i="2" s="1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C5592" i="2" s="1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C73" i="2" s="1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AC206" i="2" s="1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B7836" i="2" s="1"/>
  <c r="AK7836" i="2" s="1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Y7821" i="2" s="1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C7817" i="2" s="1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AC6370" i="2" s="1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AB16" i="2" s="1"/>
  <c r="AK16" i="2" s="1"/>
  <c r="W16" i="2"/>
  <c r="AF138" i="2"/>
  <c r="X138" i="2"/>
  <c r="AC138" i="2" s="1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AB15" i="2" s="1"/>
  <c r="AK15" i="2" s="1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AB4204" i="2" s="1"/>
  <c r="AK4204" i="2" s="1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AC2236" i="2" s="1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AC5882" i="2" s="1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AC893" i="2" s="1"/>
  <c r="W893" i="2"/>
  <c r="AH892" i="2"/>
  <c r="AD892" i="2"/>
  <c r="AF892" i="2" s="1"/>
  <c r="X892" i="2"/>
  <c r="AB892" i="2" s="1"/>
  <c r="AK892" i="2" s="1"/>
  <c r="W892" i="2"/>
  <c r="AH891" i="2"/>
  <c r="AD891" i="2"/>
  <c r="X891" i="2"/>
  <c r="AC891" i="2" s="1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AC889" i="2" s="1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AB887" i="2" s="1"/>
  <c r="AK887" i="2" s="1"/>
  <c r="W887" i="2"/>
  <c r="AH886" i="2"/>
  <c r="AD886" i="2"/>
  <c r="AF886" i="2" s="1"/>
  <c r="X886" i="2"/>
  <c r="AB886" i="2" s="1"/>
  <c r="AK886" i="2" s="1"/>
  <c r="W886" i="2"/>
  <c r="AH885" i="2"/>
  <c r="AD885" i="2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X883" i="2"/>
  <c r="AB883" i="2" s="1"/>
  <c r="AK883" i="2" s="1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AC879" i="2" s="1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AB877" i="2" s="1"/>
  <c r="AK877" i="2" s="1"/>
  <c r="W877" i="2"/>
  <c r="AH876" i="2"/>
  <c r="AD876" i="2"/>
  <c r="AF876" i="2" s="1"/>
  <c r="X876" i="2"/>
  <c r="AB876" i="2" s="1"/>
  <c r="AK876" i="2" s="1"/>
  <c r="W876" i="2"/>
  <c r="AH875" i="2"/>
  <c r="AD875" i="2"/>
  <c r="X875" i="2"/>
  <c r="AC875" i="2" s="1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B868" i="2" s="1"/>
  <c r="AK868" i="2" s="1"/>
  <c r="W868" i="2"/>
  <c r="AH867" i="2"/>
  <c r="AD867" i="2"/>
  <c r="X867" i="2"/>
  <c r="AB867" i="2" s="1"/>
  <c r="AK867" i="2" s="1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AC863" i="2" s="1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AC861" i="2" s="1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AB855" i="2" s="1"/>
  <c r="AK855" i="2" s="1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B851" i="2" s="1"/>
  <c r="AK851" i="2" s="1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AB824" i="2" s="1"/>
  <c r="AK824" i="2" s="1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AC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C820" i="2" s="1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AC816" i="2" s="1"/>
  <c r="W816" i="2"/>
  <c r="AH815" i="2"/>
  <c r="AD815" i="2"/>
  <c r="AF815" i="2" s="1"/>
  <c r="X815" i="2"/>
  <c r="AB815" i="2" s="1"/>
  <c r="AK815" i="2" s="1"/>
  <c r="W815" i="2"/>
  <c r="AH814" i="2"/>
  <c r="AD814" i="2"/>
  <c r="X814" i="2"/>
  <c r="AC814" i="2" s="1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AC810" i="2" s="1"/>
  <c r="W810" i="2"/>
  <c r="AH809" i="2"/>
  <c r="AD809" i="2"/>
  <c r="AF809" i="2" s="1"/>
  <c r="X809" i="2"/>
  <c r="AC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B805" i="2" s="1"/>
  <c r="AK805" i="2" s="1"/>
  <c r="W805" i="2"/>
  <c r="AH804" i="2"/>
  <c r="AD804" i="2"/>
  <c r="X804" i="2"/>
  <c r="AB804" i="2" s="1"/>
  <c r="AK804" i="2" s="1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AC802" i="2" s="1"/>
  <c r="W802" i="2"/>
  <c r="AH801" i="2"/>
  <c r="AD801" i="2"/>
  <c r="AF801" i="2" s="1"/>
  <c r="X801" i="2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AB796" i="2" s="1"/>
  <c r="AK796" i="2" s="1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AC790" i="2" s="1"/>
  <c r="W790" i="2"/>
  <c r="AH789" i="2"/>
  <c r="AD789" i="2"/>
  <c r="AF789" i="2" s="1"/>
  <c r="X789" i="2"/>
  <c r="AB789" i="2" s="1"/>
  <c r="AK789" i="2" s="1"/>
  <c r="W789" i="2"/>
  <c r="AH788" i="2"/>
  <c r="AD788" i="2"/>
  <c r="X788" i="2"/>
  <c r="AC788" i="2" s="1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AC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C782" i="2" s="1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AB778" i="2" s="1"/>
  <c r="AK778" i="2" s="1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AB766" i="2" s="1"/>
  <c r="AK766" i="2" s="1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C762" i="2" s="1"/>
  <c r="W762" i="2"/>
  <c r="AH761" i="2"/>
  <c r="AD761" i="2"/>
  <c r="AF761" i="2" s="1"/>
  <c r="X761" i="2"/>
  <c r="AB761" i="2" s="1"/>
  <c r="AK761" i="2" s="1"/>
  <c r="W761" i="2"/>
  <c r="AH760" i="2"/>
  <c r="AD760" i="2"/>
  <c r="X760" i="2"/>
  <c r="AB760" i="2" s="1"/>
  <c r="AK760" i="2" s="1"/>
  <c r="W760" i="2"/>
  <c r="AH759" i="2"/>
  <c r="AD759" i="2"/>
  <c r="AF759" i="2" s="1"/>
  <c r="X759" i="2"/>
  <c r="AK759" i="2" s="1"/>
  <c r="W759" i="2"/>
  <c r="AH758" i="2"/>
  <c r="AD758" i="2"/>
  <c r="AF758" i="2" s="1"/>
  <c r="X758" i="2"/>
  <c r="AC758" i="2" s="1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C754" i="2" s="1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C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C740" i="2" s="1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X736" i="2"/>
  <c r="AB736" i="2" s="1"/>
  <c r="AK736" i="2" s="1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AB734" i="2" s="1"/>
  <c r="AK734" i="2" s="1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AC726" i="2" s="1"/>
  <c r="W726" i="2"/>
  <c r="AH725" i="2"/>
  <c r="AD725" i="2"/>
  <c r="AF725" i="2" s="1"/>
  <c r="X725" i="2"/>
  <c r="AB725" i="2" s="1"/>
  <c r="AK725" i="2" s="1"/>
  <c r="W725" i="2"/>
  <c r="AH724" i="2"/>
  <c r="AD724" i="2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C722" i="2" s="1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AC720" i="2" s="1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AB708" i="2" s="1"/>
  <c r="AK708" i="2" s="1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AB706" i="2" s="1"/>
  <c r="AK706" i="2" s="1"/>
  <c r="W706" i="2"/>
  <c r="AH705" i="2"/>
  <c r="AD705" i="2"/>
  <c r="AF705" i="2" s="1"/>
  <c r="X705" i="2"/>
  <c r="AB705" i="2" s="1"/>
  <c r="AK705" i="2" s="1"/>
  <c r="W705" i="2"/>
  <c r="AH704" i="2"/>
  <c r="AD704" i="2"/>
  <c r="X704" i="2"/>
  <c r="AB704" i="2" s="1"/>
  <c r="AK704" i="2" s="1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AC699" i="2" s="1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AC697" i="2" s="1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AC693" i="2" s="1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C689" i="2" s="1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AB686" i="2" s="1"/>
  <c r="AK686" i="2" s="1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AB644" i="2" s="1"/>
  <c r="AK644" i="2" s="1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AF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AC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B631" i="2" s="1"/>
  <c r="AK631" i="2" s="1"/>
  <c r="W631" i="2"/>
  <c r="AH630" i="2"/>
  <c r="AD630" i="2"/>
  <c r="X630" i="2"/>
  <c r="AB630" i="2" s="1"/>
  <c r="AK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AC620" i="2" s="1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AC618" i="2" s="1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AF615" i="2" s="1"/>
  <c r="X615" i="2"/>
  <c r="AB615" i="2" s="1"/>
  <c r="AK615" i="2" s="1"/>
  <c r="W615" i="2"/>
  <c r="AH614" i="2"/>
  <c r="AD614" i="2"/>
  <c r="X614" i="2"/>
  <c r="AB614" i="2" s="1"/>
  <c r="AK614" i="2" s="1"/>
  <c r="W614" i="2"/>
  <c r="AH613" i="2"/>
  <c r="AD613" i="2"/>
  <c r="AF613" i="2" s="1"/>
  <c r="X613" i="2"/>
  <c r="AB613" i="2" s="1"/>
  <c r="AK613" i="2" s="1"/>
  <c r="W613" i="2"/>
  <c r="AH612" i="2"/>
  <c r="AD612" i="2"/>
  <c r="X612" i="2"/>
  <c r="AB612" i="2" s="1"/>
  <c r="AK612" i="2" s="1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AC2234" i="2" s="1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AC2232" i="2" s="1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AC2230" i="2" s="1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AB2228" i="2" s="1"/>
  <c r="AK2228" i="2" s="1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AB2226" i="2" s="1"/>
  <c r="AK2226" i="2" s="1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AC2224" i="2" s="1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AC2220" i="2" s="1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AC2216" i="2" s="1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AB2212" i="2" s="1"/>
  <c r="AK2212" i="2" s="1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AC2210" i="2" s="1"/>
  <c r="W2210" i="2"/>
  <c r="AE2209" i="2"/>
  <c r="AD2209" i="2"/>
  <c r="AH2209" i="2" s="1"/>
  <c r="X2209" i="2"/>
  <c r="AB2209" i="2" s="1"/>
  <c r="AK2209" i="2" s="1"/>
  <c r="W2209" i="2"/>
  <c r="AE2208" i="2"/>
  <c r="AD2208" i="2"/>
  <c r="AH2208" i="2" s="1"/>
  <c r="X2208" i="2"/>
  <c r="AB2208" i="2" s="1"/>
  <c r="AK2208" i="2" s="1"/>
  <c r="W2208" i="2"/>
  <c r="AE2207" i="2"/>
  <c r="AD2207" i="2"/>
  <c r="AH2207" i="2" s="1"/>
  <c r="X2207" i="2"/>
  <c r="AC2207" i="2" s="1"/>
  <c r="W2207" i="2"/>
  <c r="AE2206" i="2"/>
  <c r="AD2206" i="2"/>
  <c r="X2206" i="2"/>
  <c r="AB2206" i="2" s="1"/>
  <c r="AK2206" i="2" s="1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AC2202" i="2" s="1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AA2200" i="2" s="1"/>
  <c r="AB2200" i="2" s="1"/>
  <c r="AK2200" i="2" s="1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AC2198" i="2" s="1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AC2196" i="2" s="1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AB2194" i="2" s="1"/>
  <c r="AK2194" i="2" s="1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AC2192" i="2" s="1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AB2190" i="2" s="1"/>
  <c r="AK2190" i="2" s="1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AH2183" i="2" s="1"/>
  <c r="X2183" i="2"/>
  <c r="AC2183" i="2" s="1"/>
  <c r="W2183" i="2"/>
  <c r="AE2182" i="2"/>
  <c r="AD2182" i="2"/>
  <c r="X2182" i="2"/>
  <c r="AC2182" i="2" s="1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AC2180" i="2" s="1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AH2177" i="2" s="1"/>
  <c r="X2177" i="2"/>
  <c r="AB2177" i="2" s="1"/>
  <c r="AK2177" i="2" s="1"/>
  <c r="W2177" i="2"/>
  <c r="AE2176" i="2"/>
  <c r="AD2176" i="2"/>
  <c r="AH2176" i="2" s="1"/>
  <c r="X2176" i="2"/>
  <c r="AC2176" i="2" s="1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AH2173" i="2" s="1"/>
  <c r="X2173" i="2"/>
  <c r="AB2173" i="2" s="1"/>
  <c r="AK2173" i="2" s="1"/>
  <c r="W2173" i="2"/>
  <c r="AE2172" i="2"/>
  <c r="AD2172" i="2"/>
  <c r="AH2172" i="2" s="1"/>
  <c r="X2172" i="2"/>
  <c r="AC2172" i="2" s="1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AB2170" i="2" s="1"/>
  <c r="AK2170" i="2" s="1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AC2166" i="2" s="1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AC2164" i="2" s="1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AC2160" i="2" s="1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AC2154" i="2" s="1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AC2148" i="2" s="1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AB2146" i="2" s="1"/>
  <c r="AK2146" i="2" s="1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AC2144" i="2" s="1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AC2142" i="2" s="1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AH2097" i="2" s="1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AH2089" i="2" s="1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AB2019" i="2" s="1"/>
  <c r="AK2019" i="2" s="1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AH2015" i="2" s="1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AB2003" i="2" s="1"/>
  <c r="AK2003" i="2" s="1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AC4180" i="2" s="1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C4148" i="2" s="1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AB4072" i="2" s="1"/>
  <c r="AK4072" i="2" s="1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AC3903" i="2" s="1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W7722" i="2"/>
  <c r="T8064" i="2" s="1"/>
  <c r="W8064" i="2" s="1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AB7580" i="2"/>
  <c r="AK7580" i="2" s="1"/>
  <c r="W7580" i="2"/>
  <c r="T7875" i="2" s="1"/>
  <c r="W7875" i="2" s="1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AC7540" i="2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839" i="2"/>
  <c r="AK839" i="2" s="1"/>
  <c r="AC778" i="2"/>
  <c r="AC833" i="2"/>
  <c r="AC594" i="2"/>
  <c r="AC7814" i="2"/>
  <c r="AC659" i="2"/>
  <c r="O63" i="3"/>
  <c r="O97" i="3"/>
  <c r="O99" i="3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Y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AC7339" i="2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X275" i="2"/>
  <c r="AH275" i="2"/>
  <c r="W275" i="2"/>
  <c r="O58" i="3"/>
  <c r="AB189" i="2" l="1"/>
  <c r="AK189" i="2" s="1"/>
  <c r="AC4813" i="2"/>
  <c r="AC7130" i="2"/>
  <c r="AC686" i="2"/>
  <c r="AC131" i="2"/>
  <c r="AC7224" i="2"/>
  <c r="AC848" i="2"/>
  <c r="AC2113" i="2"/>
  <c r="AB131" i="2"/>
  <c r="AK131" i="2" s="1"/>
  <c r="AC682" i="2"/>
  <c r="AC2007" i="2"/>
  <c r="AC4026" i="2"/>
  <c r="Y4885" i="2"/>
  <c r="AC4629" i="2"/>
  <c r="AF5034" i="2"/>
  <c r="Y166" i="2"/>
  <c r="Y176" i="2"/>
  <c r="Y186" i="2"/>
  <c r="Y190" i="2"/>
  <c r="Y200" i="2"/>
  <c r="AC4193" i="2"/>
  <c r="AF4956" i="2"/>
  <c r="Y4986" i="2"/>
  <c r="Y4999" i="2"/>
  <c r="AF5002" i="2"/>
  <c r="AB790" i="2"/>
  <c r="AK790" i="2" s="1"/>
  <c r="AC857" i="2"/>
  <c r="AC7200" i="2"/>
  <c r="AB7102" i="2"/>
  <c r="AK7102" i="2" s="1"/>
  <c r="AC4677" i="2"/>
  <c r="AF4767" i="2"/>
  <c r="AF4775" i="2"/>
  <c r="AF4842" i="2"/>
  <c r="AF4850" i="2"/>
  <c r="AF4858" i="2"/>
  <c r="AF4920" i="2"/>
  <c r="AF4928" i="2"/>
  <c r="Y4933" i="2"/>
  <c r="AF4936" i="2"/>
  <c r="AF4952" i="2"/>
  <c r="AF5015" i="2"/>
  <c r="Y5020" i="2"/>
  <c r="AF5023" i="2"/>
  <c r="AF5031" i="2"/>
  <c r="Y5044" i="2"/>
  <c r="Y7203" i="2"/>
  <c r="AC4223" i="2"/>
  <c r="AB4621" i="2"/>
  <c r="AK4621" i="2" s="1"/>
  <c r="AC6937" i="2"/>
  <c r="AB4552" i="2"/>
  <c r="AK4552" i="2" s="1"/>
  <c r="AB7086" i="2"/>
  <c r="AK7086" i="2" s="1"/>
  <c r="AB4645" i="2"/>
  <c r="AK4645" i="2" s="1"/>
  <c r="AC6384" i="2"/>
  <c r="AB6892" i="2"/>
  <c r="AK6892" i="2" s="1"/>
  <c r="AC4782" i="2"/>
  <c r="AB4928" i="2"/>
  <c r="AK4928" i="2" s="1"/>
  <c r="AB4491" i="2"/>
  <c r="AK4491" i="2" s="1"/>
  <c r="AC4239" i="2"/>
  <c r="AB6996" i="2"/>
  <c r="AK6996" i="2" s="1"/>
  <c r="AB6988" i="2"/>
  <c r="AK6988" i="2" s="1"/>
  <c r="AC4890" i="2"/>
  <c r="AC4790" i="2"/>
  <c r="AB4371" i="2"/>
  <c r="AK4371" i="2" s="1"/>
  <c r="AC4528" i="2"/>
  <c r="AC6967" i="2"/>
  <c r="AB4443" i="2"/>
  <c r="AK4443" i="2" s="1"/>
  <c r="AB4355" i="2"/>
  <c r="AK4355" i="2" s="1"/>
  <c r="AB1235" i="2"/>
  <c r="AK1235" i="2" s="1"/>
  <c r="AB6975" i="2"/>
  <c r="AK6975" i="2" s="1"/>
  <c r="AC1675" i="2"/>
  <c r="AC4687" i="2"/>
  <c r="AF7180" i="2"/>
  <c r="AB4327" i="2"/>
  <c r="AK4327" i="2" s="1"/>
  <c r="AB1233" i="2"/>
  <c r="AK1233" i="2" s="1"/>
  <c r="AB4956" i="2"/>
  <c r="AK4956" i="2" s="1"/>
  <c r="AB7107" i="2"/>
  <c r="AK7107" i="2" s="1"/>
  <c r="AB4427" i="2"/>
  <c r="AK4427" i="2" s="1"/>
  <c r="AC4515" i="2"/>
  <c r="AC4703" i="2"/>
  <c r="AC1608" i="2"/>
  <c r="AC6884" i="2"/>
  <c r="AA1611" i="2"/>
  <c r="AB1611" i="2" s="1"/>
  <c r="AK1611" i="2" s="1"/>
  <c r="AC8176" i="2"/>
  <c r="AB4475" i="2"/>
  <c r="AK4475" i="2" s="1"/>
  <c r="AC4743" i="2"/>
  <c r="AB4207" i="2"/>
  <c r="AK4207" i="2" s="1"/>
  <c r="AC7151" i="2"/>
  <c r="AB4826" i="2"/>
  <c r="AK4826" i="2" s="1"/>
  <c r="AB4775" i="2"/>
  <c r="AK4775" i="2" s="1"/>
  <c r="AB4605" i="2"/>
  <c r="AK4605" i="2" s="1"/>
  <c r="AB4507" i="2"/>
  <c r="AK4507" i="2" s="1"/>
  <c r="AB4834" i="2"/>
  <c r="AK4834" i="2" s="1"/>
  <c r="AB1227" i="2"/>
  <c r="AK1227" i="2" s="1"/>
  <c r="AB1225" i="2"/>
  <c r="AK1225" i="2" s="1"/>
  <c r="AC1239" i="2"/>
  <c r="AB1024" i="2"/>
  <c r="AK1024" i="2" s="1"/>
  <c r="AB6900" i="2"/>
  <c r="AK6900" i="2" s="1"/>
  <c r="AA1619" i="2"/>
  <c r="AB1619" i="2" s="1"/>
  <c r="AK1619" i="2" s="1"/>
  <c r="AA1683" i="2"/>
  <c r="AB1683" i="2" s="1"/>
  <c r="AK1683" i="2" s="1"/>
  <c r="AB5039" i="2"/>
  <c r="AK5039" i="2" s="1"/>
  <c r="AB4920" i="2"/>
  <c r="AK4920" i="2" s="1"/>
  <c r="AC4584" i="2"/>
  <c r="Y1608" i="2"/>
  <c r="AC184" i="2"/>
  <c r="AB4972" i="2"/>
  <c r="AK4972" i="2" s="1"/>
  <c r="AB4711" i="2"/>
  <c r="AK4711" i="2" s="1"/>
  <c r="AB4351" i="2"/>
  <c r="AK4351" i="2" s="1"/>
  <c r="AB4319" i="2"/>
  <c r="AK4319" i="2" s="1"/>
  <c r="AB4544" i="2"/>
  <c r="AK4544" i="2" s="1"/>
  <c r="AB7036" i="2"/>
  <c r="AK7036" i="2" s="1"/>
  <c r="AB4805" i="2"/>
  <c r="AK4805" i="2" s="1"/>
  <c r="AB7060" i="2"/>
  <c r="AK7060" i="2" s="1"/>
  <c r="AB4735" i="2"/>
  <c r="AK4735" i="2" s="1"/>
  <c r="AC4560" i="2"/>
  <c r="AB4395" i="2"/>
  <c r="AK4395" i="2" s="1"/>
  <c r="AB4767" i="2"/>
  <c r="AK4767" i="2" s="1"/>
  <c r="AB4613" i="2"/>
  <c r="AK4613" i="2" s="1"/>
  <c r="AB4287" i="2"/>
  <c r="AK4287" i="2" s="1"/>
  <c r="AB1219" i="2"/>
  <c r="AK1219" i="2" s="1"/>
  <c r="AC4247" i="2"/>
  <c r="AB6871" i="2"/>
  <c r="AK6871" i="2" s="1"/>
  <c r="AB1217" i="2"/>
  <c r="AK1217" i="2" s="1"/>
  <c r="AB6961" i="2"/>
  <c r="AK6961" i="2" s="1"/>
  <c r="AC1231" i="2"/>
  <c r="AB1016" i="2"/>
  <c r="AK1016" i="2" s="1"/>
  <c r="AB4459" i="2"/>
  <c r="AK4459" i="2" s="1"/>
  <c r="AC1237" i="2"/>
  <c r="AC4898" i="2"/>
  <c r="AC5015" i="2"/>
  <c r="AB5031" i="2"/>
  <c r="AK5031" i="2" s="1"/>
  <c r="AB4912" i="2"/>
  <c r="AK4912" i="2" s="1"/>
  <c r="AB8164" i="2"/>
  <c r="AK8164" i="2" s="1"/>
  <c r="AB7076" i="2"/>
  <c r="AK7076" i="2" s="1"/>
  <c r="AC4592" i="2"/>
  <c r="AB4419" i="2"/>
  <c r="AK4419" i="2" s="1"/>
  <c r="AB4255" i="2"/>
  <c r="AK4255" i="2" s="1"/>
  <c r="AC4952" i="2"/>
  <c r="AB4435" i="2"/>
  <c r="AK4435" i="2" s="1"/>
  <c r="AB7094" i="2"/>
  <c r="AK7094" i="2" s="1"/>
  <c r="AB4759" i="2"/>
  <c r="AK4759" i="2" s="1"/>
  <c r="AB4669" i="2"/>
  <c r="AK4669" i="2" s="1"/>
  <c r="AB4403" i="2"/>
  <c r="AK4403" i="2" s="1"/>
  <c r="AB7081" i="2"/>
  <c r="AK7081" i="2" s="1"/>
  <c r="AC4882" i="2"/>
  <c r="AC4842" i="2"/>
  <c r="AC1627" i="2"/>
  <c r="AB1020" i="2"/>
  <c r="AK1020" i="2" s="1"/>
  <c r="AC4568" i="2"/>
  <c r="AC1018" i="2"/>
  <c r="AB1659" i="2"/>
  <c r="AK1659" i="2" s="1"/>
  <c r="AB6945" i="2"/>
  <c r="AK6945" i="2" s="1"/>
  <c r="AC4576" i="2"/>
  <c r="AC1223" i="2"/>
  <c r="AC1229" i="2"/>
  <c r="AB4363" i="2"/>
  <c r="AK4363" i="2" s="1"/>
  <c r="AC6953" i="2"/>
  <c r="AC4936" i="2"/>
  <c r="AB5023" i="2"/>
  <c r="AK5023" i="2" s="1"/>
  <c r="AB142" i="2"/>
  <c r="AK142" i="2" s="1"/>
  <c r="AF7205" i="2"/>
  <c r="AB7183" i="2"/>
  <c r="AK7183" i="2" s="1"/>
  <c r="Y174" i="2"/>
  <c r="AB4980" i="2"/>
  <c r="AK4980" i="2" s="1"/>
  <c r="AB4850" i="2"/>
  <c r="AK4850" i="2" s="1"/>
  <c r="AB4343" i="2"/>
  <c r="AK4343" i="2" s="1"/>
  <c r="AB4311" i="2"/>
  <c r="AK4311" i="2" s="1"/>
  <c r="AB4858" i="2"/>
  <c r="AK4858" i="2" s="1"/>
  <c r="AC4727" i="2"/>
  <c r="AB6983" i="2"/>
  <c r="AK6983" i="2" s="1"/>
  <c r="AB4263" i="2"/>
  <c r="AK4263" i="2" s="1"/>
  <c r="AB4661" i="2"/>
  <c r="AK4661" i="2" s="1"/>
  <c r="AB4751" i="2"/>
  <c r="AK4751" i="2" s="1"/>
  <c r="AB7068" i="2"/>
  <c r="AK7068" i="2" s="1"/>
  <c r="AB4271" i="2"/>
  <c r="AK4271" i="2" s="1"/>
  <c r="AB951" i="2"/>
  <c r="AK951" i="2" s="1"/>
  <c r="AB1691" i="2"/>
  <c r="AK1691" i="2" s="1"/>
  <c r="AB7052" i="2"/>
  <c r="AK7052" i="2" s="1"/>
  <c r="AB6913" i="2"/>
  <c r="AK6913" i="2" s="1"/>
  <c r="AC1215" i="2"/>
  <c r="AB953" i="2"/>
  <c r="AK953" i="2" s="1"/>
  <c r="AB6879" i="2"/>
  <c r="AK6879" i="2" s="1"/>
  <c r="AB7044" i="2"/>
  <c r="AK7044" i="2" s="1"/>
  <c r="AC1221" i="2"/>
  <c r="AB6921" i="2"/>
  <c r="AK6921" i="2" s="1"/>
  <c r="AC186" i="2"/>
  <c r="AB7156" i="2"/>
  <c r="AK7156" i="2" s="1"/>
  <c r="AB5051" i="2"/>
  <c r="AK5051" i="2" s="1"/>
  <c r="AB7208" i="2"/>
  <c r="AK7208" i="2" s="1"/>
  <c r="AB4719" i="2"/>
  <c r="AK4719" i="2" s="1"/>
  <c r="AB4536" i="2"/>
  <c r="AK4536" i="2" s="1"/>
  <c r="AB4379" i="2"/>
  <c r="AK4379" i="2" s="1"/>
  <c r="AB4387" i="2"/>
  <c r="AK4387" i="2" s="1"/>
  <c r="AB7020" i="2"/>
  <c r="AK7020" i="2" s="1"/>
  <c r="AB4523" i="2"/>
  <c r="AK4523" i="2" s="1"/>
  <c r="AB4964" i="2"/>
  <c r="AK4964" i="2" s="1"/>
  <c r="AB4279" i="2"/>
  <c r="AK4279" i="2" s="1"/>
  <c r="AB4295" i="2"/>
  <c r="AK4295" i="2" s="1"/>
  <c r="AB1635" i="2"/>
  <c r="AK1635" i="2" s="1"/>
  <c r="AB1182" i="2"/>
  <c r="AK1182" i="2" s="1"/>
  <c r="AB7028" i="2"/>
  <c r="AK7028" i="2" s="1"/>
  <c r="AB1667" i="2"/>
  <c r="AK1667" i="2" s="1"/>
  <c r="AC4866" i="2"/>
  <c r="AF7185" i="2"/>
  <c r="AB5002" i="2"/>
  <c r="AK5002" i="2" s="1"/>
  <c r="AB4989" i="2"/>
  <c r="AK4989" i="2" s="1"/>
  <c r="AB4467" i="2"/>
  <c r="AK4467" i="2" s="1"/>
  <c r="AB4335" i="2"/>
  <c r="AK4335" i="2" s="1"/>
  <c r="AB4303" i="2"/>
  <c r="AK4303" i="2" s="1"/>
  <c r="AB7012" i="2"/>
  <c r="AK7012" i="2" s="1"/>
  <c r="AB4637" i="2"/>
  <c r="AK4637" i="2" s="1"/>
  <c r="AB4231" i="2"/>
  <c r="AK4231" i="2" s="1"/>
  <c r="AB4483" i="2"/>
  <c r="AK4483" i="2" s="1"/>
  <c r="AB4997" i="2"/>
  <c r="AK4997" i="2" s="1"/>
  <c r="AB4653" i="2"/>
  <c r="AK4653" i="2" s="1"/>
  <c r="AC4874" i="2"/>
  <c r="AB4499" i="2"/>
  <c r="AK4499" i="2" s="1"/>
  <c r="AB4798" i="2"/>
  <c r="AK4798" i="2" s="1"/>
  <c r="AB4215" i="2"/>
  <c r="AK4215" i="2" s="1"/>
  <c r="AB4451" i="2"/>
  <c r="AK4451" i="2" s="1"/>
  <c r="AB6929" i="2"/>
  <c r="AK6929" i="2" s="1"/>
  <c r="AB4411" i="2"/>
  <c r="AK4411" i="2" s="1"/>
  <c r="AB1022" i="2"/>
  <c r="AK1022" i="2" s="1"/>
  <c r="AC174" i="2"/>
  <c r="AC4944" i="2"/>
  <c r="AB6350" i="2"/>
  <c r="AK6350" i="2" s="1"/>
  <c r="AB1643" i="2"/>
  <c r="AK1643" i="2" s="1"/>
  <c r="AB1014" i="2"/>
  <c r="AK1014" i="2" s="1"/>
  <c r="AC7004" i="2"/>
  <c r="AC190" i="2"/>
  <c r="Y6350" i="2"/>
  <c r="AF6353" i="2"/>
  <c r="AF1622" i="2"/>
  <c r="Y1627" i="2"/>
  <c r="Y1643" i="2"/>
  <c r="Y1659" i="2"/>
  <c r="Y1667" i="2"/>
  <c r="Y1683" i="2"/>
  <c r="AF1686" i="2"/>
  <c r="Y1691" i="2"/>
  <c r="Y6871" i="2"/>
  <c r="Y6879" i="2"/>
  <c r="AF6882" i="2"/>
  <c r="Y6892" i="2"/>
  <c r="AF6895" i="2"/>
  <c r="Y6900" i="2"/>
  <c r="AF6908" i="2"/>
  <c r="Y6913" i="2"/>
  <c r="AF6916" i="2"/>
  <c r="Y6921" i="2"/>
  <c r="AF6924" i="2"/>
  <c r="Y6929" i="2"/>
  <c r="AF6932" i="2"/>
  <c r="AF6948" i="2"/>
  <c r="Y6953" i="2"/>
  <c r="Y6961" i="2"/>
  <c r="AF6391" i="2"/>
  <c r="Y6967" i="2"/>
  <c r="AF6986" i="2"/>
  <c r="AF6991" i="2"/>
  <c r="Y6996" i="2"/>
  <c r="AF6999" i="2"/>
  <c r="Y7004" i="2"/>
  <c r="AF7007" i="2"/>
  <c r="Y7012" i="2"/>
  <c r="Y7020" i="2"/>
  <c r="AF7023" i="2"/>
  <c r="Y7036" i="2"/>
  <c r="Y7044" i="2"/>
  <c r="AF7047" i="2"/>
  <c r="Y7052" i="2"/>
  <c r="AF7055" i="2"/>
  <c r="Y7060" i="2"/>
  <c r="AF7063" i="2"/>
  <c r="Y7068" i="2"/>
  <c r="AF7071" i="2"/>
  <c r="Y7076" i="2"/>
  <c r="AF7079" i="2"/>
  <c r="Y7081" i="2"/>
  <c r="AF7084" i="2"/>
  <c r="Y7086" i="2"/>
  <c r="AF7089" i="2"/>
  <c r="Y7094" i="2"/>
  <c r="AF7097" i="2"/>
  <c r="Y7102" i="2"/>
  <c r="Y7107" i="2"/>
  <c r="AF7110" i="2"/>
  <c r="Y4207" i="2"/>
  <c r="AF4210" i="2"/>
  <c r="Y4215" i="2"/>
  <c r="AF4218" i="2"/>
  <c r="Y4223" i="2"/>
  <c r="AF4226" i="2"/>
  <c r="Y4231" i="2"/>
  <c r="AF4234" i="2"/>
  <c r="Y4239" i="2"/>
  <c r="AF4242" i="2"/>
  <c r="Y4247" i="2"/>
  <c r="AF4250" i="2"/>
  <c r="Y4255" i="2"/>
  <c r="AF4258" i="2"/>
  <c r="Y4263" i="2"/>
  <c r="AF4266" i="2"/>
  <c r="Y4271" i="2"/>
  <c r="AF4274" i="2"/>
  <c r="Y4279" i="2"/>
  <c r="AF4282" i="2"/>
  <c r="Y4287" i="2"/>
  <c r="AF4290" i="2"/>
  <c r="Y4295" i="2"/>
  <c r="AF4298" i="2"/>
  <c r="Y4303" i="2"/>
  <c r="AF4306" i="2"/>
  <c r="Y4311" i="2"/>
  <c r="AF4314" i="2"/>
  <c r="Y4319" i="2"/>
  <c r="AF4322" i="2"/>
  <c r="Y4327" i="2"/>
  <c r="AF4330" i="2"/>
  <c r="Y4335" i="2"/>
  <c r="AF4338" i="2"/>
  <c r="Y4343" i="2"/>
  <c r="AF4346" i="2"/>
  <c r="Y4351" i="2"/>
  <c r="AF7147" i="2"/>
  <c r="Y4355" i="2"/>
  <c r="AF4358" i="2"/>
  <c r="Y4363" i="2"/>
  <c r="AF4366" i="2"/>
  <c r="Y4371" i="2"/>
  <c r="AF4374" i="2"/>
  <c r="Y4379" i="2"/>
  <c r="AF4382" i="2"/>
  <c r="Y4387" i="2"/>
  <c r="AF4390" i="2"/>
  <c r="Y4395" i="2"/>
  <c r="AF4398" i="2"/>
  <c r="Y4403" i="2"/>
  <c r="AF4406" i="2"/>
  <c r="Y4411" i="2"/>
  <c r="AF4414" i="2"/>
  <c r="Y4419" i="2"/>
  <c r="AF4422" i="2"/>
  <c r="Y4427" i="2"/>
  <c r="AF4430" i="2"/>
  <c r="Y4435" i="2"/>
  <c r="AF4438" i="2"/>
  <c r="Y4443" i="2"/>
  <c r="AF4446" i="2"/>
  <c r="Y4451" i="2"/>
  <c r="AF4454" i="2"/>
  <c r="Y4459" i="2"/>
  <c r="AF4462" i="2"/>
  <c r="Y4467" i="2"/>
  <c r="AF4470" i="2"/>
  <c r="Y4475" i="2"/>
  <c r="AF4478" i="2"/>
  <c r="Y4483" i="2"/>
  <c r="AF4486" i="2"/>
  <c r="Y4491" i="2"/>
  <c r="AF4494" i="2"/>
  <c r="Y4499" i="2"/>
  <c r="AF4502" i="2"/>
  <c r="Y4507" i="2"/>
  <c r="AF4510" i="2"/>
  <c r="Y4515" i="2"/>
  <c r="AF4518" i="2"/>
  <c r="Y4523" i="2"/>
  <c r="AF4526" i="2"/>
  <c r="Y4528" i="2"/>
  <c r="AF4531" i="2"/>
  <c r="Y4536" i="2"/>
  <c r="AF4539" i="2"/>
  <c r="Y4544" i="2"/>
  <c r="AF4547" i="2"/>
  <c r="Y4552" i="2"/>
  <c r="AF4555" i="2"/>
  <c r="Y4560" i="2"/>
  <c r="AF4563" i="2"/>
  <c r="Y4568" i="2"/>
  <c r="AF4571" i="2"/>
  <c r="Y4576" i="2"/>
  <c r="AF4579" i="2"/>
  <c r="Y4584" i="2"/>
  <c r="AF4587" i="2"/>
  <c r="Y4592" i="2"/>
  <c r="AF4595" i="2"/>
  <c r="AF4600" i="2"/>
  <c r="Y4605" i="2"/>
  <c r="AF4608" i="2"/>
  <c r="Y4613" i="2"/>
  <c r="AF4616" i="2"/>
  <c r="Y4621" i="2"/>
  <c r="AF4624" i="2"/>
  <c r="Y4629" i="2"/>
  <c r="AF4632" i="2"/>
  <c r="Y4637" i="2"/>
  <c r="AF4640" i="2"/>
  <c r="Y4645" i="2"/>
  <c r="AF4648" i="2"/>
  <c r="Y4653" i="2"/>
  <c r="AF4656" i="2"/>
  <c r="Y4661" i="2"/>
  <c r="AF4664" i="2"/>
  <c r="Y4669" i="2"/>
  <c r="AF4672" i="2"/>
  <c r="Y4677" i="2"/>
  <c r="AF4680" i="2"/>
  <c r="AF4682" i="2"/>
  <c r="Y4687" i="2"/>
  <c r="AF4690" i="2"/>
  <c r="AF4695" i="2"/>
  <c r="AF4698" i="2"/>
  <c r="Y4703" i="2"/>
  <c r="AF4706" i="2"/>
  <c r="Y4711" i="2"/>
  <c r="AF4714" i="2"/>
  <c r="Y4719" i="2"/>
  <c r="AF4722" i="2"/>
  <c r="Y4727" i="2"/>
  <c r="AF4730" i="2"/>
  <c r="Y4735" i="2"/>
  <c r="AF4738" i="2"/>
  <c r="Y4743" i="2"/>
  <c r="AF4746" i="2"/>
  <c r="AF4751" i="2"/>
  <c r="AF4754" i="2"/>
  <c r="Y4759" i="2"/>
  <c r="AF4762" i="2"/>
  <c r="AF4770" i="2"/>
  <c r="AF4778" i="2"/>
  <c r="AF4785" i="2"/>
  <c r="Y4790" i="2"/>
  <c r="AF4793" i="2"/>
  <c r="Y4798" i="2"/>
  <c r="Y4805" i="2"/>
  <c r="AF4808" i="2"/>
  <c r="Y4813" i="2"/>
  <c r="AF4816" i="2"/>
  <c r="Y6384" i="2"/>
  <c r="AF4821" i="2"/>
  <c r="Y4826" i="2"/>
  <c r="AF4829" i="2"/>
  <c r="Y4834" i="2"/>
  <c r="AF4837" i="2"/>
  <c r="AF4845" i="2"/>
  <c r="AF4853" i="2"/>
  <c r="AF4861" i="2"/>
  <c r="Y4866" i="2"/>
  <c r="AF4869" i="2"/>
  <c r="Y4874" i="2"/>
  <c r="AF4877" i="2"/>
  <c r="Y4882" i="2"/>
  <c r="AF4885" i="2"/>
  <c r="Y4890" i="2"/>
  <c r="AF4893" i="2"/>
  <c r="Y4898" i="2"/>
  <c r="AF4901" i="2"/>
  <c r="Y7151" i="2"/>
  <c r="AF4907" i="2"/>
  <c r="Y4912" i="2"/>
  <c r="AF4915" i="2"/>
  <c r="AF4923" i="2"/>
  <c r="AF4931" i="2"/>
  <c r="AF4939" i="2"/>
  <c r="Y4944" i="2"/>
  <c r="AF4947" i="2"/>
  <c r="AF4959" i="2"/>
  <c r="Y4964" i="2"/>
  <c r="AF4967" i="2"/>
  <c r="Y4972" i="2"/>
  <c r="AF4975" i="2"/>
  <c r="Y4980" i="2"/>
  <c r="AF6388" i="2"/>
  <c r="Y7156" i="2"/>
  <c r="AF4984" i="2"/>
  <c r="Y4989" i="2"/>
  <c r="AF4992" i="2"/>
  <c r="Y4997" i="2"/>
  <c r="AF5005" i="2"/>
  <c r="AF5010" i="2"/>
  <c r="AF5018" i="2"/>
  <c r="AF5026" i="2"/>
  <c r="Y5039" i="2"/>
  <c r="AF5042" i="2"/>
  <c r="Y8007" i="2"/>
  <c r="AB7991" i="2"/>
  <c r="AK7991" i="2" s="1"/>
  <c r="AF4782" i="2"/>
  <c r="AC4708" i="2"/>
  <c r="AC4684" i="2"/>
  <c r="AB4780" i="2"/>
  <c r="AK4780" i="2" s="1"/>
  <c r="AB190" i="2"/>
  <c r="AK190" i="2" s="1"/>
  <c r="Y4751" i="2"/>
  <c r="Y4863" i="2"/>
  <c r="Y170" i="2"/>
  <c r="AC4802" i="2"/>
  <c r="Y172" i="2"/>
  <c r="AC4909" i="2"/>
  <c r="AB4933" i="2"/>
  <c r="AK4933" i="2" s="1"/>
  <c r="Y4782" i="2"/>
  <c r="AB8168" i="2"/>
  <c r="AK8168" i="2" s="1"/>
  <c r="AC8160" i="2"/>
  <c r="AH7208" i="2"/>
  <c r="Y4936" i="2"/>
  <c r="Y5028" i="2"/>
  <c r="Y4871" i="2"/>
  <c r="AB2515" i="2"/>
  <c r="AK2515" i="2" s="1"/>
  <c r="Y4949" i="2"/>
  <c r="Y178" i="2"/>
  <c r="AC8164" i="2"/>
  <c r="Y6366" i="2"/>
  <c r="AB176" i="2"/>
  <c r="AK176" i="2" s="1"/>
  <c r="Y5015" i="2"/>
  <c r="AC5051" i="2"/>
  <c r="Y182" i="2"/>
  <c r="AC8172" i="2"/>
  <c r="Y4941" i="2"/>
  <c r="AB4879" i="2"/>
  <c r="AK4879" i="2" s="1"/>
  <c r="AB5036" i="2"/>
  <c r="AK5036" i="2" s="1"/>
  <c r="AC4887" i="2"/>
  <c r="AB4716" i="2"/>
  <c r="AK4716" i="2" s="1"/>
  <c r="AB8160" i="2"/>
  <c r="AK8160" i="2" s="1"/>
  <c r="AC7199" i="2"/>
  <c r="AC4634" i="2"/>
  <c r="Y5002" i="2"/>
  <c r="AC4855" i="2"/>
  <c r="AC5044" i="2"/>
  <c r="Y4855" i="2"/>
  <c r="AB4863" i="2"/>
  <c r="AK4863" i="2" s="1"/>
  <c r="Y4928" i="2"/>
  <c r="AB4871" i="2"/>
  <c r="AK4871" i="2" s="1"/>
  <c r="AB4692" i="2"/>
  <c r="AK4692" i="2" s="1"/>
  <c r="AB172" i="2"/>
  <c r="AK172" i="2" s="1"/>
  <c r="AB4610" i="2"/>
  <c r="AK4610" i="2" s="1"/>
  <c r="Y7131" i="2"/>
  <c r="AC7131" i="2"/>
  <c r="AC170" i="2"/>
  <c r="AC4969" i="2"/>
  <c r="Y4858" i="2"/>
  <c r="Y192" i="2"/>
  <c r="Y184" i="2"/>
  <c r="AB186" i="2"/>
  <c r="AK186" i="2" s="1"/>
  <c r="AB139" i="2"/>
  <c r="AK139" i="2" s="1"/>
  <c r="AF4798" i="2"/>
  <c r="AC2515" i="2"/>
  <c r="AB5020" i="2"/>
  <c r="AK5020" i="2" s="1"/>
  <c r="Y4956" i="2"/>
  <c r="AC176" i="2"/>
  <c r="AB5028" i="2"/>
  <c r="AK5028" i="2" s="1"/>
  <c r="Y5023" i="2"/>
  <c r="Y8172" i="2"/>
  <c r="AB4941" i="2"/>
  <c r="AK4941" i="2" s="1"/>
  <c r="Y4823" i="2"/>
  <c r="AB4618" i="2"/>
  <c r="AK4618" i="2" s="1"/>
  <c r="Y7199" i="2"/>
  <c r="Y4839" i="2"/>
  <c r="AC4724" i="2"/>
  <c r="AC4416" i="2"/>
  <c r="Y204" i="2"/>
  <c r="AC156" i="2"/>
  <c r="AC4917" i="2"/>
  <c r="AB4597" i="2"/>
  <c r="AK4597" i="2" s="1"/>
  <c r="Y5012" i="2"/>
  <c r="Y4917" i="2"/>
  <c r="AC4650" i="2"/>
  <c r="AC4986" i="2"/>
  <c r="Y4802" i="2"/>
  <c r="Y4775" i="2"/>
  <c r="AB4772" i="2"/>
  <c r="AK4772" i="2" s="1"/>
  <c r="AC4925" i="2"/>
  <c r="Y8168" i="2"/>
  <c r="AC182" i="2"/>
  <c r="AC142" i="2"/>
  <c r="Y4969" i="2"/>
  <c r="AC139" i="2"/>
  <c r="AF7183" i="2"/>
  <c r="AC178" i="2"/>
  <c r="AB7203" i="2"/>
  <c r="AK7203" i="2" s="1"/>
  <c r="AC4847" i="2"/>
  <c r="AF4790" i="2"/>
  <c r="AC5020" i="2"/>
  <c r="Y194" i="2"/>
  <c r="AB200" i="2"/>
  <c r="AK200" i="2" s="1"/>
  <c r="AB168" i="2"/>
  <c r="AK168" i="2" s="1"/>
  <c r="Y5031" i="2"/>
  <c r="Y198" i="2"/>
  <c r="AF4980" i="2"/>
  <c r="AB4823" i="2"/>
  <c r="AK4823" i="2" s="1"/>
  <c r="AC7148" i="2"/>
  <c r="Y188" i="2"/>
  <c r="Y4909" i="2"/>
  <c r="Y156" i="2"/>
  <c r="AB5012" i="2"/>
  <c r="AK5012" i="2" s="1"/>
  <c r="AB4740" i="2"/>
  <c r="AK4740" i="2" s="1"/>
  <c r="AB4986" i="2"/>
  <c r="AK4986" i="2" s="1"/>
  <c r="AC4903" i="2"/>
  <c r="Y4810" i="2"/>
  <c r="AC4602" i="2"/>
  <c r="Y4925" i="2"/>
  <c r="AB4700" i="2"/>
  <c r="AK4700" i="2" s="1"/>
  <c r="AC4818" i="2"/>
  <c r="AF4989" i="2"/>
  <c r="Y4850" i="2"/>
  <c r="Y168" i="2"/>
  <c r="AB7153" i="2"/>
  <c r="AK7153" i="2" s="1"/>
  <c r="AC4831" i="2"/>
  <c r="Y202" i="2"/>
  <c r="AF5039" i="2"/>
  <c r="AB4999" i="2"/>
  <c r="AK4999" i="2" s="1"/>
  <c r="Y8180" i="2"/>
  <c r="AC200" i="2"/>
  <c r="AB5007" i="2"/>
  <c r="AK5007" i="2" s="1"/>
  <c r="Y4842" i="2"/>
  <c r="AB188" i="2"/>
  <c r="AK188" i="2" s="1"/>
  <c r="Y4831" i="2"/>
  <c r="Y4887" i="2"/>
  <c r="AC4589" i="2"/>
  <c r="Y4920" i="2"/>
  <c r="Y180" i="2"/>
  <c r="AF7200" i="2"/>
  <c r="AC4895" i="2"/>
  <c r="Y4767" i="2"/>
  <c r="Y196" i="2"/>
  <c r="AB4795" i="2"/>
  <c r="AK4795" i="2" s="1"/>
  <c r="AC4764" i="2"/>
  <c r="AB4666" i="2"/>
  <c r="AK4666" i="2" s="1"/>
  <c r="Y4818" i="2"/>
  <c r="AB4674" i="2"/>
  <c r="AK4674" i="2" s="1"/>
  <c r="Y4961" i="2"/>
  <c r="AB4977" i="2"/>
  <c r="AK4977" i="2" s="1"/>
  <c r="Y7200" i="2"/>
  <c r="AC4999" i="2"/>
  <c r="AB8184" i="2"/>
  <c r="AK8184" i="2" s="1"/>
  <c r="AB192" i="2"/>
  <c r="AK192" i="2" s="1"/>
  <c r="AB6366" i="2"/>
  <c r="AK6366" i="2" s="1"/>
  <c r="AF4964" i="2"/>
  <c r="AB4626" i="2"/>
  <c r="AK4626" i="2" s="1"/>
  <c r="AC4994" i="2"/>
  <c r="Y164" i="2"/>
  <c r="AB4732" i="2"/>
  <c r="AK4732" i="2" s="1"/>
  <c r="AC4642" i="2"/>
  <c r="Y4952" i="2"/>
  <c r="AB180" i="2"/>
  <c r="AK180" i="2" s="1"/>
  <c r="Y4895" i="2"/>
  <c r="AB4658" i="2"/>
  <c r="AK4658" i="2" s="1"/>
  <c r="AB196" i="2"/>
  <c r="AK196" i="2" s="1"/>
  <c r="AC4961" i="2"/>
  <c r="AC4756" i="2"/>
  <c r="AF4912" i="2"/>
  <c r="AC198" i="2"/>
  <c r="AC7203" i="2"/>
  <c r="Y8184" i="2"/>
  <c r="Y7183" i="2"/>
  <c r="AF4997" i="2"/>
  <c r="AC4581" i="2"/>
  <c r="AB164" i="2"/>
  <c r="AK164" i="2" s="1"/>
  <c r="AC4933" i="2"/>
  <c r="AB4541" i="2"/>
  <c r="AK4541" i="2" s="1"/>
  <c r="AB4787" i="2"/>
  <c r="AK4787" i="2" s="1"/>
  <c r="AB4748" i="2"/>
  <c r="AK4748" i="2" s="1"/>
  <c r="AC194" i="2"/>
  <c r="AC166" i="2"/>
  <c r="AB162" i="2"/>
  <c r="AK162" i="2" s="1"/>
  <c r="AB4949" i="2"/>
  <c r="AK4949" i="2" s="1"/>
  <c r="AB8180" i="2"/>
  <c r="AK8180" i="2" s="1"/>
  <c r="AB166" i="2"/>
  <c r="AK166" i="2" s="1"/>
  <c r="Y7208" i="2"/>
  <c r="Y162" i="2"/>
  <c r="AB8176" i="2"/>
  <c r="AK8176" i="2" s="1"/>
  <c r="AB4573" i="2"/>
  <c r="AK4573" i="2" s="1"/>
  <c r="AC4810" i="2"/>
  <c r="AC2129" i="2"/>
  <c r="AB4181" i="2"/>
  <c r="AK4181" i="2" s="1"/>
  <c r="AC4308" i="2"/>
  <c r="Y4695" i="2"/>
  <c r="AC4300" i="2"/>
  <c r="AC4488" i="2"/>
  <c r="AB4400" i="2"/>
  <c r="AK4400" i="2" s="1"/>
  <c r="AC1010" i="2"/>
  <c r="AC4236" i="2"/>
  <c r="AB4360" i="2"/>
  <c r="AK4360" i="2" s="1"/>
  <c r="AB7049" i="2"/>
  <c r="AK7049" i="2" s="1"/>
  <c r="AB4244" i="2"/>
  <c r="AK4244" i="2" s="1"/>
  <c r="AC4480" i="2"/>
  <c r="Y4764" i="2"/>
  <c r="AB4565" i="2"/>
  <c r="AK4565" i="2" s="1"/>
  <c r="AC1133" i="2"/>
  <c r="AC4368" i="2"/>
  <c r="AB4472" i="2"/>
  <c r="AK4472" i="2" s="1"/>
  <c r="AC4212" i="2"/>
  <c r="AB6950" i="2"/>
  <c r="AK6950" i="2" s="1"/>
  <c r="AC6942" i="2"/>
  <c r="AB6942" i="2"/>
  <c r="AK6942" i="2" s="1"/>
  <c r="AC6980" i="2"/>
  <c r="AB6980" i="2"/>
  <c r="AK6980" i="2" s="1"/>
  <c r="AC6993" i="2"/>
  <c r="AB6993" i="2"/>
  <c r="AK6993" i="2" s="1"/>
  <c r="AC7001" i="2"/>
  <c r="AB7001" i="2"/>
  <c r="AK7001" i="2" s="1"/>
  <c r="AC7017" i="2"/>
  <c r="AB7017" i="2"/>
  <c r="AK7017" i="2" s="1"/>
  <c r="AB7025" i="2"/>
  <c r="AK7025" i="2" s="1"/>
  <c r="AC7025" i="2"/>
  <c r="AC7041" i="2"/>
  <c r="AB7041" i="2"/>
  <c r="AK7041" i="2" s="1"/>
  <c r="AC7057" i="2"/>
  <c r="AB7057" i="2"/>
  <c r="AK7057" i="2" s="1"/>
  <c r="Y7057" i="2"/>
  <c r="AC7065" i="2"/>
  <c r="AB7065" i="2"/>
  <c r="AK7065" i="2" s="1"/>
  <c r="AC7091" i="2"/>
  <c r="AB7091" i="2"/>
  <c r="AK7091" i="2" s="1"/>
  <c r="AB7099" i="2"/>
  <c r="AK7099" i="2" s="1"/>
  <c r="AC7099" i="2"/>
  <c r="AB7104" i="2"/>
  <c r="AK7104" i="2" s="1"/>
  <c r="AC7104" i="2"/>
  <c r="AC4228" i="2"/>
  <c r="AB4228" i="2"/>
  <c r="AK4228" i="2" s="1"/>
  <c r="AC4252" i="2"/>
  <c r="AB4252" i="2"/>
  <c r="AK4252" i="2" s="1"/>
  <c r="AC4268" i="2"/>
  <c r="AB4268" i="2"/>
  <c r="AK4268" i="2" s="1"/>
  <c r="AC4284" i="2"/>
  <c r="AB4284" i="2"/>
  <c r="AK4284" i="2" s="1"/>
  <c r="AC4292" i="2"/>
  <c r="AB4292" i="2"/>
  <c r="AK4292" i="2" s="1"/>
  <c r="AC4316" i="2"/>
  <c r="AB4316" i="2"/>
  <c r="AK4316" i="2" s="1"/>
  <c r="AC4324" i="2"/>
  <c r="AB4324" i="2"/>
  <c r="AK4324" i="2" s="1"/>
  <c r="AC4348" i="2"/>
  <c r="AB4348" i="2"/>
  <c r="AK4348" i="2" s="1"/>
  <c r="AC4376" i="2"/>
  <c r="AB4376" i="2"/>
  <c r="AK4376" i="2" s="1"/>
  <c r="AC4440" i="2"/>
  <c r="AB4440" i="2"/>
  <c r="AK4440" i="2" s="1"/>
  <c r="AB4512" i="2"/>
  <c r="AK4512" i="2" s="1"/>
  <c r="AC4512" i="2"/>
  <c r="AB4520" i="2"/>
  <c r="AK4520" i="2" s="1"/>
  <c r="AC4520" i="2"/>
  <c r="AC4549" i="2"/>
  <c r="AB4549" i="2"/>
  <c r="AK4549" i="2" s="1"/>
  <c r="AC8149" i="2"/>
  <c r="AB8149" i="2"/>
  <c r="AK8149" i="2" s="1"/>
  <c r="Y8149" i="2"/>
  <c r="AC927" i="2"/>
  <c r="AB927" i="2"/>
  <c r="AK927" i="2" s="1"/>
  <c r="AB1000" i="2"/>
  <c r="AK1000" i="2" s="1"/>
  <c r="AC1000" i="2"/>
  <c r="AC1006" i="2"/>
  <c r="AB1006" i="2"/>
  <c r="AK1006" i="2" s="1"/>
  <c r="AC1586" i="2"/>
  <c r="AB1586" i="2"/>
  <c r="AK1586" i="2" s="1"/>
  <c r="AC1664" i="2"/>
  <c r="AB1664" i="2"/>
  <c r="AK1664" i="2" s="1"/>
  <c r="AB7112" i="2"/>
  <c r="AK7112" i="2" s="1"/>
  <c r="AC6341" i="2"/>
  <c r="Y1020" i="2"/>
  <c r="AB6918" i="2"/>
  <c r="AK6918" i="2" s="1"/>
  <c r="AC4353" i="2"/>
  <c r="AB4504" i="2"/>
  <c r="AK4504" i="2" s="1"/>
  <c r="AC7997" i="2"/>
  <c r="AF1016" i="2"/>
  <c r="Y1016" i="2"/>
  <c r="AC1139" i="2"/>
  <c r="AB1139" i="2"/>
  <c r="AK1139" i="2" s="1"/>
  <c r="AC1149" i="2"/>
  <c r="AB1149" i="2"/>
  <c r="AK1149" i="2" s="1"/>
  <c r="AC6905" i="2"/>
  <c r="AB1012" i="2"/>
  <c r="AK1012" i="2" s="1"/>
  <c r="AB1145" i="2"/>
  <c r="AK1145" i="2" s="1"/>
  <c r="AA1594" i="2"/>
  <c r="AB159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2505" i="2"/>
  <c r="AB2505" i="2"/>
  <c r="AK2505" i="2" s="1"/>
  <c r="AB4456" i="2"/>
  <c r="AK4456" i="2" s="1"/>
  <c r="AB4220" i="2"/>
  <c r="AK4220" i="2" s="1"/>
  <c r="AC7009" i="2"/>
  <c r="AB4340" i="2"/>
  <c r="AK4340" i="2" s="1"/>
  <c r="AB4557" i="2"/>
  <c r="AK4557" i="2" s="1"/>
  <c r="AC1008" i="2"/>
  <c r="AB1004" i="2"/>
  <c r="AK1004" i="2" s="1"/>
  <c r="AB1141" i="2"/>
  <c r="AK1141" i="2" s="1"/>
  <c r="AC6347" i="2"/>
  <c r="AB921" i="2"/>
  <c r="AK921" i="2" s="1"/>
  <c r="AB6897" i="2"/>
  <c r="AK6897" i="2" s="1"/>
  <c r="AB8145" i="2"/>
  <c r="AK8145" i="2" s="1"/>
  <c r="AC8145" i="2"/>
  <c r="AF953" i="2"/>
  <c r="Y953" i="2"/>
  <c r="AF1022" i="2"/>
  <c r="Y1022" i="2"/>
  <c r="AB1125" i="2"/>
  <c r="AK1125" i="2" s="1"/>
  <c r="AC1125" i="2"/>
  <c r="AC1135" i="2"/>
  <c r="AB1135" i="2"/>
  <c r="AK1135" i="2" s="1"/>
  <c r="AC1616" i="2"/>
  <c r="AB1616" i="2"/>
  <c r="AK1616" i="2" s="1"/>
  <c r="AC1640" i="2"/>
  <c r="AB1640" i="2"/>
  <c r="AK1640" i="2" s="1"/>
  <c r="AC1688" i="2"/>
  <c r="AB1688" i="2"/>
  <c r="AK1688" i="2" s="1"/>
  <c r="AB4533" i="2"/>
  <c r="AK4533" i="2" s="1"/>
  <c r="AC4384" i="2"/>
  <c r="AB4392" i="2"/>
  <c r="AK4392" i="2" s="1"/>
  <c r="Y951" i="2"/>
  <c r="AB996" i="2"/>
  <c r="AK996" i="2" s="1"/>
  <c r="AC4448" i="2"/>
  <c r="Y8145" i="2"/>
  <c r="Y8139" i="2"/>
  <c r="AB8139" i="2"/>
  <c r="AK8139" i="2" s="1"/>
  <c r="AC8151" i="2"/>
  <c r="Y8151" i="2"/>
  <c r="AB992" i="2"/>
  <c r="AK992" i="2" s="1"/>
  <c r="AC992" i="2"/>
  <c r="AB1121" i="2"/>
  <c r="AK1121" i="2" s="1"/>
  <c r="AC1121" i="2"/>
  <c r="AC1131" i="2"/>
  <c r="AB1131" i="2"/>
  <c r="AK1131" i="2" s="1"/>
  <c r="AB4408" i="2"/>
  <c r="AK4408" i="2" s="1"/>
  <c r="AB4332" i="2"/>
  <c r="AK4332" i="2" s="1"/>
  <c r="AB7033" i="2"/>
  <c r="AK7033" i="2" s="1"/>
  <c r="AB4424" i="2"/>
  <c r="AK4424" i="2" s="1"/>
  <c r="AB4432" i="2"/>
  <c r="AK4432" i="2" s="1"/>
  <c r="AB949" i="2"/>
  <c r="AK949" i="2" s="1"/>
  <c r="AB939" i="2"/>
  <c r="AK939" i="2" s="1"/>
  <c r="AC8057" i="2"/>
  <c r="AC6972" i="2"/>
  <c r="AB8147" i="2"/>
  <c r="AK8147" i="2" s="1"/>
  <c r="AC8147" i="2"/>
  <c r="AB923" i="2"/>
  <c r="AK923" i="2" s="1"/>
  <c r="AC923" i="2"/>
  <c r="AB933" i="2"/>
  <c r="AK933" i="2" s="1"/>
  <c r="AC933" i="2"/>
  <c r="AB994" i="2"/>
  <c r="AK994" i="2" s="1"/>
  <c r="AC994" i="2"/>
  <c r="AF1024" i="2"/>
  <c r="Y1024" i="2"/>
  <c r="AC1147" i="2"/>
  <c r="AB1147" i="2"/>
  <c r="AK1147" i="2" s="1"/>
  <c r="AB4464" i="2"/>
  <c r="AK4464" i="2" s="1"/>
  <c r="AB7073" i="2"/>
  <c r="AK7073" i="2" s="1"/>
  <c r="AB4496" i="2"/>
  <c r="AK4496" i="2" s="1"/>
  <c r="AC8143" i="2"/>
  <c r="AC1680" i="2"/>
  <c r="AC6876" i="2"/>
  <c r="Y8043" i="2"/>
  <c r="Y8137" i="2"/>
  <c r="AC8137" i="2"/>
  <c r="AB8137" i="2"/>
  <c r="AK8137" i="2" s="1"/>
  <c r="AB1129" i="2"/>
  <c r="AK1129" i="2" s="1"/>
  <c r="AC1129" i="2"/>
  <c r="AA1648" i="2"/>
  <c r="AB1648" i="2" s="1"/>
  <c r="AC4276" i="2"/>
  <c r="AC7928" i="2"/>
  <c r="AB6964" i="2"/>
  <c r="AK6964" i="2" s="1"/>
  <c r="AB1672" i="2"/>
  <c r="AK1672" i="2" s="1"/>
  <c r="AC1137" i="2"/>
  <c r="Y8143" i="2"/>
  <c r="Y1018" i="2"/>
  <c r="AB4260" i="2"/>
  <c r="AK4260" i="2" s="1"/>
  <c r="Y8037" i="2"/>
  <c r="Y1586" i="2"/>
  <c r="Y6347" i="2"/>
  <c r="AF6350" i="2"/>
  <c r="Y1616" i="2"/>
  <c r="Y1640" i="2"/>
  <c r="Y1648" i="2"/>
  <c r="Y1672" i="2"/>
  <c r="Y1680" i="2"/>
  <c r="Y1688" i="2"/>
  <c r="AF1691" i="2"/>
  <c r="AF6871" i="2"/>
  <c r="Y6876" i="2"/>
  <c r="AF6879" i="2"/>
  <c r="AF6884" i="2"/>
  <c r="Y6889" i="2"/>
  <c r="AF6892" i="2"/>
  <c r="Y6897" i="2"/>
  <c r="AF6913" i="2"/>
  <c r="Y6918" i="2"/>
  <c r="AF6929" i="2"/>
  <c r="Y6942" i="2"/>
  <c r="AF6945" i="2"/>
  <c r="Y6950" i="2"/>
  <c r="AF6953" i="2"/>
  <c r="AF6961" i="2"/>
  <c r="Y6964" i="2"/>
  <c r="AF6967" i="2"/>
  <c r="Y6972" i="2"/>
  <c r="AF6975" i="2"/>
  <c r="Y6980" i="2"/>
  <c r="AF6983" i="2"/>
  <c r="Y6993" i="2"/>
  <c r="AF6996" i="2"/>
  <c r="Y7001" i="2"/>
  <c r="AF7004" i="2"/>
  <c r="Y7009" i="2"/>
  <c r="Y7017" i="2"/>
  <c r="AF7020" i="2"/>
  <c r="Y7025" i="2"/>
  <c r="Y7033" i="2"/>
  <c r="AF7036" i="2"/>
  <c r="AF7044" i="2"/>
  <c r="Y7049" i="2"/>
  <c r="AF7052" i="2"/>
  <c r="AF7060" i="2"/>
  <c r="Y7065" i="2"/>
  <c r="AF7068" i="2"/>
  <c r="Y7073" i="2"/>
  <c r="AF7076" i="2"/>
  <c r="AF7081" i="2"/>
  <c r="AF7086" i="2"/>
  <c r="Y7091" i="2"/>
  <c r="Y7099" i="2"/>
  <c r="AF7102" i="2"/>
  <c r="Y7104" i="2"/>
  <c r="AF7107" i="2"/>
  <c r="Y7112" i="2"/>
  <c r="AF4207" i="2"/>
  <c r="Y4212" i="2"/>
  <c r="Y4220" i="2"/>
  <c r="AF4223" i="2"/>
  <c r="Y4228" i="2"/>
  <c r="AF4231" i="2"/>
  <c r="Y4236" i="2"/>
  <c r="AF4239" i="2"/>
  <c r="Y4244" i="2"/>
  <c r="AF4247" i="2"/>
  <c r="Y4252" i="2"/>
  <c r="AF4255" i="2"/>
  <c r="Y4260" i="2"/>
  <c r="AF4263" i="2"/>
  <c r="Y4268" i="2"/>
  <c r="AF4271" i="2"/>
  <c r="Y4276" i="2"/>
  <c r="AF4279" i="2"/>
  <c r="Y4284" i="2"/>
  <c r="AF4287" i="2"/>
  <c r="Y4292" i="2"/>
  <c r="AF4295" i="2"/>
  <c r="Y4300" i="2"/>
  <c r="AF4303" i="2"/>
  <c r="Y4308" i="2"/>
  <c r="AF4311" i="2"/>
  <c r="Y4316" i="2"/>
  <c r="AF4319" i="2"/>
  <c r="Y4324" i="2"/>
  <c r="AF4327" i="2"/>
  <c r="Y4332" i="2"/>
  <c r="AF4335" i="2"/>
  <c r="Y4340" i="2"/>
  <c r="AF4343" i="2"/>
  <c r="Y4348" i="2"/>
  <c r="AF4351" i="2"/>
  <c r="Y4353" i="2"/>
  <c r="AF4355" i="2"/>
  <c r="Y4360" i="2"/>
  <c r="AF4363" i="2"/>
  <c r="Y4368" i="2"/>
  <c r="AF4371" i="2"/>
  <c r="Y4376" i="2"/>
  <c r="AF4379" i="2"/>
  <c r="Y4384" i="2"/>
  <c r="AF4387" i="2"/>
  <c r="Y4392" i="2"/>
  <c r="AF4395" i="2"/>
  <c r="Y4400" i="2"/>
  <c r="AF4403" i="2"/>
  <c r="Y4408" i="2"/>
  <c r="AF4411" i="2"/>
  <c r="Y4416" i="2"/>
  <c r="AF4419" i="2"/>
  <c r="Y4424" i="2"/>
  <c r="AF4427" i="2"/>
  <c r="Y4432" i="2"/>
  <c r="AF4435" i="2"/>
  <c r="Y4440" i="2"/>
  <c r="AF4443" i="2"/>
  <c r="Y4448" i="2"/>
  <c r="AF4451" i="2"/>
  <c r="Y4456" i="2"/>
  <c r="AF4459" i="2"/>
  <c r="Y4464" i="2"/>
  <c r="AF4467" i="2"/>
  <c r="Y4472" i="2"/>
  <c r="AF4475" i="2"/>
  <c r="Y4480" i="2"/>
  <c r="AF4483" i="2"/>
  <c r="Y4488" i="2"/>
  <c r="AF4491" i="2"/>
  <c r="Y4496" i="2"/>
  <c r="AF4499" i="2"/>
  <c r="Y4504" i="2"/>
  <c r="AF4507" i="2"/>
  <c r="Y4512" i="2"/>
  <c r="AF4515" i="2"/>
  <c r="Y4520" i="2"/>
  <c r="Y4533" i="2"/>
  <c r="AF4536" i="2"/>
  <c r="Y4541" i="2"/>
  <c r="Y4549" i="2"/>
  <c r="AF4552" i="2"/>
  <c r="Y4557" i="2"/>
  <c r="AF4560" i="2"/>
  <c r="Y4565" i="2"/>
  <c r="Y4573" i="2"/>
  <c r="AF4584" i="2"/>
  <c r="AF4826" i="2"/>
  <c r="AF4834" i="2"/>
  <c r="Y4847" i="2"/>
  <c r="AF4866" i="2"/>
  <c r="AF4898" i="2"/>
  <c r="Y4903" i="2"/>
  <c r="AF7151" i="2"/>
  <c r="AF4944" i="2"/>
  <c r="Y4602" i="2"/>
  <c r="Y4610" i="2"/>
  <c r="AF4613" i="2"/>
  <c r="Y4618" i="2"/>
  <c r="AF4621" i="2"/>
  <c r="Y4626" i="2"/>
  <c r="Y4634" i="2"/>
  <c r="AF4637" i="2"/>
  <c r="Y4642" i="2"/>
  <c r="Y4650" i="2"/>
  <c r="Y4658" i="2"/>
  <c r="Y4666" i="2"/>
  <c r="AF4669" i="2"/>
  <c r="Y4674" i="2"/>
  <c r="AF4677" i="2"/>
  <c r="Y7148" i="2"/>
  <c r="Y4684" i="2"/>
  <c r="AF4687" i="2"/>
  <c r="Y4692" i="2"/>
  <c r="Y4700" i="2"/>
  <c r="AF4703" i="2"/>
  <c r="Y4708" i="2"/>
  <c r="AF4711" i="2"/>
  <c r="Y4716" i="2"/>
  <c r="AF4719" i="2"/>
  <c r="Y4724" i="2"/>
  <c r="AF4727" i="2"/>
  <c r="Y4732" i="2"/>
  <c r="AF4735" i="2"/>
  <c r="Y4740" i="2"/>
  <c r="AF4743" i="2"/>
  <c r="Y4748" i="2"/>
  <c r="Y4756" i="2"/>
  <c r="AF4759" i="2"/>
  <c r="Y4772" i="2"/>
  <c r="Y4780" i="2"/>
  <c r="Y4787" i="2"/>
  <c r="Y4795" i="2"/>
  <c r="AF4805" i="2"/>
  <c r="AF4813" i="2"/>
  <c r="AF7142" i="2"/>
  <c r="AF4191" i="2"/>
  <c r="AF2053" i="2"/>
  <c r="AF2063" i="2"/>
  <c r="AF2087" i="2"/>
  <c r="AC6925" i="2"/>
  <c r="AB2491" i="2"/>
  <c r="AK2491" i="2" s="1"/>
  <c r="AC4562" i="2"/>
  <c r="AC4525" i="2"/>
  <c r="AB2393" i="2"/>
  <c r="AK2393" i="2" s="1"/>
  <c r="AB7038" i="2"/>
  <c r="AK7038" i="2" s="1"/>
  <c r="Y4283" i="2"/>
  <c r="AB4554" i="2"/>
  <c r="AK4554" i="2" s="1"/>
  <c r="AB2478" i="2"/>
  <c r="AK2478" i="2" s="1"/>
  <c r="AC4437" i="2"/>
  <c r="AC2017" i="2"/>
  <c r="AB2470" i="2"/>
  <c r="AK2470" i="2" s="1"/>
  <c r="AB7088" i="2"/>
  <c r="AK7088" i="2" s="1"/>
  <c r="Y4581" i="2"/>
  <c r="Y4589" i="2"/>
  <c r="AF4592" i="2"/>
  <c r="Y4597" i="2"/>
  <c r="Y7153" i="2"/>
  <c r="AF7156" i="2"/>
  <c r="AB756" i="2"/>
  <c r="AK756" i="2" s="1"/>
  <c r="AC746" i="2"/>
  <c r="AB726" i="2"/>
  <c r="AK726" i="2" s="1"/>
  <c r="AF2356" i="2"/>
  <c r="AC630" i="2"/>
  <c r="AB4180" i="2"/>
  <c r="AK4180" i="2" s="1"/>
  <c r="AB699" i="2"/>
  <c r="AK699" i="2" s="1"/>
  <c r="AC614" i="2"/>
  <c r="AC2214" i="2"/>
  <c r="AC714" i="2"/>
  <c r="AB7821" i="2"/>
  <c r="AK7821" i="2" s="1"/>
  <c r="AB624" i="2"/>
  <c r="AK624" i="2" s="1"/>
  <c r="Y923" i="2"/>
  <c r="AC894" i="2"/>
  <c r="AC826" i="2"/>
  <c r="AC2194" i="2"/>
  <c r="Y47" i="2"/>
  <c r="AB2224" i="2"/>
  <c r="AK2224" i="2" s="1"/>
  <c r="AB875" i="2"/>
  <c r="AK875" i="2" s="1"/>
  <c r="AB2180" i="2"/>
  <c r="AK2180" i="2" s="1"/>
  <c r="AC873" i="2"/>
  <c r="AC794" i="2"/>
  <c r="AC2158" i="2"/>
  <c r="AB822" i="2"/>
  <c r="AK822" i="2" s="1"/>
  <c r="AC7836" i="2"/>
  <c r="AC612" i="2"/>
  <c r="AC16" i="2"/>
  <c r="AC887" i="2"/>
  <c r="AC871" i="2"/>
  <c r="AC855" i="2"/>
  <c r="AC2228" i="2"/>
  <c r="AC2212" i="2"/>
  <c r="AC824" i="2"/>
  <c r="AC808" i="2"/>
  <c r="AC776" i="2"/>
  <c r="AC760" i="2"/>
  <c r="AC744" i="2"/>
  <c r="AC728" i="2"/>
  <c r="AC712" i="2"/>
  <c r="AC2174" i="2"/>
  <c r="AC2156" i="2"/>
  <c r="AB3500" i="2"/>
  <c r="AK3500" i="2" s="1"/>
  <c r="Y7817" i="2"/>
  <c r="AB5882" i="2"/>
  <c r="AK5882" i="2" s="1"/>
  <c r="AB869" i="2"/>
  <c r="AK869" i="2" s="1"/>
  <c r="AB816" i="2"/>
  <c r="AK816" i="2" s="1"/>
  <c r="AB788" i="2"/>
  <c r="AK788" i="2" s="1"/>
  <c r="AB754" i="2"/>
  <c r="AK754" i="2" s="1"/>
  <c r="AB724" i="2"/>
  <c r="AK724" i="2" s="1"/>
  <c r="AB693" i="2"/>
  <c r="AK693" i="2" s="1"/>
  <c r="AB622" i="2"/>
  <c r="AK622" i="2" s="1"/>
  <c r="AB2216" i="2"/>
  <c r="AK2216" i="2" s="1"/>
  <c r="AB2172" i="2"/>
  <c r="AK2172" i="2" s="1"/>
  <c r="AA1613" i="2"/>
  <c r="AC4501" i="2"/>
  <c r="AB4663" i="2"/>
  <c r="AK4663" i="2" s="1"/>
  <c r="AA6342" i="2"/>
  <c r="AB6342" i="2" s="1"/>
  <c r="AB2401" i="2"/>
  <c r="AK2401" i="2" s="1"/>
  <c r="Y2470" i="2"/>
  <c r="Y8083" i="2"/>
  <c r="AB2462" i="2"/>
  <c r="AK2462" i="2" s="1"/>
  <c r="AB4647" i="2"/>
  <c r="AK4647" i="2" s="1"/>
  <c r="AB8109" i="2"/>
  <c r="AK8109" i="2" s="1"/>
  <c r="AB4225" i="2"/>
  <c r="AK4225" i="2" s="1"/>
  <c r="AB978" i="2"/>
  <c r="AK978" i="2" s="1"/>
  <c r="AC4421" i="2"/>
  <c r="AC8111" i="2"/>
  <c r="AC626" i="2"/>
  <c r="AC806" i="2"/>
  <c r="AC4134" i="2"/>
  <c r="AB814" i="2"/>
  <c r="AK814" i="2" s="1"/>
  <c r="AB722" i="2"/>
  <c r="AK722" i="2" s="1"/>
  <c r="AC4517" i="2"/>
  <c r="AB7083" i="2"/>
  <c r="AK7083" i="2" s="1"/>
  <c r="AB4413" i="2"/>
  <c r="AK4413" i="2" s="1"/>
  <c r="AC4373" i="2"/>
  <c r="AC4639" i="2"/>
  <c r="AB4233" i="2"/>
  <c r="AK4233" i="2" s="1"/>
  <c r="AC1685" i="2"/>
  <c r="Y8073" i="2"/>
  <c r="AB4594" i="2"/>
  <c r="AK4594" i="2" s="1"/>
  <c r="AC4381" i="2"/>
  <c r="AC853" i="2"/>
  <c r="AC710" i="2"/>
  <c r="Y7836" i="2"/>
  <c r="AB782" i="2"/>
  <c r="AK782" i="2" s="1"/>
  <c r="AB620" i="2"/>
  <c r="AK620" i="2" s="1"/>
  <c r="AA2154" i="2"/>
  <c r="AC7829" i="2"/>
  <c r="AC47" i="2"/>
  <c r="AC883" i="2"/>
  <c r="AC867" i="2"/>
  <c r="AC851" i="2"/>
  <c r="AC2208" i="2"/>
  <c r="AC804" i="2"/>
  <c r="AC708" i="2"/>
  <c r="AC2188" i="2"/>
  <c r="AC2170" i="2"/>
  <c r="AC2150" i="2"/>
  <c r="AC4072" i="2"/>
  <c r="Y894" i="2"/>
  <c r="AB891" i="2"/>
  <c r="AK891" i="2" s="1"/>
  <c r="AB863" i="2"/>
  <c r="AK863" i="2" s="1"/>
  <c r="AB748" i="2"/>
  <c r="AK748" i="2" s="1"/>
  <c r="AB718" i="2"/>
  <c r="AK718" i="2" s="1"/>
  <c r="AB2168" i="2"/>
  <c r="AK2168" i="2" s="1"/>
  <c r="AC4607" i="2"/>
  <c r="AC4281" i="2"/>
  <c r="AC4713" i="2"/>
  <c r="AB4297" i="2"/>
  <c r="AK4297" i="2" s="1"/>
  <c r="AB4461" i="2"/>
  <c r="AK4461" i="2" s="1"/>
  <c r="AB4313" i="2"/>
  <c r="AK4313" i="2" s="1"/>
  <c r="AC2385" i="2"/>
  <c r="AC6886" i="2"/>
  <c r="AB8065" i="2"/>
  <c r="AK8065" i="2" s="1"/>
  <c r="AC6250" i="2"/>
  <c r="AB2512" i="2"/>
  <c r="AK2512" i="2" s="1"/>
  <c r="AC15" i="2"/>
  <c r="AC742" i="2"/>
  <c r="AB893" i="2"/>
  <c r="AK893" i="2" s="1"/>
  <c r="AB689" i="2"/>
  <c r="AK689" i="2" s="1"/>
  <c r="AC2200" i="2"/>
  <c r="AC691" i="2"/>
  <c r="AC7825" i="2"/>
  <c r="AC881" i="2"/>
  <c r="AC865" i="2"/>
  <c r="AC2222" i="2"/>
  <c r="AC2206" i="2"/>
  <c r="AC818" i="2"/>
  <c r="AC770" i="2"/>
  <c r="AC738" i="2"/>
  <c r="AC706" i="2"/>
  <c r="AC2186" i="2"/>
  <c r="Y7833" i="2"/>
  <c r="Y16" i="2"/>
  <c r="AB859" i="2"/>
  <c r="AK859" i="2" s="1"/>
  <c r="AB636" i="2"/>
  <c r="AK636" i="2" s="1"/>
  <c r="AB2160" i="2"/>
  <c r="AK2160" i="2" s="1"/>
  <c r="AC4697" i="2"/>
  <c r="AB4273" i="2"/>
  <c r="AK4273" i="2" s="1"/>
  <c r="AB4249" i="2"/>
  <c r="AK4249" i="2" s="1"/>
  <c r="AB105" i="2"/>
  <c r="AK105" i="2" s="1"/>
  <c r="AB2377" i="2"/>
  <c r="AK2377" i="2" s="1"/>
  <c r="AB8121" i="2"/>
  <c r="AK8121" i="2" s="1"/>
  <c r="AB2454" i="2"/>
  <c r="AK2454" i="2" s="1"/>
  <c r="AB2446" i="2"/>
  <c r="AK2446" i="2" s="1"/>
  <c r="AC695" i="2"/>
  <c r="AC885" i="2"/>
  <c r="AC7821" i="2"/>
  <c r="AC2204" i="2"/>
  <c r="AC800" i="2"/>
  <c r="AC784" i="2"/>
  <c r="AC768" i="2"/>
  <c r="AC752" i="2"/>
  <c r="AC736" i="2"/>
  <c r="AC704" i="2"/>
  <c r="AC2146" i="2"/>
  <c r="AC3626" i="2"/>
  <c r="AB7829" i="2"/>
  <c r="AK7829" i="2" s="1"/>
  <c r="AB634" i="2"/>
  <c r="AK634" i="2" s="1"/>
  <c r="AB2234" i="2"/>
  <c r="AK2234" i="2" s="1"/>
  <c r="AB2196" i="2"/>
  <c r="AK2196" i="2" s="1"/>
  <c r="AB4745" i="2"/>
  <c r="AK4745" i="2" s="1"/>
  <c r="AB4469" i="2"/>
  <c r="AK4469" i="2" s="1"/>
  <c r="AC2369" i="2"/>
  <c r="AB7078" i="2"/>
  <c r="AK7078" i="2" s="1"/>
  <c r="AC6955" i="2"/>
  <c r="AC7833" i="2"/>
  <c r="AC2226" i="2"/>
  <c r="AC774" i="2"/>
  <c r="AC2190" i="2"/>
  <c r="AB7817" i="2"/>
  <c r="AK7817" i="2" s="1"/>
  <c r="AB750" i="2"/>
  <c r="AK750" i="2" s="1"/>
  <c r="AC877" i="2"/>
  <c r="AC2218" i="2"/>
  <c r="AC798" i="2"/>
  <c r="AC766" i="2"/>
  <c r="AC734" i="2"/>
  <c r="AC702" i="2"/>
  <c r="AC2162" i="2"/>
  <c r="Y7825" i="2"/>
  <c r="Y15" i="2"/>
  <c r="AB632" i="2"/>
  <c r="AK632" i="2" s="1"/>
  <c r="AB2142" i="2"/>
  <c r="AK2142" i="2" s="1"/>
  <c r="AB4241" i="2"/>
  <c r="AK4241" i="2" s="1"/>
  <c r="AB4397" i="2"/>
  <c r="AK4397" i="2" s="1"/>
  <c r="AB7070" i="2"/>
  <c r="AK7070" i="2" s="1"/>
  <c r="AB7006" i="2"/>
  <c r="AK7006" i="2" s="1"/>
  <c r="AB4509" i="2"/>
  <c r="AK4509" i="2" s="1"/>
  <c r="AC4623" i="2"/>
  <c r="AB4337" i="2"/>
  <c r="AK4337" i="2" s="1"/>
  <c r="AC2361" i="2"/>
  <c r="AB2486" i="2"/>
  <c r="AK2486" i="2" s="1"/>
  <c r="AB8135" i="2"/>
  <c r="AK8135" i="2" s="1"/>
  <c r="AC4705" i="2"/>
  <c r="AC4631" i="2"/>
  <c r="AC111" i="2"/>
  <c r="AC812" i="2"/>
  <c r="AC796" i="2"/>
  <c r="AC780" i="2"/>
  <c r="AC764" i="2"/>
  <c r="AC732" i="2"/>
  <c r="AC716" i="2"/>
  <c r="AC2178" i="2"/>
  <c r="AB6998" i="2"/>
  <c r="AK6998" i="2" s="1"/>
  <c r="AB1193" i="2"/>
  <c r="AK1193" i="2" s="1"/>
  <c r="AB2438" i="2"/>
  <c r="AK2438" i="2" s="1"/>
  <c r="AC2329" i="2"/>
  <c r="Y8113" i="2"/>
  <c r="AB4485" i="2"/>
  <c r="AK4485" i="2" s="1"/>
  <c r="AC6939" i="2"/>
  <c r="AB2499" i="2"/>
  <c r="AK2499" i="2" s="1"/>
  <c r="AC6985" i="2"/>
  <c r="Y994" i="2"/>
  <c r="AC4615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921" i="2"/>
  <c r="Y921" i="2"/>
  <c r="AF925" i="2"/>
  <c r="Y925" i="2"/>
  <c r="AF931" i="2"/>
  <c r="Y931" i="2"/>
  <c r="AF945" i="2"/>
  <c r="Y945" i="2"/>
  <c r="AF992" i="2"/>
  <c r="Y992" i="2"/>
  <c r="AF1002" i="2"/>
  <c r="Y1002" i="2"/>
  <c r="AF1008" i="2"/>
  <c r="Y1008" i="2"/>
  <c r="AF1012" i="2"/>
  <c r="Y1012" i="2"/>
  <c r="AC1057" i="2"/>
  <c r="AB1057" i="2"/>
  <c r="AK1057" i="2" s="1"/>
  <c r="AC1081" i="2"/>
  <c r="AB1081" i="2"/>
  <c r="AK1081" i="2" s="1"/>
  <c r="AB1083" i="2"/>
  <c r="AK1083" i="2" s="1"/>
  <c r="AC1083" i="2"/>
  <c r="AC1677" i="2"/>
  <c r="AB1677" i="2"/>
  <c r="AK1677" i="2" s="1"/>
  <c r="AC93" i="2"/>
  <c r="AB93" i="2"/>
  <c r="AK93" i="2" s="1"/>
  <c r="AC97" i="2"/>
  <c r="Y97" i="2"/>
  <c r="AC99" i="2"/>
  <c r="Y99" i="2"/>
  <c r="AC101" i="2"/>
  <c r="Y101" i="2"/>
  <c r="AB107" i="2"/>
  <c r="AK107" i="2" s="1"/>
  <c r="AC107" i="2"/>
  <c r="Y115" i="2"/>
  <c r="AC115" i="2"/>
  <c r="AA6881" i="2"/>
  <c r="AC6881" i="2"/>
  <c r="AC6894" i="2"/>
  <c r="AB6894" i="2"/>
  <c r="AK6894" i="2" s="1"/>
  <c r="AC6902" i="2"/>
  <c r="AB6902" i="2"/>
  <c r="AK6902" i="2" s="1"/>
  <c r="AK6931" i="2"/>
  <c r="AC6931" i="2"/>
  <c r="AC4570" i="2"/>
  <c r="AB4570" i="2"/>
  <c r="AK4570" i="2" s="1"/>
  <c r="AB4815" i="2"/>
  <c r="AK4815" i="2" s="1"/>
  <c r="AC4815" i="2"/>
  <c r="AC4828" i="2"/>
  <c r="AB4828" i="2"/>
  <c r="AK4828" i="2" s="1"/>
  <c r="AB4884" i="2"/>
  <c r="AK4884" i="2" s="1"/>
  <c r="AC4884" i="2"/>
  <c r="AC105" i="2"/>
  <c r="AC8113" i="2"/>
  <c r="AB1209" i="2"/>
  <c r="AK1209" i="2" s="1"/>
  <c r="AB990" i="2"/>
  <c r="AK990" i="2" s="1"/>
  <c r="Y8117" i="2"/>
  <c r="AC988" i="2"/>
  <c r="Y8091" i="2"/>
  <c r="AB8083" i="2"/>
  <c r="AK8083" i="2" s="1"/>
  <c r="AC8073" i="2"/>
  <c r="AC8065" i="2"/>
  <c r="AC6873" i="2"/>
  <c r="Y8131" i="2"/>
  <c r="AF937" i="2"/>
  <c r="AC1073" i="2"/>
  <c r="AC8109" i="2"/>
  <c r="AA1653" i="2"/>
  <c r="AB1653" i="2" s="1"/>
  <c r="AB6352" i="2"/>
  <c r="AK6352" i="2" s="1"/>
  <c r="AB8107" i="2"/>
  <c r="AK8107" i="2" s="1"/>
  <c r="AB6915" i="2"/>
  <c r="AK6915" i="2" s="1"/>
  <c r="Y933" i="2"/>
  <c r="AB1205" i="2"/>
  <c r="AK1205" i="2" s="1"/>
  <c r="AC982" i="2"/>
  <c r="AB8117" i="2"/>
  <c r="AK8117" i="2" s="1"/>
  <c r="Y109" i="2"/>
  <c r="AC1071" i="2"/>
  <c r="AB1079" i="2"/>
  <c r="AK1079" i="2" s="1"/>
  <c r="AB980" i="2"/>
  <c r="AK980" i="2" s="1"/>
  <c r="AC8091" i="2"/>
  <c r="Y8071" i="2"/>
  <c r="Y113" i="2"/>
  <c r="Y107" i="2"/>
  <c r="AB1207" i="2"/>
  <c r="AK1207" i="2" s="1"/>
  <c r="Y943" i="2"/>
  <c r="AB8131" i="2"/>
  <c r="AK8131" i="2" s="1"/>
  <c r="AF919" i="2"/>
  <c r="AC1065" i="2"/>
  <c r="AC6130" i="2"/>
  <c r="AB6130" i="2"/>
  <c r="AK6130" i="2" s="1"/>
  <c r="AB6242" i="2"/>
  <c r="AK6242" i="2" s="1"/>
  <c r="AC6242" i="2"/>
  <c r="AB6282" i="2"/>
  <c r="AK6282" i="2" s="1"/>
  <c r="AC6282" i="2"/>
  <c r="AC2353" i="2"/>
  <c r="AB2353" i="2"/>
  <c r="AK2353" i="2" s="1"/>
  <c r="AB4769" i="2"/>
  <c r="AK4769" i="2" s="1"/>
  <c r="AB6969" i="2"/>
  <c r="AK6969" i="2" s="1"/>
  <c r="AB4599" i="2"/>
  <c r="AK4599" i="2" s="1"/>
  <c r="AB4405" i="2"/>
  <c r="AK4405" i="2" s="1"/>
  <c r="AC4365" i="2"/>
  <c r="AC4305" i="2"/>
  <c r="AC4546" i="2"/>
  <c r="AC6947" i="2"/>
  <c r="AC1067" i="2"/>
  <c r="AC7030" i="2"/>
  <c r="Y1000" i="2"/>
  <c r="AC1669" i="2"/>
  <c r="Y8105" i="2"/>
  <c r="AB115" i="2"/>
  <c r="AK115" i="2" s="1"/>
  <c r="AB1201" i="2"/>
  <c r="AK1201" i="2" s="1"/>
  <c r="AC974" i="2"/>
  <c r="AB6923" i="2"/>
  <c r="AK6923" i="2" s="1"/>
  <c r="AB109" i="2"/>
  <c r="AK109" i="2" s="1"/>
  <c r="AC1055" i="2"/>
  <c r="Y8111" i="2"/>
  <c r="AB1063" i="2"/>
  <c r="AK1063" i="2" s="1"/>
  <c r="Y8089" i="2"/>
  <c r="Y8079" i="2"/>
  <c r="AK8071" i="2"/>
  <c r="AC6146" i="2"/>
  <c r="AC4429" i="2"/>
  <c r="AB113" i="2"/>
  <c r="AK113" i="2" s="1"/>
  <c r="AC1211" i="2"/>
  <c r="AC8135" i="2"/>
  <c r="AB1203" i="2"/>
  <c r="AK1203" i="2" s="1"/>
  <c r="Y8123" i="2"/>
  <c r="AC4578" i="2"/>
  <c r="AC4807" i="2"/>
  <c r="AC1049" i="2"/>
  <c r="AA1621" i="2"/>
  <c r="AB1621" i="2" s="1"/>
  <c r="AK1621" i="2" s="1"/>
  <c r="AB7096" i="2"/>
  <c r="AK7096" i="2" s="1"/>
  <c r="AB7046" i="2"/>
  <c r="AK7046" i="2" s="1"/>
  <c r="AB4453" i="2"/>
  <c r="AK4453" i="2" s="1"/>
  <c r="AB4357" i="2"/>
  <c r="AK4357" i="2" s="1"/>
  <c r="AB7054" i="2"/>
  <c r="AK7054" i="2" s="1"/>
  <c r="AC6990" i="2"/>
  <c r="AB4329" i="2"/>
  <c r="AK4329" i="2" s="1"/>
  <c r="AB4538" i="2"/>
  <c r="AK4538" i="2" s="1"/>
  <c r="AC1059" i="2"/>
  <c r="AB1075" i="2"/>
  <c r="AK1075" i="2" s="1"/>
  <c r="Y996" i="2"/>
  <c r="AB8105" i="2"/>
  <c r="AK8105" i="2" s="1"/>
  <c r="AB7062" i="2"/>
  <c r="AK7062" i="2" s="1"/>
  <c r="Y103" i="2"/>
  <c r="AB1197" i="2"/>
  <c r="AK1197" i="2" s="1"/>
  <c r="Y8133" i="2"/>
  <c r="AC7857" i="2"/>
  <c r="AB99" i="2"/>
  <c r="AK99" i="2" s="1"/>
  <c r="AB8097" i="2"/>
  <c r="AK8097" i="2" s="1"/>
  <c r="AB8089" i="2"/>
  <c r="AK8089" i="2" s="1"/>
  <c r="AC8079" i="2"/>
  <c r="AC8071" i="2"/>
  <c r="AB97" i="2"/>
  <c r="AK97" i="2" s="1"/>
  <c r="AC1085" i="2"/>
  <c r="AB1199" i="2"/>
  <c r="AK1199" i="2" s="1"/>
  <c r="Y8119" i="2"/>
  <c r="AB4721" i="2"/>
  <c r="AK4721" i="2" s="1"/>
  <c r="AB4586" i="2"/>
  <c r="AK4586" i="2" s="1"/>
  <c r="AB4493" i="2"/>
  <c r="AK4493" i="2" s="1"/>
  <c r="AC4445" i="2"/>
  <c r="AB4389" i="2"/>
  <c r="AK4389" i="2" s="1"/>
  <c r="AB4209" i="2"/>
  <c r="AK4209" i="2" s="1"/>
  <c r="AB4289" i="2"/>
  <c r="AK4289" i="2" s="1"/>
  <c r="AB4217" i="2"/>
  <c r="AK4217" i="2" s="1"/>
  <c r="AC7146" i="2"/>
  <c r="AC4257" i="2"/>
  <c r="AB7014" i="2"/>
  <c r="AK7014" i="2" s="1"/>
  <c r="AC1645" i="2"/>
  <c r="AC1191" i="2"/>
  <c r="Y8103" i="2"/>
  <c r="AC7022" i="2"/>
  <c r="AB103" i="2"/>
  <c r="AK103" i="2" s="1"/>
  <c r="AB8133" i="2"/>
  <c r="AK8133" i="2" s="1"/>
  <c r="AB101" i="2"/>
  <c r="AK101" i="2" s="1"/>
  <c r="AC1047" i="2"/>
  <c r="Y8101" i="2"/>
  <c r="Y8095" i="2"/>
  <c r="Y8077" i="2"/>
  <c r="AC8069" i="2"/>
  <c r="Y95" i="2"/>
  <c r="AC1077" i="2"/>
  <c r="AC8127" i="2"/>
  <c r="AB8119" i="2"/>
  <c r="AK8119" i="2" s="1"/>
  <c r="AB4265" i="2"/>
  <c r="AK4265" i="2" s="1"/>
  <c r="AC4671" i="2"/>
  <c r="AB4679" i="2"/>
  <c r="AK4679" i="2" s="1"/>
  <c r="AB6977" i="2"/>
  <c r="AK6977" i="2" s="1"/>
  <c r="AC4321" i="2"/>
  <c r="AB4530" i="2"/>
  <c r="AK4530" i="2" s="1"/>
  <c r="AC7109" i="2"/>
  <c r="AB4477" i="2"/>
  <c r="AK4477" i="2" s="1"/>
  <c r="AC1051" i="2"/>
  <c r="AB6045" i="2"/>
  <c r="AK6045" i="2" s="1"/>
  <c r="AB6390" i="2"/>
  <c r="AK6390" i="2" s="1"/>
  <c r="AB111" i="2"/>
  <c r="AK111" i="2" s="1"/>
  <c r="AC984" i="2"/>
  <c r="AB8103" i="2"/>
  <c r="AK8103" i="2" s="1"/>
  <c r="Y8125" i="2"/>
  <c r="AC4737" i="2"/>
  <c r="AB8101" i="2"/>
  <c r="AK8101" i="2" s="1"/>
  <c r="Y1006" i="2"/>
  <c r="AB8095" i="2"/>
  <c r="AK8095" i="2" s="1"/>
  <c r="Y8085" i="2"/>
  <c r="AB8077" i="2"/>
  <c r="AK8077" i="2" s="1"/>
  <c r="AB8067" i="2"/>
  <c r="AK8067" i="2" s="1"/>
  <c r="AB95" i="2"/>
  <c r="AK95" i="2" s="1"/>
  <c r="AC1061" i="2"/>
  <c r="Y8115" i="2"/>
  <c r="AB1053" i="2"/>
  <c r="AK1053" i="2" s="1"/>
  <c r="AC8121" i="2"/>
  <c r="AB4655" i="2"/>
  <c r="AK4655" i="2" s="1"/>
  <c r="AB4345" i="2"/>
  <c r="AK4345" i="2" s="1"/>
  <c r="AC976" i="2"/>
  <c r="AC6297" i="2"/>
  <c r="AC8099" i="2"/>
  <c r="AC8085" i="2"/>
  <c r="AC8067" i="2"/>
  <c r="AB7941" i="2"/>
  <c r="AK7941" i="2" s="1"/>
  <c r="AC986" i="2"/>
  <c r="AC8115" i="2"/>
  <c r="Y1591" i="2"/>
  <c r="Y2276" i="2"/>
  <c r="AF2295" i="2"/>
  <c r="AF2324" i="2"/>
  <c r="Y2353" i="2"/>
  <c r="Y2361" i="2"/>
  <c r="Y2377" i="2"/>
  <c r="AF2388" i="2"/>
  <c r="Y2438" i="2"/>
  <c r="AF2449" i="2"/>
  <c r="AF2481" i="2"/>
  <c r="Y2499" i="2"/>
  <c r="Y2504" i="2"/>
  <c r="AF2507" i="2"/>
  <c r="Y2512" i="2"/>
  <c r="AF156" i="2"/>
  <c r="Y7934" i="2"/>
  <c r="AC2358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1148" i="2"/>
  <c r="AK1148" i="2" s="1"/>
  <c r="Y7936" i="2"/>
  <c r="AB7945" i="2"/>
  <c r="AK7945" i="2" s="1"/>
  <c r="AC162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2063" i="2"/>
  <c r="AK2063" i="2" s="1"/>
  <c r="AC4428" i="2"/>
  <c r="AB7936" i="2"/>
  <c r="AK7936" i="2" s="1"/>
  <c r="AB2435" i="2"/>
  <c r="AK2435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1007" i="2"/>
  <c r="AC4352" i="2"/>
  <c r="AB4452" i="2"/>
  <c r="AK4452" i="2" s="1"/>
  <c r="AC7077" i="2"/>
  <c r="AB4264" i="2"/>
  <c r="AK4264" i="2" s="1"/>
  <c r="AB930" i="2"/>
  <c r="AK930" i="2" s="1"/>
  <c r="AB2414" i="2"/>
  <c r="AK2414" i="2" s="1"/>
  <c r="AB8138" i="2"/>
  <c r="AK8138" i="2" s="1"/>
  <c r="AC7943" i="2"/>
  <c r="AB6989" i="2"/>
  <c r="AK6989" i="2" s="1"/>
  <c r="AB6968" i="2"/>
  <c r="AK6968" i="2" s="1"/>
  <c r="Y7932" i="2"/>
  <c r="Y8033" i="2"/>
  <c r="Y8027" i="2"/>
  <c r="Y8021" i="2"/>
  <c r="AB7993" i="2"/>
  <c r="AK7993" i="2" s="1"/>
  <c r="Y8150" i="2"/>
  <c r="AC4468" i="2"/>
  <c r="AB4436" i="2"/>
  <c r="AK4436" i="2" s="1"/>
  <c r="AC7061" i="2"/>
  <c r="AB8148" i="2"/>
  <c r="AK8148" i="2" s="1"/>
  <c r="Y7928" i="2"/>
  <c r="AB6984" i="2"/>
  <c r="AK6984" i="2" s="1"/>
  <c r="AB6872" i="2"/>
  <c r="AK687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2305" i="2"/>
  <c r="AK2305" i="2" s="1"/>
  <c r="AB4420" i="2"/>
  <c r="AK4420" i="2" s="1"/>
  <c r="AC7005" i="2"/>
  <c r="AB4224" i="2"/>
  <c r="AK4224" i="2" s="1"/>
  <c r="AB7053" i="2"/>
  <c r="AK7053" i="2" s="1"/>
  <c r="Y4336" i="2"/>
  <c r="AB2443" i="2"/>
  <c r="AK2443" i="2" s="1"/>
  <c r="AB8045" i="2"/>
  <c r="AK8045" i="2" s="1"/>
  <c r="AC8039" i="2"/>
  <c r="AB8009" i="2"/>
  <c r="AK8009" i="2" s="1"/>
  <c r="AC8003" i="2"/>
  <c r="AB4404" i="2"/>
  <c r="AK4404" i="2" s="1"/>
  <c r="AB4344" i="2"/>
  <c r="AK4344" i="2" s="1"/>
  <c r="AC6976" i="2"/>
  <c r="AC4093" i="2"/>
  <c r="AC3596" i="2"/>
  <c r="AB2297" i="2"/>
  <c r="AK2297" i="2" s="1"/>
  <c r="AC2342" i="2"/>
  <c r="AF6242" i="2"/>
  <c r="Y2297" i="2"/>
  <c r="AF2308" i="2"/>
  <c r="AF2316" i="2"/>
  <c r="Y2326" i="2"/>
  <c r="Y2350" i="2"/>
  <c r="Y2374" i="2"/>
  <c r="AF2377" i="2"/>
  <c r="Y2382" i="2"/>
  <c r="Y2398" i="2"/>
  <c r="AF2401" i="2"/>
  <c r="Y2435" i="2"/>
  <c r="AF2438" i="2"/>
  <c r="Y2443" i="2"/>
  <c r="AF2446" i="2"/>
  <c r="Y2451" i="2"/>
  <c r="AF2454" i="2"/>
  <c r="Y2459" i="2"/>
  <c r="AF2462" i="2"/>
  <c r="Y2467" i="2"/>
  <c r="Y2475" i="2"/>
  <c r="AF2499" i="2"/>
  <c r="AF2504" i="2"/>
  <c r="AC4080" i="2"/>
  <c r="Y8046" i="2"/>
  <c r="AC2281" i="2"/>
  <c r="AB6271" i="2"/>
  <c r="AK6271" i="2" s="1"/>
  <c r="AB6255" i="2"/>
  <c r="AK6255" i="2" s="1"/>
  <c r="AB6066" i="2"/>
  <c r="AK6066" i="2" s="1"/>
  <c r="AC2382" i="2"/>
  <c r="AB2241" i="2"/>
  <c r="AK2241" i="2" s="1"/>
  <c r="AB6191" i="2"/>
  <c r="AK6191" i="2" s="1"/>
  <c r="AC3993" i="2"/>
  <c r="AB2451" i="2"/>
  <c r="AK2451" i="2" s="1"/>
  <c r="AB2374" i="2"/>
  <c r="AK2374" i="2" s="1"/>
  <c r="AB2257" i="2"/>
  <c r="AK2257" i="2" s="1"/>
  <c r="AC3918" i="2"/>
  <c r="AB3933" i="2"/>
  <c r="AK3933" i="2" s="1"/>
  <c r="AC2459" i="2"/>
  <c r="Y8012" i="2"/>
  <c r="AC2406" i="2"/>
  <c r="AC2366" i="2"/>
  <c r="AC4139" i="2"/>
  <c r="AC3889" i="2"/>
  <c r="AB3785" i="2"/>
  <c r="AK3785" i="2" s="1"/>
  <c r="Y8072" i="2"/>
  <c r="AC8008" i="2"/>
  <c r="AC2509" i="2"/>
  <c r="AB2467" i="2"/>
  <c r="AK2467" i="2" s="1"/>
  <c r="Y2150" i="2"/>
  <c r="AF6995" i="2"/>
  <c r="AF2095" i="2"/>
  <c r="AF4554" i="2"/>
  <c r="AF4586" i="2"/>
  <c r="AF3727" i="2"/>
  <c r="AF3939" i="2"/>
  <c r="AF2023" i="2"/>
  <c r="AF2067" i="2"/>
  <c r="AF2081" i="2"/>
  <c r="AC4175" i="2"/>
  <c r="Y136" i="2"/>
  <c r="AB7103" i="2"/>
  <c r="AK7103" i="2" s="1"/>
  <c r="AF2011" i="2"/>
  <c r="AC4151" i="2"/>
  <c r="AC654" i="2"/>
  <c r="AC161" i="2"/>
  <c r="AB136" i="2"/>
  <c r="AK136" i="2" s="1"/>
  <c r="AB4415" i="2"/>
  <c r="AK4415" i="2" s="1"/>
  <c r="AF1989" i="2"/>
  <c r="AF2057" i="2"/>
  <c r="AC4101" i="2"/>
  <c r="AC652" i="2"/>
  <c r="AC5885" i="2"/>
  <c r="AB5885" i="2"/>
  <c r="AK5885" i="2" s="1"/>
  <c r="AB4307" i="2"/>
  <c r="AK4307" i="2" s="1"/>
  <c r="Y4423" i="2"/>
  <c r="AA53" i="2"/>
  <c r="AF2059" i="2"/>
  <c r="AC3988" i="2"/>
  <c r="AC648" i="2"/>
  <c r="AC4202" i="2"/>
  <c r="Y4199" i="2"/>
  <c r="AB4299" i="2"/>
  <c r="AK4299" i="2" s="1"/>
  <c r="AC3788" i="2"/>
  <c r="AC644" i="2"/>
  <c r="Y652" i="2"/>
  <c r="AC4495" i="2"/>
  <c r="AC4291" i="2"/>
  <c r="AF2061" i="2"/>
  <c r="AC4251" i="2"/>
  <c r="AB4383" i="2"/>
  <c r="AK4383" i="2" s="1"/>
  <c r="AC4519" i="2"/>
  <c r="AF4914" i="2"/>
  <c r="Y4951" i="2"/>
  <c r="Y4955" i="2"/>
  <c r="Y7155" i="2"/>
  <c r="AF4983" i="2"/>
  <c r="AF5004" i="2"/>
  <c r="Y7209" i="2"/>
  <c r="R61" i="3"/>
  <c r="T61" i="3" s="1"/>
  <c r="U61" i="3" s="1"/>
  <c r="V61" i="3" s="1"/>
  <c r="AB7111" i="2"/>
  <c r="AK7111" i="2" s="1"/>
  <c r="AB6992" i="2"/>
  <c r="AK6992" i="2" s="1"/>
  <c r="AB7867" i="2"/>
  <c r="AK7867" i="2" s="1"/>
  <c r="Y6963" i="2"/>
  <c r="AB4243" i="2"/>
  <c r="AK4243" i="2" s="1"/>
  <c r="AB6888" i="2"/>
  <c r="AK6888" i="2" s="1"/>
  <c r="AC1623" i="2"/>
  <c r="AC846" i="2"/>
  <c r="AC2003" i="2"/>
  <c r="AC680" i="2"/>
  <c r="AF717" i="2"/>
  <c r="AC2001" i="2"/>
  <c r="AC2135" i="2"/>
  <c r="AC1991" i="2"/>
  <c r="AB2137" i="2"/>
  <c r="AK2137" i="2" s="1"/>
  <c r="AC2131" i="2"/>
  <c r="AC4186" i="2"/>
  <c r="AB1999" i="2"/>
  <c r="AK1999" i="2" s="1"/>
  <c r="AB2133" i="2"/>
  <c r="AK2133" i="2" s="1"/>
  <c r="AC6085" i="2"/>
  <c r="AC2119" i="2"/>
  <c r="Y7130" i="2"/>
  <c r="Y7860" i="2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224" i="2" s="1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K5225" i="2" s="1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K7557" i="2" s="1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K6662" i="2" s="1"/>
  <c r="AC6662" i="2"/>
  <c r="AB6678" i="2"/>
  <c r="AK6678" i="2" s="1"/>
  <c r="AC6678" i="2"/>
  <c r="AB6686" i="2"/>
  <c r="AK6686" i="2" s="1"/>
  <c r="AC6686" i="2"/>
  <c r="AB6704" i="2"/>
  <c r="AK6704" i="2" s="1"/>
  <c r="AC6704" i="2"/>
  <c r="AB6712" i="2"/>
  <c r="AK6712" i="2" s="1"/>
  <c r="AC6712" i="2"/>
  <c r="AB6736" i="2"/>
  <c r="AK6736" i="2" s="1"/>
  <c r="AC6736" i="2"/>
  <c r="AK6744" i="2"/>
  <c r="AC6744" i="2"/>
  <c r="AB152" i="2"/>
  <c r="AK152" i="2" s="1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AK7526" i="2" s="1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7740" i="2"/>
  <c r="AB6707" i="2"/>
  <c r="AK6707" i="2" s="1"/>
  <c r="Y6707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3819" i="2" l="1"/>
  <c r="AK3819" i="2" s="1"/>
  <c r="R21" i="3"/>
  <c r="T21" i="3" s="1"/>
  <c r="U21" i="3" s="1"/>
  <c r="V21" i="3" s="1"/>
  <c r="AB2421" i="2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<sst xmlns="http://schemas.openxmlformats.org/spreadsheetml/2006/main" count="118035" uniqueCount="4211">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</sst>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2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P196" sqref="P196"/>
    </sheetView>
  </sheetViews>
  <sheetFormatPr defaultColWidth="8.6640625" defaultRowHeight="13.2" x14ac:dyDescent="0.25"/>
  <cols>
    <col min="1" max="1" width="8.44140625" style="128" customWidth="1"/>
    <col min="2" max="2" width="0" style="3" hidden="1" customWidth="1"/>
    <col min="3" max="4" width="8.6640625" style="3" hidden="1" customWidth="1"/>
    <col min="5" max="5" width="20.77734375" style="3" hidden="1" customWidth="1"/>
    <col min="6" max="6" width="28.21875" style="3" customWidth="1"/>
    <col min="7" max="7" width="25.33203125" style="3" hidden="1" customWidth="1"/>
    <col min="8" max="8" width="5.44140625" style="153" hidden="1" customWidth="1"/>
    <col min="9" max="9" width="19.77734375" style="3" customWidth="1"/>
    <col min="10" max="10" width="5.109375" style="1" hidden="1" customWidth="1"/>
    <col min="11" max="11" width="12.77734375" style="161" hidden="1" customWidth="1"/>
    <col min="12" max="12" width="12.44140625" style="1" hidden="1" customWidth="1"/>
    <col min="13" max="13" width="8.6640625" style="3" hidden="1" customWidth="1"/>
    <col min="14" max="14" width="10.88671875" style="3" hidden="1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5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hidden="1" customWidth="1"/>
    <col min="26" max="26" width="8" style="3" customWidth="1"/>
    <col min="27" max="27" width="11.3320312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6" customWidth="1"/>
    <col min="37" max="37" width="10.88671875" style="3" customWidth="1"/>
    <col min="38" max="38" width="18.33203125" style="85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5" customFormat="1" ht="19.05" customHeight="1" thickBot="1" x14ac:dyDescent="0.3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160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195184.13918176506</v>
      </c>
      <c r="AM1" s="124">
        <f>SUBTOTAL(9,AK:AK)</f>
        <v>0</v>
      </c>
      <c r="AN1" s="123">
        <f>AL1+AM1-媒体表!W1</f>
        <v>-3791835.1151295467</v>
      </c>
    </row>
    <row r="2" spans="1:40" hidden="1" x14ac:dyDescent="0.25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25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25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25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25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K6" s="1"/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25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K7" s="1"/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25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K8" s="1"/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25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K9" s="1"/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25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25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25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25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25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25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25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25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25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25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K19" s="1"/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25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K20" s="1"/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25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K21" s="1"/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25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K22" s="1"/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25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K23" s="1"/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25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K24" s="1"/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25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K25" s="1"/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25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25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25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25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25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25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25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25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25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25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25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25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25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25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25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25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25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25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25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4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25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K45" s="1"/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25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K46" s="1"/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25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K47" s="1"/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25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K48" s="1"/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25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v>0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25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25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25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25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25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25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25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25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25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25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25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25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25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25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25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25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25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25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25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25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25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25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25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25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25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25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25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25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25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25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25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25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25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25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25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25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25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5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25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25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25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25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25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25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25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25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25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25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25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25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25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25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25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25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25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25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25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25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25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25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25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25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25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17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25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25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25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25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25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25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25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25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25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25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25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25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25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25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25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25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25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25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25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25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25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25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25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25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25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25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25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25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25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25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25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25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25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25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25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25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hidden="1" x14ac:dyDescent="0.25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K148" s="1"/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hidden="1" x14ac:dyDescent="0.25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K149" s="1"/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hidden="1" x14ac:dyDescent="0.25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K150" s="1"/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hidden="1" x14ac:dyDescent="0.25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K151" s="1"/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hidden="1" x14ac:dyDescent="0.25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K152" s="1"/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56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hidden="1" x14ac:dyDescent="0.25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K153" s="1"/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hidden="1" x14ac:dyDescent="0.25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0</v>
      </c>
      <c r="U154" s="6"/>
      <c r="V154" s="6">
        <v>0</v>
      </c>
      <c r="W154" s="6">
        <f t="shared" si="32"/>
        <v>0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hidden="1" x14ac:dyDescent="0.25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0</v>
      </c>
      <c r="U155" s="6"/>
      <c r="V155" s="6">
        <v>0</v>
      </c>
      <c r="W155" s="6">
        <f t="shared" si="32"/>
        <v>0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hidden="1" x14ac:dyDescent="0.25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0</v>
      </c>
      <c r="U156" s="6"/>
      <c r="V156" s="6">
        <v>0</v>
      </c>
      <c r="W156" s="6">
        <f t="shared" si="32"/>
        <v>0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25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25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25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25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25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6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11142.64</v>
      </c>
      <c r="W161" s="6">
        <f t="shared" si="33"/>
        <v>595.79000000000087</v>
      </c>
      <c r="X161" s="6">
        <f>IF(P161="折扣",V161*Q161,IF(P161="返现",V161,V161/(1+Q161)))</f>
        <v>10413.682242990653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10413.682242990653</v>
      </c>
      <c r="AC161" s="4">
        <f t="shared" si="28"/>
        <v>728.9577570093461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25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6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201901.65173029987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v>-179498.46520000001</v>
      </c>
      <c r="AE162" s="14">
        <v>0.15</v>
      </c>
      <c r="AF162" s="6">
        <f t="shared" si="29"/>
        <v>-26924.769779999999</v>
      </c>
      <c r="AG162" s="14">
        <v>0.22</v>
      </c>
      <c r="AH162" s="6">
        <f t="shared" ref="AH162:AH205" si="35">V162/(1+AG162)</f>
        <v>26393.524590163935</v>
      </c>
      <c r="AI162" s="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25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6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20386.823090000002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v>-20386.823090000002</v>
      </c>
      <c r="AE163" s="14">
        <v>0.15</v>
      </c>
      <c r="AF163" s="6">
        <f t="shared" si="29"/>
        <v>-3058.0234635000002</v>
      </c>
      <c r="AG163" s="14">
        <v>0.22</v>
      </c>
      <c r="AH163" s="6">
        <f t="shared" si="35"/>
        <v>0</v>
      </c>
      <c r="AI163" s="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25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6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194518.30166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v>-194518.30166</v>
      </c>
      <c r="AE164" s="14">
        <v>0.15</v>
      </c>
      <c r="AF164" s="6">
        <f t="shared" si="29"/>
        <v>-29177.745249</v>
      </c>
      <c r="AG164" s="14">
        <v>0.22</v>
      </c>
      <c r="AH164" s="6">
        <f t="shared" si="35"/>
        <v>0</v>
      </c>
      <c r="AI164" s="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25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6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103872.25357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v>-103872.25357</v>
      </c>
      <c r="AE165" s="14">
        <v>0.15</v>
      </c>
      <c r="AF165" s="6">
        <f t="shared" si="29"/>
        <v>-15580.838035499999</v>
      </c>
      <c r="AG165" s="14">
        <v>0.22</v>
      </c>
      <c r="AH165" s="6">
        <f t="shared" si="35"/>
        <v>0</v>
      </c>
      <c r="AI165" s="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25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6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>V166/1.4</f>
        <v>485.07857142857148</v>
      </c>
      <c r="AE166" s="14">
        <v>0.15</v>
      </c>
      <c r="AF166" s="6">
        <f t="shared" si="29"/>
        <v>72.761785714285722</v>
      </c>
      <c r="AG166" s="14">
        <v>0.4</v>
      </c>
      <c r="AH166" s="6">
        <f t="shared" si="35"/>
        <v>485.07857142857148</v>
      </c>
      <c r="AI166" s="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25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6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438688.3427071537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v>-406746.16853999998</v>
      </c>
      <c r="AE167" s="14">
        <v>0.15</v>
      </c>
      <c r="AF167" s="6">
        <f t="shared" si="29"/>
        <v>-61011.925280999996</v>
      </c>
      <c r="AG167" s="14">
        <v>0.4</v>
      </c>
      <c r="AH167" s="6">
        <f t="shared" si="35"/>
        <v>39037.9</v>
      </c>
      <c r="AI167" s="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25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6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85143.060665949743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v>-17542.821039999995</v>
      </c>
      <c r="AE168" s="14">
        <v>0.15</v>
      </c>
      <c r="AF168" s="6">
        <f t="shared" si="29"/>
        <v>-2631.4231559999994</v>
      </c>
      <c r="AG168" s="14">
        <v>0.4</v>
      </c>
      <c r="AH168" s="6">
        <f t="shared" si="35"/>
        <v>82617.150000000009</v>
      </c>
      <c r="AI168" s="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25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6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5316.5267477732332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v>688.97295999999915</v>
      </c>
      <c r="AE169" s="14">
        <v>0.15</v>
      </c>
      <c r="AF169" s="6">
        <f t="shared" si="29"/>
        <v>103.34594399999988</v>
      </c>
      <c r="AG169" s="14">
        <v>0.4</v>
      </c>
      <c r="AH169" s="6">
        <f t="shared" si="35"/>
        <v>7339.5785714285721</v>
      </c>
      <c r="AI169" s="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25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6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2970.2044909818819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v>531.85863000000063</v>
      </c>
      <c r="AE170" s="14">
        <v>0.15</v>
      </c>
      <c r="AF170" s="6">
        <f t="shared" si="29"/>
        <v>79.778794500000089</v>
      </c>
      <c r="AG170" s="14">
        <v>0.4</v>
      </c>
      <c r="AH170" s="6">
        <f t="shared" si="35"/>
        <v>4280.0214285714292</v>
      </c>
      <c r="AI170" s="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25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6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988.89053725306871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v>241.64715999999976</v>
      </c>
      <c r="AE171" s="14">
        <v>0.15</v>
      </c>
      <c r="AF171" s="6">
        <f t="shared" si="29"/>
        <v>36.247073999999962</v>
      </c>
      <c r="AG171" s="14">
        <v>0.4</v>
      </c>
      <c r="AH171" s="6">
        <f t="shared" si="35"/>
        <v>1503.8928571428571</v>
      </c>
      <c r="AI171" s="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25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6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v>804.90715999999998</v>
      </c>
      <c r="AE172" s="14">
        <v>0.15</v>
      </c>
      <c r="AF172" s="6">
        <f t="shared" si="29"/>
        <v>120.73607399999999</v>
      </c>
      <c r="AG172" s="14">
        <v>0.4</v>
      </c>
      <c r="AH172" s="6">
        <f t="shared" si="35"/>
        <v>804.90714285714284</v>
      </c>
      <c r="AI172" s="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25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6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v>4123.8857200000002</v>
      </c>
      <c r="AE173" s="14">
        <v>0.15</v>
      </c>
      <c r="AF173" s="6">
        <f t="shared" si="29"/>
        <v>618.58285799999999</v>
      </c>
      <c r="AG173" s="14">
        <v>0.4</v>
      </c>
      <c r="AH173" s="6">
        <f t="shared" si="35"/>
        <v>4123.885714285715</v>
      </c>
      <c r="AI173" s="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25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6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v>20811.36</v>
      </c>
      <c r="AE174" s="14">
        <v>0.15</v>
      </c>
      <c r="AF174" s="6">
        <f t="shared" si="29"/>
        <v>3121.7040000000002</v>
      </c>
      <c r="AG174" s="14">
        <v>0.4</v>
      </c>
      <c r="AH174" s="6">
        <f t="shared" si="35"/>
        <v>20811.364285714288</v>
      </c>
      <c r="AI174" s="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25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6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211976.75004893047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v>-145585.60451999999</v>
      </c>
      <c r="AE175" s="14">
        <v>0.15</v>
      </c>
      <c r="AF175" s="6">
        <f t="shared" si="29"/>
        <v>-21837.840677999997</v>
      </c>
      <c r="AG175" s="14">
        <v>0.4</v>
      </c>
      <c r="AH175" s="6">
        <f t="shared" si="35"/>
        <v>81139.46428571429</v>
      </c>
      <c r="AI175" s="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25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6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2378.3012085973114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v>-1806.9628099999998</v>
      </c>
      <c r="AE176" s="14">
        <v>0.15</v>
      </c>
      <c r="AF176" s="6">
        <f t="shared" si="29"/>
        <v>-271.04442149999994</v>
      </c>
      <c r="AG176" s="14">
        <v>0.4</v>
      </c>
      <c r="AH176" s="6">
        <f t="shared" si="35"/>
        <v>698.25714285714298</v>
      </c>
      <c r="AI176" s="6"/>
      <c r="AJ176" s="126" t="e">
        <v>#N/A</v>
      </c>
      <c r="AK176" s="80">
        <f t="shared" si="30"/>
        <v>0</v>
      </c>
      <c r="AM176" s="85"/>
      <c r="AN176" s="86"/>
    </row>
    <row r="177" spans="1:40" x14ac:dyDescent="0.25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6" t="e">
        <f>VLOOKUP(R:R,[3]Sheet2!$C:$E,3,0)</f>
        <v>#N/A</v>
      </c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ref="AD162:AD205" si="36">V177</f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5"/>
        <v>13243.337014285715</v>
      </c>
      <c r="AI177" s="6" t="e">
        <f>VLOOKUP(R:R,[3]Sheet2!$C:$F,4,0)</f>
        <v>#N/A</v>
      </c>
      <c r="AJ177" s="126" t="e">
        <v>#N/A</v>
      </c>
      <c r="AK177" s="80">
        <f t="shared" si="30"/>
        <v>0</v>
      </c>
      <c r="AM177" s="85"/>
      <c r="AN177" s="86"/>
    </row>
    <row r="178" spans="1:40" x14ac:dyDescent="0.25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6" t="e">
        <f>VLOOKUP(R:R,[3]Sheet2!$C:$E,3,0)</f>
        <v>#N/A</v>
      </c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6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5"/>
        <v>14548.021657142857</v>
      </c>
      <c r="AI178" s="6" t="e">
        <f>VLOOKUP(R:R,[3]Sheet2!$C:$F,4,0)</f>
        <v>#N/A</v>
      </c>
      <c r="AJ178" s="126" t="e">
        <v>#N/A</v>
      </c>
      <c r="AK178" s="80">
        <f t="shared" si="30"/>
        <v>0</v>
      </c>
      <c r="AM178" s="85"/>
      <c r="AN178" s="86"/>
    </row>
    <row r="179" spans="1:40" x14ac:dyDescent="0.25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6" t="e">
        <f>VLOOKUP(R:R,[3]Sheet2!$C:$E,3,0)</f>
        <v>#N/A</v>
      </c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6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5"/>
        <v>11923.592857142859</v>
      </c>
      <c r="AI179" s="6" t="e">
        <f>VLOOKUP(R:R,[3]Sheet2!$C:$F,4,0)</f>
        <v>#N/A</v>
      </c>
      <c r="AJ179" s="126" t="e">
        <v>#N/A</v>
      </c>
      <c r="AK179" s="80">
        <f t="shared" si="30"/>
        <v>0</v>
      </c>
      <c r="AM179" s="85"/>
      <c r="AN179" s="86"/>
    </row>
    <row r="180" spans="1:40" x14ac:dyDescent="0.25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6" t="e">
        <f>VLOOKUP(R:R,[3]Sheet2!$C:$E,3,0)</f>
        <v>#N/A</v>
      </c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6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5"/>
        <v>21299.471428571433</v>
      </c>
      <c r="AI180" s="6" t="e">
        <f>VLOOKUP(R:R,[3]Sheet2!$C:$F,4,0)</f>
        <v>#N/A</v>
      </c>
      <c r="AJ180" s="126" t="e">
        <v>#N/A</v>
      </c>
      <c r="AK180" s="80">
        <f t="shared" si="30"/>
        <v>0</v>
      </c>
      <c r="AM180" s="85"/>
      <c r="AN180" s="86"/>
    </row>
    <row r="181" spans="1:40" x14ac:dyDescent="0.25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6" t="e">
        <f>VLOOKUP(R:R,[3]Sheet2!$C:$E,3,0)</f>
        <v>#N/A</v>
      </c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6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5"/>
        <v>33250.87857142857</v>
      </c>
      <c r="AI181" s="6" t="e">
        <f>VLOOKUP(R:R,[3]Sheet2!$C:$F,4,0)</f>
        <v>#N/A</v>
      </c>
      <c r="AJ181" s="126" t="e">
        <v>#N/A</v>
      </c>
      <c r="AK181" s="80">
        <f t="shared" si="30"/>
        <v>0</v>
      </c>
      <c r="AM181" s="85"/>
      <c r="AN181" s="86"/>
    </row>
    <row r="182" spans="1:40" x14ac:dyDescent="0.25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6" t="e">
        <f>VLOOKUP(R:R,[3]Sheet2!$C:$E,3,0)</f>
        <v>#N/A</v>
      </c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6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5"/>
        <v>0</v>
      </c>
      <c r="AI182" s="6" t="e">
        <f>VLOOKUP(R:R,[3]Sheet2!$C:$F,4,0)</f>
        <v>#N/A</v>
      </c>
      <c r="AJ182" s="126" t="e">
        <v>#N/A</v>
      </c>
      <c r="AK182" s="80">
        <f t="shared" si="30"/>
        <v>0</v>
      </c>
      <c r="AM182" s="85"/>
      <c r="AN182" s="86"/>
    </row>
    <row r="183" spans="1:40" x14ac:dyDescent="0.25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6" t="e">
        <f>VLOOKUP(R:R,[3]Sheet2!$C:$E,3,0)</f>
        <v>#N/A</v>
      </c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6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5"/>
        <v>49581.985714285729</v>
      </c>
      <c r="AI183" s="6" t="e">
        <f>VLOOKUP(R:R,[3]Sheet2!$C:$F,4,0)</f>
        <v>#N/A</v>
      </c>
      <c r="AJ183" s="126" t="e">
        <v>#N/A</v>
      </c>
      <c r="AK183" s="80">
        <f t="shared" si="30"/>
        <v>0</v>
      </c>
      <c r="AM183" s="85"/>
      <c r="AN183" s="86"/>
    </row>
    <row r="184" spans="1:40" x14ac:dyDescent="0.25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6" t="e">
        <f>VLOOKUP(R:R,[3]Sheet2!$C:$E,3,0)</f>
        <v>#N/A</v>
      </c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6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5"/>
        <v>4559.3428571428576</v>
      </c>
      <c r="AI184" s="6" t="e">
        <f>VLOOKUP(R:R,[3]Sheet2!$C:$F,4,0)</f>
        <v>#N/A</v>
      </c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25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6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629025.98567971354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v>-463399.50408999994</v>
      </c>
      <c r="AE185" s="14">
        <v>0.15</v>
      </c>
      <c r="AF185" s="6">
        <f t="shared" si="29"/>
        <v>-69509.925613499989</v>
      </c>
      <c r="AG185" s="14">
        <v>0.4</v>
      </c>
      <c r="AH185" s="6">
        <f t="shared" si="35"/>
        <v>202419.22142857147</v>
      </c>
      <c r="AI185" s="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25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6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153861.41626130335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v>-116781.11819000001</v>
      </c>
      <c r="AE186" s="14">
        <v>0.15</v>
      </c>
      <c r="AF186" s="6">
        <f t="shared" si="29"/>
        <v>-17517.167728500001</v>
      </c>
      <c r="AG186" s="14">
        <v>0.4</v>
      </c>
      <c r="AH186" s="6">
        <f t="shared" si="35"/>
        <v>45317.421428571433</v>
      </c>
      <c r="AI186" s="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25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6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109448.34438400352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v>-85894.872730000003</v>
      </c>
      <c r="AE187" s="14">
        <v>0.15</v>
      </c>
      <c r="AF187" s="6">
        <f t="shared" si="29"/>
        <v>-12884.2309095</v>
      </c>
      <c r="AG187" s="14">
        <v>0.4</v>
      </c>
      <c r="AH187" s="6">
        <f t="shared" si="35"/>
        <v>28785.707142857147</v>
      </c>
      <c r="AI187" s="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25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6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257945.34477838693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v>-185362.30562</v>
      </c>
      <c r="AE188" s="14">
        <v>0.15</v>
      </c>
      <c r="AF188" s="6">
        <f t="shared" si="29"/>
        <v>-27804.345842999999</v>
      </c>
      <c r="AG188" s="14">
        <v>0.4</v>
      </c>
      <c r="AH188" s="6">
        <f t="shared" si="35"/>
        <v>88706.842857142881</v>
      </c>
      <c r="AI188" s="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25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6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110137.35207398012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v>-79407.024779999992</v>
      </c>
      <c r="AE189" s="14">
        <v>0.15</v>
      </c>
      <c r="AF189" s="6">
        <f t="shared" si="29"/>
        <v>-11911.053716999999</v>
      </c>
      <c r="AG189" s="14">
        <v>0.4</v>
      </c>
      <c r="AH189" s="6">
        <f t="shared" si="35"/>
        <v>37556.850000000006</v>
      </c>
      <c r="AI189" s="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25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6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1638202.353509129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v>-1210834.48092</v>
      </c>
      <c r="AE190" s="14">
        <v>0.15</v>
      </c>
      <c r="AF190" s="6">
        <f t="shared" si="29"/>
        <v>-181625.17213799999</v>
      </c>
      <c r="AG190" s="14">
        <v>0.4</v>
      </c>
      <c r="AH190" s="6">
        <f t="shared" si="35"/>
        <v>522304.59285714285</v>
      </c>
      <c r="AI190" s="6"/>
      <c r="AJ190" s="126" t="e">
        <v>#N/A</v>
      </c>
      <c r="AK190" s="80">
        <f t="shared" si="30"/>
        <v>0</v>
      </c>
      <c r="AM190" s="85"/>
      <c r="AN190" s="86"/>
    </row>
    <row r="191" spans="1:40" x14ac:dyDescent="0.25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6" t="e">
        <f>VLOOKUP(R:R,[3]Sheet2!$C:$E,3,0)</f>
        <v>#N/A</v>
      </c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6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5"/>
        <v>37902.614285714284</v>
      </c>
      <c r="AI191" s="6" t="e">
        <f>VLOOKUP(R:R,[3]Sheet2!$C:$F,4,0)</f>
        <v>#N/A</v>
      </c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25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6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42216.928215774402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v>-18780.271289999997</v>
      </c>
      <c r="AE192" s="14">
        <v>0.15</v>
      </c>
      <c r="AF192" s="6">
        <f t="shared" si="29"/>
        <v>-2817.0406934999996</v>
      </c>
      <c r="AG192" s="14">
        <v>0.4</v>
      </c>
      <c r="AH192" s="6">
        <f t="shared" si="35"/>
        <v>28642.942857142854</v>
      </c>
      <c r="AI192" s="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25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6"/>
      <c r="T193" s="6"/>
      <c r="U193" s="6">
        <v>19417.47</v>
      </c>
      <c r="V193" s="6">
        <v>1477.14</v>
      </c>
      <c r="W193" s="6">
        <f t="shared" si="33"/>
        <v>17940.330000000002</v>
      </c>
      <c r="X193" s="6">
        <f t="shared" si="34"/>
        <v>1273.3965517241381</v>
      </c>
      <c r="Y193" s="13">
        <f t="shared" si="26"/>
        <v>1778.4244517241382</v>
      </c>
      <c r="Z193" s="66">
        <v>0</v>
      </c>
      <c r="AA193" s="6">
        <v>0</v>
      </c>
      <c r="AB193" s="4">
        <f t="shared" si="27"/>
        <v>1273.3965517241381</v>
      </c>
      <c r="AC193" s="6">
        <f t="shared" si="28"/>
        <v>203.74344827586197</v>
      </c>
      <c r="AD193" s="6">
        <v>-505.02789999999999</v>
      </c>
      <c r="AE193" s="14">
        <v>0.15</v>
      </c>
      <c r="AF193" s="6">
        <f t="shared" si="29"/>
        <v>-75.754184999999993</v>
      </c>
      <c r="AG193" s="14">
        <v>0.03</v>
      </c>
      <c r="AH193" s="6">
        <f t="shared" si="35"/>
        <v>1434.1165048543689</v>
      </c>
      <c r="AI193" s="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25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6"/>
      <c r="T194" s="6"/>
      <c r="U194" s="6">
        <v>19417.48</v>
      </c>
      <c r="V194" s="6">
        <v>1502.13</v>
      </c>
      <c r="W194" s="6">
        <f t="shared" si="33"/>
        <v>17915.349999999999</v>
      </c>
      <c r="X194" s="6">
        <f t="shared" si="34"/>
        <v>1294.9396551724139</v>
      </c>
      <c r="Y194" s="13">
        <f t="shared" ref="Y194:Y257" si="37">IF(X194-AD194&lt;=0,0,IF(P194="返现",MAX(X194-AC194-AD194,0),MAX(X194-AD194)))</f>
        <v>1840.5043251724139</v>
      </c>
      <c r="Z194" s="66">
        <v>0</v>
      </c>
      <c r="AA194" s="6">
        <v>0</v>
      </c>
      <c r="AB194" s="4">
        <f t="shared" ref="AB194:AB257" si="38">X194+AA194</f>
        <v>1294.9396551724139</v>
      </c>
      <c r="AC194" s="6">
        <f t="shared" ref="AC194:AC257" si="39">IF(P194="返现",X194*Q194,V194-X194)</f>
        <v>207.19034482758616</v>
      </c>
      <c r="AD194" s="6">
        <v>-545.56466999999998</v>
      </c>
      <c r="AE194" s="14">
        <v>0.15</v>
      </c>
      <c r="AF194" s="6">
        <f t="shared" ref="AF194:AF257" si="40">AD194*AE194</f>
        <v>-81.834700499999997</v>
      </c>
      <c r="AG194" s="14">
        <v>0.03</v>
      </c>
      <c r="AH194" s="6">
        <f t="shared" si="35"/>
        <v>1458.3786407766991</v>
      </c>
      <c r="AI194" s="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x14ac:dyDescent="0.25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6" t="e">
        <f>VLOOKUP(R:R,[3]Sheet2!$C:$E,3,0)</f>
        <v>#N/A</v>
      </c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6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5"/>
        <v>52233.657142857155</v>
      </c>
      <c r="AI195" s="6" t="e">
        <f>VLOOKUP(R:R,[3]Sheet2!$C:$F,4,0)</f>
        <v>#N/A</v>
      </c>
      <c r="AJ195" s="126" t="e">
        <v>#N/A</v>
      </c>
      <c r="AK195" s="80">
        <f t="shared" si="41"/>
        <v>0</v>
      </c>
      <c r="AM195" s="85"/>
      <c r="AN195" s="86"/>
    </row>
    <row r="196" spans="1:40" x14ac:dyDescent="0.25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6" t="e">
        <f>VLOOKUP(R:R,[3]Sheet2!$C:$E,3,0)</f>
        <v>#N/A</v>
      </c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6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5"/>
        <v>0</v>
      </c>
      <c r="AI196" s="6" t="e">
        <f>VLOOKUP(R:R,[3]Sheet2!$C:$F,4,0)</f>
        <v>#N/A</v>
      </c>
      <c r="AJ196" s="126" t="e">
        <v>#N/A</v>
      </c>
      <c r="AK196" s="80">
        <f t="shared" si="41"/>
        <v>0</v>
      </c>
      <c r="AM196" s="85"/>
      <c r="AN196" s="86"/>
    </row>
    <row r="197" spans="1:40" x14ac:dyDescent="0.25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6" t="e">
        <f>VLOOKUP(R:R,[3]Sheet2!$C:$E,3,0)</f>
        <v>#N/A</v>
      </c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6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5"/>
        <v>0</v>
      </c>
      <c r="AI197" s="6" t="e">
        <f>VLOOKUP(R:R,[3]Sheet2!$C:$F,4,0)</f>
        <v>#N/A</v>
      </c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25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6"/>
      <c r="T198" s="6">
        <v>595.79000000000087</v>
      </c>
      <c r="U198" s="6">
        <v>37450</v>
      </c>
      <c r="V198" s="6">
        <v>12882.109999999999</v>
      </c>
      <c r="W198" s="6">
        <f t="shared" si="33"/>
        <v>25163.68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6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5"/>
        <v>12882.109999999999</v>
      </c>
      <c r="AI198" s="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25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6"/>
      <c r="T199" s="6"/>
      <c r="U199" s="6">
        <v>35000</v>
      </c>
      <c r="V199" s="6">
        <v>2865.16</v>
      </c>
      <c r="W199" s="6">
        <f t="shared" si="33"/>
        <v>32134.84</v>
      </c>
      <c r="X199" s="6">
        <f t="shared" si="34"/>
        <v>2428.101694915254</v>
      </c>
      <c r="Y199" s="13">
        <f t="shared" si="37"/>
        <v>6562.085224915254</v>
      </c>
      <c r="Z199" s="66">
        <v>0</v>
      </c>
      <c r="AA199" s="6">
        <v>0</v>
      </c>
      <c r="AB199" s="4">
        <f t="shared" si="38"/>
        <v>2428.101694915254</v>
      </c>
      <c r="AC199" s="6">
        <f t="shared" si="39"/>
        <v>437.05830508474583</v>
      </c>
      <c r="AD199" s="6">
        <v>-4133.9835299999995</v>
      </c>
      <c r="AE199" s="14">
        <v>0.15</v>
      </c>
      <c r="AF199" s="6">
        <f t="shared" si="40"/>
        <v>-620.09752949999995</v>
      </c>
      <c r="AG199" s="14">
        <v>0.05</v>
      </c>
      <c r="AH199" s="6">
        <f t="shared" si="35"/>
        <v>2728.7238095238095</v>
      </c>
      <c r="AI199" s="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25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6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v>189.94574</v>
      </c>
      <c r="AE200" s="14">
        <v>0.15</v>
      </c>
      <c r="AF200" s="6">
        <f t="shared" si="40"/>
        <v>28.491861</v>
      </c>
      <c r="AG200" s="14">
        <v>0.05</v>
      </c>
      <c r="AH200" s="6">
        <f t="shared" si="35"/>
        <v>0</v>
      </c>
      <c r="AI200" s="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25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6"/>
      <c r="T201" s="6"/>
      <c r="U201" s="6">
        <v>35000</v>
      </c>
      <c r="V201" s="6">
        <v>347.12</v>
      </c>
      <c r="W201" s="6">
        <f t="shared" si="33"/>
        <v>34652.879999999997</v>
      </c>
      <c r="X201" s="6">
        <f t="shared" si="34"/>
        <v>294.16949152542372</v>
      </c>
      <c r="Y201" s="13">
        <f t="shared" si="37"/>
        <v>5301.3651615254239</v>
      </c>
      <c r="Z201" s="66">
        <v>0</v>
      </c>
      <c r="AA201" s="6">
        <v>0</v>
      </c>
      <c r="AB201" s="4">
        <f t="shared" si="38"/>
        <v>294.16949152542372</v>
      </c>
      <c r="AC201" s="6">
        <f t="shared" si="39"/>
        <v>52.950508474576282</v>
      </c>
      <c r="AD201" s="6">
        <v>-5007.1956700000001</v>
      </c>
      <c r="AE201" s="14">
        <v>0.15</v>
      </c>
      <c r="AF201" s="6">
        <f t="shared" si="40"/>
        <v>-751.07935050000003</v>
      </c>
      <c r="AG201" s="14">
        <v>0.05</v>
      </c>
      <c r="AH201" s="6">
        <f t="shared" si="35"/>
        <v>330.59047619047618</v>
      </c>
      <c r="AI201" s="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25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 t="s">
        <v>4208</v>
      </c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>IF(P202="折扣",V202*Q202,IF(P202="返现",V202,V202/(1+Q202+AG202)))-400</f>
        <v>3546.6714056603773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3546.6714056603773</v>
      </c>
      <c r="AC202" s="6">
        <f t="shared" si="39"/>
        <v>636.80028433962298</v>
      </c>
      <c r="AD202" s="6">
        <f t="shared" si="36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5"/>
        <v>4183.4716900000003</v>
      </c>
      <c r="AI202" s="6"/>
      <c r="AJ202" s="126" t="e">
        <v>#N/A</v>
      </c>
      <c r="AK202" s="80">
        <f t="shared" si="41"/>
        <v>0</v>
      </c>
      <c r="AM202" s="85"/>
      <c r="AN202" s="86"/>
    </row>
    <row r="203" spans="1:40" hidden="1" x14ac:dyDescent="0.25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6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6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5"/>
        <v>0</v>
      </c>
      <c r="AI203" s="6"/>
      <c r="AJ203" s="126" t="e">
        <v>#N/A</v>
      </c>
      <c r="AK203" s="80">
        <f t="shared" si="41"/>
        <v>0</v>
      </c>
      <c r="AM203" s="85"/>
      <c r="AN203" s="86"/>
    </row>
    <row r="204" spans="1:40" hidden="1" x14ac:dyDescent="0.25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6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>V204/1.19</f>
        <v>372036.78769747901</v>
      </c>
      <c r="AE204" s="14">
        <v>0.15</v>
      </c>
      <c r="AF204" s="6">
        <f t="shared" si="40"/>
        <v>55805.518154621852</v>
      </c>
      <c r="AG204" s="14">
        <v>0.19</v>
      </c>
      <c r="AH204" s="6">
        <f t="shared" si="35"/>
        <v>372036.78769747901</v>
      </c>
      <c r="AI204" s="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25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6"/>
      <c r="T205" s="6">
        <v>0</v>
      </c>
      <c r="U205" s="6"/>
      <c r="V205" s="6">
        <v>0</v>
      </c>
      <c r="W205" s="6">
        <f t="shared" si="33"/>
        <v>0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6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5"/>
        <v>0</v>
      </c>
      <c r="AI205" s="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25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25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25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25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25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25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25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25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25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25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25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25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25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25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25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25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25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25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25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25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25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25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25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25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25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25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25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25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25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25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25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25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25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25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25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25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25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25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25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25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25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25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25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25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25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hidden="1" x14ac:dyDescent="0.25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4209</v>
      </c>
      <c r="Q251" s="2">
        <v>0.02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368489.50000000006</v>
      </c>
      <c r="Y251" s="13">
        <f t="shared" si="37"/>
        <v>0</v>
      </c>
      <c r="Z251" s="2">
        <v>0</v>
      </c>
      <c r="AA251" s="4">
        <v>0</v>
      </c>
      <c r="AB251" s="4">
        <f t="shared" si="38"/>
        <v>368489.50000000006</v>
      </c>
      <c r="AC251" s="6">
        <f t="shared" si="39"/>
        <v>7369.789999999979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25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25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25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25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25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25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25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25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25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25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25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25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25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25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25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25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25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25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25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25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25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25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25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25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25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25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25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25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25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25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25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25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25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25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25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25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25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25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25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25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25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25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25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25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25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25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25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25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25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25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25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25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25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25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25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25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25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25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25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25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25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25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25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25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25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25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25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25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25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25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25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25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25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25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25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25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25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25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25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25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25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25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25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25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25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25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25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25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25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25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25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25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25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25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25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25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25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25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25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25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25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25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25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25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25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25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25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25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25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25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25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25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25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25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25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25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25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25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25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25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25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25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25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25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25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25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25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25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25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25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25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25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25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25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25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398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25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25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25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25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25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25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25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25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25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25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25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25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25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25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25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25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25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25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25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25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25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25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25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25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25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25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25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25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25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25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25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25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25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25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25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25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25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25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25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25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25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25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25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25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25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25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25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25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25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25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25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25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25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25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25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25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25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25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25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25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25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25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25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25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25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25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25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25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25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25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25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25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25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25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25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25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25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25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25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25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25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25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25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25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25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25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25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25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25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25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25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25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25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25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25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25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25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25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25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25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25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25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25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25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25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25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25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25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25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25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25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25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25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25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25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27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25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25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25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25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25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25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25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25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25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25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25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25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25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25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25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25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25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25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25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25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25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25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25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25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25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25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25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25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25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25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25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25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25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25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25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25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25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25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25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25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25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25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25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25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25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25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25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25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25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25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25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25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25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25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25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25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25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25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25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25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25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25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25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25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25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25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25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25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25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25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25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25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25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25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25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25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25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25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25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25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25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25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25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25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25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25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25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25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25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25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25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25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25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25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25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25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25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25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25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25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25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25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25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25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25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25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25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25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25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25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25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25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25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25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25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25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25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25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hidden="1" x14ac:dyDescent="0.25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1" t="s">
        <v>4209</v>
      </c>
      <c r="Q620" s="2">
        <v>0.02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284718.06862745096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284718.06862745096</v>
      </c>
      <c r="AC620" s="4">
        <f t="shared" si="122"/>
        <v>5694.3613725490286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25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25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25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25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25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25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25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25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25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25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25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25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25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25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25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25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25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25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25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25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25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25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25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25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25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25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25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25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25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25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25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25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25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25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25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25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25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25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25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25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25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25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25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25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25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25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25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25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25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25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25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25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25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25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25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25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25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25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25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25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25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25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25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25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25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25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25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25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25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25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25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25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25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25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25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25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25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25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25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25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25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25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25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25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25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25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25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25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25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25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25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25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25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25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25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25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25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25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25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25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25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25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25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25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25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25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25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25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25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25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25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25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25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25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25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25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25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25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744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25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25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25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25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25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25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25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25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25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25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25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25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25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25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25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25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25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25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25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25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25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25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25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25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25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25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25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25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25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25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25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25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25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25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25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25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25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25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25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25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25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25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25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25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25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25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25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25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25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25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25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25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25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25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25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25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25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25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25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25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25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25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25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25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25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25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25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25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25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25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25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25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25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25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25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25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25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25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25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25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26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25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25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25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25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25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25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25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25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25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25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25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25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25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25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25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25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25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25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25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25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25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25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25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25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25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25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25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25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25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25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25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25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25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25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25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25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25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25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25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25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25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25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25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25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25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25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25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25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25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25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25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25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25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25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25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25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25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25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25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25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25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25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25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25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25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25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25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25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25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25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25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25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25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25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25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25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25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25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25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25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25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25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25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25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25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25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25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25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25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25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25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25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25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25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25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25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25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25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25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25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25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25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25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25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25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25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25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25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25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25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0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25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25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25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25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25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25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25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25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25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25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hidden="1" x14ac:dyDescent="0.25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1" t="s">
        <v>4209</v>
      </c>
      <c r="Q939" s="2">
        <v>0.02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171955.0294117647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171955.0294117647</v>
      </c>
      <c r="AC939" s="6">
        <f t="shared" si="195"/>
        <v>3439.1005882353056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25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25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25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25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25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25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25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25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25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25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25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25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25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25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25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25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25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25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25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25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25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25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25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25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25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25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25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25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25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25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25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25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25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25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25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25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25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25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25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25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25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25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25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25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25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25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25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25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25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25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25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25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25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25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25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25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25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25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25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25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25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25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25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25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25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25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25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25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25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25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25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25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25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25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25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25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25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25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25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25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25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25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25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25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25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25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25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25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25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25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25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25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25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25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25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25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25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25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25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25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25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25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25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25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25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25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25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25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25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25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25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25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25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25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25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25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25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25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25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25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25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25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25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25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25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25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25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25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25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25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25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25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25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25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25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25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25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25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25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25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25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091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25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25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25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25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25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25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25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25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25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25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25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25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hidden="1" x14ac:dyDescent="0.25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25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25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25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25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25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25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25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25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25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25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25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25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25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25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25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25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25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25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25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18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25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25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25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25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25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25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25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25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25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25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25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25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25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25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25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25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25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25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25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25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25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25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25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25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25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25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25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25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25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25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25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25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25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25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25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25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25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25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25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25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69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25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25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25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25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25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25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25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25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25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25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25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25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25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25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25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25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25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25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25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25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25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25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25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25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25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25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25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25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25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25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25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25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25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25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25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25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25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25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25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25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25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25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25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25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25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25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25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25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25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25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25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25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25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25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25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25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25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25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25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25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25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25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25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25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25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25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0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25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25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25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25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25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25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25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25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25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25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25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25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25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25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25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25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25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25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25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25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25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25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25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25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25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25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25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25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25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25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25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25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25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25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25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25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25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25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69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hidden="1" x14ac:dyDescent="0.25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1" t="s">
        <v>4209</v>
      </c>
      <c r="Q1257" s="2">
        <v>0.02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5.0294117647058814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5.0294117647058814</v>
      </c>
      <c r="AC1257" s="6">
        <f t="shared" si="266"/>
        <v>0.10058823529411764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25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25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25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25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25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25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25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25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25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25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25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25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25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25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25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25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25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25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25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25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25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25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25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25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25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25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25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25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25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25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25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25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25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25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25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25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25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25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25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25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25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25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25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25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25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25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25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25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25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25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25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25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25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25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25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25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25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25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25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25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25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25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25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25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25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25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25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25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25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25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25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25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25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25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>X1331+AA1331</f>
        <v>96349.200000000041</v>
      </c>
      <c r="W1331" s="26"/>
      <c r="X1331" s="26">
        <v>96349.200000000041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96349.200000000041</v>
      </c>
      <c r="AC1331" s="26"/>
      <c r="AD1331" s="26">
        <f t="shared" si="285"/>
        <v>96349.200000000041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25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25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25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25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25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25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25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25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25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25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25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25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25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25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25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25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25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25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25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25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25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25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25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25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25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>X1356+AA1356</f>
        <v>0</v>
      </c>
      <c r="W1356" s="26"/>
      <c r="X1356" s="26">
        <v>0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0</v>
      </c>
      <c r="AC1356" s="26"/>
      <c r="AD1356" s="26">
        <f t="shared" si="287"/>
        <v>0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25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25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25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25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K1360" s="1"/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25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K1361" s="1"/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25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K1362" s="1"/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25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K1363" s="1"/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25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K1364" s="1"/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25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K1365" s="1"/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25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K1366" s="1"/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25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K1367" s="1"/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25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25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25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25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25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25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25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25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25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25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25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25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25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25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25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25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25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25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25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25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25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25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25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25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25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25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25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25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25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25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25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25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25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25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25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25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25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25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25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25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25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25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25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25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25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25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25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25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25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25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25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25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25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25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25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25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25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25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25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51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25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25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25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25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25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25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25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25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25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25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25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25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25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25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25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25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25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25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25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25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25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25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25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25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25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25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25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25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25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25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7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25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25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25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25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25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25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25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25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25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25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25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25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25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25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25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25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25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25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25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25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25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25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25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25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25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25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25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25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25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25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25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25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25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25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25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25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25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25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25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25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25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25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25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25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25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25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25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25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25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25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25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25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25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25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25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25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25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25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25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25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25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25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25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25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25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25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25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25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25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25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25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25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25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25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25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25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25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25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25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25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25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25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25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25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25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25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25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25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25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25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25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25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25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56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25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25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25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25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25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25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25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582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25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25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25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25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25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25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25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25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25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25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25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25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25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25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25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25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25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25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25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25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25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25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25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25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25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25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25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25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25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25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25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25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25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25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25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25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25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25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25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25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25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25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25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25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25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25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25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25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25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25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25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25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25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25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25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25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25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25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25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25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25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25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25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25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25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25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25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25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25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25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25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25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25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25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25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25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25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25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25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25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25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25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25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25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25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25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25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25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25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25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25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25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25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25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25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25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25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25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67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25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25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25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25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25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25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25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25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25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25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25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25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25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25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25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25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25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25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25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25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25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25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25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25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25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25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692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25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25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25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25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25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25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25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25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25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25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25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25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25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25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25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25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25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25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25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25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25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2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25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25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25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25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25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25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25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25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25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25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25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25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25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25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25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25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25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25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25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25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25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25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25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25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25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25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25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25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25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25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25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25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25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25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25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25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25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25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25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25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25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25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25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25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25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25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25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25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25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25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25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25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25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25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25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25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25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25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25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25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25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25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25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25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25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25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25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25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25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25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25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25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25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25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25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25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25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25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25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25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25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25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25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25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25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25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25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25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25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25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799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25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25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25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25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25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25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25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25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25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25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25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25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25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25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25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25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25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25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25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25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25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25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25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25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25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25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25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25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25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25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25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25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25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25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25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25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25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25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25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25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25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25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25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25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25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25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25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25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25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25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25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25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25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25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25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25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25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25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25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25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25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25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25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25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25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25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25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7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25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25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25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25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25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25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25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25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25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25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25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25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25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25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25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25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25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25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25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25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25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25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25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25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25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25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25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25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25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25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25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25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25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25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25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25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25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25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25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25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25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25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25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25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25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25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25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25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25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25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25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25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25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25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25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25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25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25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25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25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25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25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25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25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25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25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25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25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25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25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25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25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25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25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25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25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25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25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25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25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25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25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25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25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25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25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25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25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25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25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25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25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25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25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25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25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25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25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25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25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25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25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25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25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25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25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25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25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25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0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25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25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25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25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25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25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25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25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25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25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25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25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25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25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25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25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25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25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25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25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25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25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25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25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25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25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25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25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25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25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25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25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25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25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25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25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25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25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25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25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25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25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25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25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25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25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25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25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25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25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25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25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25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25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25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25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25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25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25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25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25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25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25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25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25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25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25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25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25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25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25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25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25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25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25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25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25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25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25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25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25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25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25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25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25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25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25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25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25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25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25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25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25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25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25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25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25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25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25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25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25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25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25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25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25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25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25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25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25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25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25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25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25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25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25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25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25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25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0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25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25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25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096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25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25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25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25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25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25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25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25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25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25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25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25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25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25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25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25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25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25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25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25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25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25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25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25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25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25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25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25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25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25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25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25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25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25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25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25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25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25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25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25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25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25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25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25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25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25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25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25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25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25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25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25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25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25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25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25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25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25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25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25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25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25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25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25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25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25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25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25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25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25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25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25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25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25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25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25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81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25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25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25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25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25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25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25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25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25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25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25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25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25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25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25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25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25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25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25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25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25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25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25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25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25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25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25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25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25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25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25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25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25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25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25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25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25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25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25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25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25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25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4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25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25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25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25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25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25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25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25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25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25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25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25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25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25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25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25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25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25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25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25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25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25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25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25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25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25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25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25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25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25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25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25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25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25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25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25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25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25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25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25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25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25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25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25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25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25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25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25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25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25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25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25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25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25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25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25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25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25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25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25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25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25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25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25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25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25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25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25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25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25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25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25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25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25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25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25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25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25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25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25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25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25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25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25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25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25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25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25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25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25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25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25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25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25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29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25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25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25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25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17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25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25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25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25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25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25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25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25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25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25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25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25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25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25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25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25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25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25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25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25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25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25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25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25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25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25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25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25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25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25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25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25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25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25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25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25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25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25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25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25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25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25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25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25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25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25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25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25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25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25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25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25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25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25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25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25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hidden="1" x14ac:dyDescent="0.25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25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25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25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25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25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25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25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25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25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25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25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25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25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25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25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25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25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25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25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25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25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25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25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25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25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25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25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25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25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25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25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25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25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25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25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25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25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25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25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25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25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25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25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25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25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25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25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25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25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25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25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25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25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25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2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25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25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25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25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25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25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25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25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25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25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25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25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25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25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25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25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25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25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25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25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25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25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25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25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25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25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25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25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25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25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25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25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25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25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25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25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25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25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25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25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25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25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25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25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25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88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25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25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25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25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25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25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25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25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25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25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25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25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25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25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25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25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25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25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25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25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25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25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25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25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25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25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25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25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25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25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25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25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25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25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25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25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25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25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25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25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25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25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25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25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25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25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25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25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hidden="1" x14ac:dyDescent="0.25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25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25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25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25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25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25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25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25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25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25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25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25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25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25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25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25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25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25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25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25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25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25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25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25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25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25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25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25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25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25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25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25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25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25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25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25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25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25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25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25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25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25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25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25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25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0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25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25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25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25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25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25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25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25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25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25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25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25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25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25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25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25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25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25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25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25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25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25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25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25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25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25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25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25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25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25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25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25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25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25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25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25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25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25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25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25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25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25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25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25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25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25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25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25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25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25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25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25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25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25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25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25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25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25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25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25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25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25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25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25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25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25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25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25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25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25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25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25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25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25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25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25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25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25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25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25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25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25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25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25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25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25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25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25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25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25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25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25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25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25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25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25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25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25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25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25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25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25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25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25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25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25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25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25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25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25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25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25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25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25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25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25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25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25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25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25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25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25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25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25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25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25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25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25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25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25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25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25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25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25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25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25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25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25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25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25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25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25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25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25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25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25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25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25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25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25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25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25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25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25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25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20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25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8" hidden="1" customHeight="1" x14ac:dyDescent="0.25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25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25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25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25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25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25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25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25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25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25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25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25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25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25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25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25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25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25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25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25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25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25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25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25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25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25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25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25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25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25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25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25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25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25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25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25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25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25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25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25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25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25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25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25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25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25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25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25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25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25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25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25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25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25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25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25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25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25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25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25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25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25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25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25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25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25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25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25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25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25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25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25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25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25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25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25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25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25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25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25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25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25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25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25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25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25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25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25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25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25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25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25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25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25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25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25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25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25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25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25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25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25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25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25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25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25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25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25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25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25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25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25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25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25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25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25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25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25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25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25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25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25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25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25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25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25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25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850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25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25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25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25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25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25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25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25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25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25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25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25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25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25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25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25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25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25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25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25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25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25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25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25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25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25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25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25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25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25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25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25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25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25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25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25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25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25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25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25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25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25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25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25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25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25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25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25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25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25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25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25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25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25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25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25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25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25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25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25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25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25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25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25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25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25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25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25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25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25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25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25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25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25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25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25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25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25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25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25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25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25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25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25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25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25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25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25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25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25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25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25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25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25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25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25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25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25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25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25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25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25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25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25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25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25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25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25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25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25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25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25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25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25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25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25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25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25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25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25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25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25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25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25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25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25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25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25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25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25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25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25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2978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25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25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25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25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25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25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25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25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25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25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25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25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25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25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25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25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25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25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25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25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25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25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25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25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25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25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25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25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25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25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25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25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25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25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25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25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25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25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25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25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25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25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36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25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25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25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25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25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25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25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25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25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25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25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25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25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25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25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25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25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25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25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25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25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25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25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25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25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25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25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25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57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25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25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25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25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25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25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25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25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25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25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25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25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25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25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25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25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25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25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25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25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25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25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25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25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25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25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25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25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25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25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099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25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25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25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25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25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25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25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25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25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25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25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25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25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25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25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25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25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25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25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25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25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25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25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25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25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25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25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25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25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25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25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25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25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25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25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25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25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25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25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25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25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25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25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25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25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25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25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25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25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25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25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25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25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25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25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25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25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25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25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25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25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25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25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25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25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25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25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25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25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25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25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25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25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25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25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25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25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25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25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25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25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25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25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25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25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25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25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25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25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25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25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25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25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25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25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25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25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25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25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25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25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25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25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25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25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25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25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25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25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25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25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25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25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25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25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25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25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25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25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25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25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25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25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25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25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25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25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25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25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25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25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25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25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25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25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25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25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25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25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25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25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25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25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25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25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25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25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25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25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25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25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25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25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25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25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25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25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25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25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25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25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25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25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25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25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25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25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25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25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25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25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25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25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25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25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25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25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25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25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25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25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25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25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25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25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25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25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25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25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25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25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25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25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25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25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25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25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25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25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25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25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25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25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25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25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25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25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25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25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25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25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25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25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25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25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25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25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25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25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25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25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25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25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05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25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25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25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25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25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25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25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25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25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25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25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25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25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25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25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25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25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25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25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25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25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25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25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25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25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25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25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25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25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25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25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25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25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25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25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25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25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25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25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25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25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25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88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25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25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25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25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25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25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25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25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25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25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25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25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25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25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25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25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25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25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25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4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25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25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25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25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25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25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25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25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25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25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25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25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25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25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25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25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25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25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25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25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25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25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25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25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25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25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25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25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25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25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25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25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25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25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25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25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25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25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25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25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25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25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25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25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25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25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25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25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25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25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25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25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25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25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25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25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25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25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25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25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25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25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25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25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25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25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25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25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25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25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25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31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25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25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25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25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25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25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25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25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25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25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25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25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25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25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25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25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25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25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25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25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25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25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25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25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25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25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25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25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25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25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25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25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25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25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25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25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25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25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25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25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25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25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25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25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25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25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25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25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25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25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25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25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25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25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25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25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25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25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25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25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25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25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25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25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25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25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25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25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25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25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25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25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25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25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25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25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25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25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25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25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25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25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25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25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25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25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25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25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25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25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25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25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25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25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25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25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25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25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25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25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25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25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25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25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25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25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25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25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25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25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25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25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25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25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25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25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25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25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25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25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25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25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25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25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25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25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25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25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25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25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25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25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25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25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25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25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25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25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25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25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25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25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25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25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25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25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25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25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25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25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25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25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39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25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25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25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25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25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25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25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25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25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25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25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25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25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25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25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25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25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25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25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25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25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25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25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25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25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25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25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25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25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25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25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25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25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25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25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25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25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25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25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25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25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25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25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25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25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25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25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25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25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56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25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25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25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25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25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25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25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25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25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25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25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25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25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25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25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25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25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25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25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25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25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25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25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25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25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25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25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25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25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25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25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25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25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25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25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25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25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25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25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25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25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25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25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25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25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25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25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25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25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25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25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25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25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25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25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25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25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25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25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25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25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25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25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25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25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25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25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25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25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25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25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25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25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25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25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25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25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25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25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25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25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25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25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25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25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25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25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25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25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25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25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25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25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25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25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25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25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25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25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25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25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25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25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25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25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25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25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25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25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25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25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25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25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25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25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25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25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25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25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25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25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25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25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25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25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25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25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25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25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25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25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25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25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25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25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25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25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25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25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25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25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25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25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25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25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25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25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25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25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25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25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25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25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25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25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25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25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25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25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25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25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25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25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25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10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25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25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25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18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25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25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25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25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25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25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25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25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25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25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25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25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25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25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25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25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25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25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25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25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25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25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25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25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25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25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25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25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25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25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25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25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25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25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25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25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25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25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25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25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25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25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25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25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25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25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25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25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25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25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25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25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25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25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25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25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25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25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25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25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25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25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25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25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25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25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25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25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25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25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25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25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25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25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25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25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25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25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25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25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25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25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89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25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25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25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25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25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25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25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25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25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25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25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25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25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25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25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25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25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25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25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25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25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25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25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25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25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25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25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25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25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25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25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25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25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25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25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25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25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25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25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25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25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25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25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25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25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25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25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25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25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25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25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25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25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25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25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25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25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25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25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25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25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25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25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25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25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25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25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25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25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25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25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25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25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25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25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25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25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25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25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25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25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25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25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25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25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25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25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25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25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25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25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25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25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25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25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25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25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25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25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25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25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25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25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25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25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25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25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25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25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25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25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25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25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25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25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25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25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25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25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25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25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25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25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25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25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25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25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25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25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25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25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25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25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25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25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25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25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25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25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25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25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25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25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25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25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25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25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25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25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25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25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25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25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25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25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25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25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25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25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25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25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25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25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25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55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25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25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25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25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25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25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25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25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25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25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25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25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25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25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25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25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25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25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25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25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25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25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25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25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25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25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25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25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25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25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25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25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25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25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25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25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25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25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25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25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25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25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25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25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25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25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25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25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25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25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25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25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25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25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25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25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25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25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25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25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25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25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25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25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25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25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25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25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25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25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25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25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25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25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25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25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25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25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25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25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25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25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25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25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25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25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25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25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25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25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25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25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25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25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25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25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25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25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25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25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25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25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25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25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25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25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25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25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25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25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25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25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25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25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25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25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25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25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25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25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25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25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25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25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25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25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25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25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25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25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25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25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25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25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25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25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25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25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25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25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198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25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25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25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25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25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25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25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25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25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25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25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25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25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25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25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25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25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25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25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25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25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25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25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25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25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25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25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25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25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25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25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25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25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25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25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25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25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25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25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25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25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25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25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25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25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25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25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25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25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25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25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25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25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25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25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25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25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25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25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25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25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25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25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25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25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25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25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25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25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25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25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25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25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25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25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25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25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25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25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25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25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25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25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25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25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25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25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25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25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25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25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25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25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25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25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25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25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25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25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25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25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25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25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25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25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25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25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25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25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25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25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25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25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25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25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25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25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25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25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25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25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25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25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25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25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25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25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3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25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25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25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25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25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25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25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25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25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25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25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25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25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25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25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25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25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25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25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25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25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25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25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25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25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25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25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25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25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25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25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25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25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25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25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25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25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25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25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25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25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25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25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25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25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25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25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25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25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25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25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25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25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25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25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25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25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25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25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25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25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25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25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25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25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25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25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25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25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25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25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25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25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25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25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25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25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25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25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25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25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25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25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25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25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25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25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25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25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25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25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25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11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25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25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25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25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25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25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25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25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25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25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25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25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25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25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25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25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25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25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25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25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25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25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25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25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25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25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25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25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25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25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25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25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25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25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25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25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25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25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25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25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25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25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25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25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25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25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25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25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25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25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25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25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25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25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25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25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25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25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25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25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25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25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25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25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25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25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25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25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25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25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25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25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25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25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25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25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25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25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25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25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25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25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25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25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25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25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25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25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25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07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25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25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25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25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25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25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25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25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25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25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25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25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25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25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25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25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25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25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25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25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25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25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25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25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25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25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25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25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25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25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25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25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25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25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25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2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25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25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25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25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25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25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25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25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25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25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25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25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25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25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25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25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25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25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25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25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25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25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25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25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25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25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25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25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25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25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25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25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25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25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25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25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25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25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25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25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25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25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25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25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25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25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25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25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25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25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25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25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25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25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25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25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25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25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25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25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25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25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25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25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25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25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25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25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25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597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25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25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25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25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25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25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25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25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25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25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25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25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25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25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25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25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25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25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25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25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25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25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25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25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25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25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25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25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25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25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25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25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25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25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25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25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25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25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25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25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25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25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25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25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25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25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25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25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25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25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25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25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25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25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25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25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25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25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25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25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25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25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25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25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25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25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25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25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25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25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25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25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25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25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25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25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25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676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25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25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25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25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25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25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25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25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25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25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25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25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25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25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25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25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25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25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25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25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25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25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25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25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25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25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25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25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25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25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25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25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25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25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25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25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25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25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25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25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25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25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25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25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25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25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25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25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25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25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25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25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25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25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25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25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25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25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25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25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25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25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25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25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25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25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25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25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25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25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25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25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25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55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25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25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25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25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25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25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25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25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25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25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25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25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25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25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25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25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25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25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25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25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25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25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25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25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25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25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25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25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25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25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25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25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25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25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25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25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25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25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25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25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25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25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25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25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25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25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25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25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25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25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25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25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25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25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25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25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25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25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25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25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25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25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25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25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25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25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25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25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25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25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25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25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25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25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25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25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25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25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25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25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25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25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25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25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25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25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25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25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25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25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25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25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25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25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25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25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25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25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25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25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25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25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25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25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25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25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25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25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25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25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25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25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25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25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25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25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25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25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25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25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25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25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25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25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25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25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25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25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25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25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25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25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25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25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25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25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25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25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25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25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25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25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25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25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25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25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25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25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25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25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25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25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25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25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25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25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25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25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25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25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25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25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25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25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25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25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25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25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25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25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25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25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25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25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25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25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25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25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25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25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25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25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25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25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25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25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25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25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25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25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25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25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25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25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25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25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25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25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25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25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25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25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25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25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25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25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25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25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25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25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25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25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25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25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25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25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25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25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25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25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25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25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25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25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25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25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25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25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25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25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25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25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25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25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25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25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25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25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25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25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25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4997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25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25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25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25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25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25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25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25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25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25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25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25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25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25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25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25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25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25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25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25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25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25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25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25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25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25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25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25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25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25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25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25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25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25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25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25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25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25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25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25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25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25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25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25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25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25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25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25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25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25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25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25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25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25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25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25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25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25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25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25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25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25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25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25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25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25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25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25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25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25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25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25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25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74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25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25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25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25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25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25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25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25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25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25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25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25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25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25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25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25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25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25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25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25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25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25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25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25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25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25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25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25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25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25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25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25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25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25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25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25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25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25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25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25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25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25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25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25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25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25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25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25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25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25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25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25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25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25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25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25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25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25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25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25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25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25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25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25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25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25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25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25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25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25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25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25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25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25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25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25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25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25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25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25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25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25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25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25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25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25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25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25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25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25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25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25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25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25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25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25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25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25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25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25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25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25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25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84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25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25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25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25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25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25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25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25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25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25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25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25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25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25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25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25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25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25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25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25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25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25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25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25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25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25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25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25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25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25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25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25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25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25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25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25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25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25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25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25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25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25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25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25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25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25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25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25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25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25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25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25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25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25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25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25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25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25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25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25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25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25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25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25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25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25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25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25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25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25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25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25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25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25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25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25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25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25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25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25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25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25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25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25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25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25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25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25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25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25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25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25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25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25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25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25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25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25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25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25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25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25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25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25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25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25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25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25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25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25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25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25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25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25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25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25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25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25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25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25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25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25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25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25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25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25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25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25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25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25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25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25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25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25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25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25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25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25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25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25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25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25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25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25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25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25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25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25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25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25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25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25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25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25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25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25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25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25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25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25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25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25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25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25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25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25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25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25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25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25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25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25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25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25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25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25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25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25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25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25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25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25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25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25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25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25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25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25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25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25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25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25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25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25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25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25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25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25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25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25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25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25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25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25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25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25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25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25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25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25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25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25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25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" hidden="1" customHeight="1" x14ac:dyDescent="0.25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" hidden="1" customHeight="1" x14ac:dyDescent="0.25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" hidden="1" customHeight="1" x14ac:dyDescent="0.25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" hidden="1" customHeight="1" x14ac:dyDescent="0.25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" hidden="1" customHeight="1" x14ac:dyDescent="0.25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" hidden="1" customHeight="1" x14ac:dyDescent="0.25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" hidden="1" customHeight="1" x14ac:dyDescent="0.25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" hidden="1" customHeight="1" x14ac:dyDescent="0.25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" hidden="1" customHeight="1" x14ac:dyDescent="0.25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" hidden="1" customHeight="1" x14ac:dyDescent="0.25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" hidden="1" customHeight="1" x14ac:dyDescent="0.25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" hidden="1" customHeight="1" x14ac:dyDescent="0.25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" hidden="1" customHeight="1" x14ac:dyDescent="0.25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" hidden="1" customHeight="1" x14ac:dyDescent="0.25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" hidden="1" customHeight="1" x14ac:dyDescent="0.25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" hidden="1" customHeight="1" x14ac:dyDescent="0.25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" hidden="1" customHeight="1" x14ac:dyDescent="0.25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" hidden="1" customHeight="1" x14ac:dyDescent="0.25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" hidden="1" customHeight="1" x14ac:dyDescent="0.25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" hidden="1" customHeight="1" x14ac:dyDescent="0.25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" hidden="1" customHeight="1" x14ac:dyDescent="0.25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" hidden="1" customHeight="1" x14ac:dyDescent="0.25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" hidden="1" customHeight="1" x14ac:dyDescent="0.25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" hidden="1" customHeight="1" x14ac:dyDescent="0.25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" hidden="1" customHeight="1" x14ac:dyDescent="0.25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" hidden="1" customHeight="1" x14ac:dyDescent="0.25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" hidden="1" customHeight="1" x14ac:dyDescent="0.25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" hidden="1" customHeight="1" x14ac:dyDescent="0.25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" hidden="1" customHeight="1" x14ac:dyDescent="0.25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" hidden="1" customHeight="1" x14ac:dyDescent="0.25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" hidden="1" customHeight="1" x14ac:dyDescent="0.25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" hidden="1" customHeight="1" x14ac:dyDescent="0.25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" hidden="1" customHeight="1" x14ac:dyDescent="0.25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" hidden="1" customHeight="1" x14ac:dyDescent="0.25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" hidden="1" customHeight="1" x14ac:dyDescent="0.25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" hidden="1" customHeight="1" x14ac:dyDescent="0.25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" hidden="1" customHeight="1" x14ac:dyDescent="0.25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" hidden="1" customHeight="1" x14ac:dyDescent="0.25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" hidden="1" customHeight="1" x14ac:dyDescent="0.25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" hidden="1" customHeight="1" x14ac:dyDescent="0.25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" hidden="1" customHeight="1" x14ac:dyDescent="0.25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" hidden="1" customHeight="1" x14ac:dyDescent="0.25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" hidden="1" customHeight="1" x14ac:dyDescent="0.25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" hidden="1" customHeight="1" x14ac:dyDescent="0.25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" hidden="1" customHeight="1" x14ac:dyDescent="0.25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" hidden="1" customHeight="1" x14ac:dyDescent="0.25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" hidden="1" customHeight="1" x14ac:dyDescent="0.25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48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" hidden="1" customHeight="1" x14ac:dyDescent="0.25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" hidden="1" customHeight="1" x14ac:dyDescent="0.25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" hidden="1" customHeight="1" x14ac:dyDescent="0.25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" hidden="1" customHeight="1" x14ac:dyDescent="0.25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" hidden="1" customHeight="1" x14ac:dyDescent="0.25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" hidden="1" customHeight="1" x14ac:dyDescent="0.25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" hidden="1" customHeight="1" x14ac:dyDescent="0.25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" hidden="1" customHeight="1" x14ac:dyDescent="0.25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" hidden="1" customHeight="1" x14ac:dyDescent="0.25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" hidden="1" customHeight="1" x14ac:dyDescent="0.25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" hidden="1" customHeight="1" x14ac:dyDescent="0.25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" hidden="1" customHeight="1" x14ac:dyDescent="0.25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" hidden="1" customHeight="1" x14ac:dyDescent="0.25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" hidden="1" customHeight="1" x14ac:dyDescent="0.25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" hidden="1" customHeight="1" x14ac:dyDescent="0.25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" hidden="1" customHeight="1" x14ac:dyDescent="0.25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" hidden="1" customHeight="1" x14ac:dyDescent="0.25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" hidden="1" customHeight="1" x14ac:dyDescent="0.25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" hidden="1" customHeight="1" x14ac:dyDescent="0.25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" hidden="1" customHeight="1" x14ac:dyDescent="0.25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470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" hidden="1" customHeight="1" x14ac:dyDescent="0.25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" hidden="1" customHeight="1" x14ac:dyDescent="0.25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" hidden="1" customHeight="1" x14ac:dyDescent="0.25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" hidden="1" customHeight="1" x14ac:dyDescent="0.25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" hidden="1" customHeight="1" x14ac:dyDescent="0.25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" hidden="1" customHeight="1" x14ac:dyDescent="0.25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" hidden="1" customHeight="1" x14ac:dyDescent="0.25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" hidden="1" customHeight="1" x14ac:dyDescent="0.25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" hidden="1" customHeight="1" x14ac:dyDescent="0.25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" hidden="1" customHeight="1" x14ac:dyDescent="0.25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" hidden="1" customHeight="1" x14ac:dyDescent="0.25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" hidden="1" customHeight="1" x14ac:dyDescent="0.25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" hidden="1" customHeight="1" x14ac:dyDescent="0.25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" hidden="1" customHeight="1" x14ac:dyDescent="0.25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" hidden="1" customHeight="1" x14ac:dyDescent="0.25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" hidden="1" customHeight="1" x14ac:dyDescent="0.25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" hidden="1" customHeight="1" x14ac:dyDescent="0.25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" hidden="1" customHeight="1" x14ac:dyDescent="0.25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" hidden="1" customHeight="1" x14ac:dyDescent="0.25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" hidden="1" customHeight="1" x14ac:dyDescent="0.25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" hidden="1" customHeight="1" x14ac:dyDescent="0.25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" hidden="1" customHeight="1" x14ac:dyDescent="0.25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" hidden="1" customHeight="1" x14ac:dyDescent="0.25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" hidden="1" customHeight="1" x14ac:dyDescent="0.25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" hidden="1" customHeight="1" x14ac:dyDescent="0.25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" hidden="1" customHeight="1" x14ac:dyDescent="0.25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" hidden="1" customHeight="1" x14ac:dyDescent="0.25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" hidden="1" customHeight="1" x14ac:dyDescent="0.25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" hidden="1" customHeight="1" x14ac:dyDescent="0.25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" hidden="1" customHeight="1" x14ac:dyDescent="0.25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" hidden="1" customHeight="1" x14ac:dyDescent="0.25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" hidden="1" customHeight="1" x14ac:dyDescent="0.25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" hidden="1" customHeight="1" x14ac:dyDescent="0.25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" hidden="1" customHeight="1" x14ac:dyDescent="0.25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" hidden="1" customHeight="1" x14ac:dyDescent="0.25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" hidden="1" customHeight="1" x14ac:dyDescent="0.25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" hidden="1" customHeight="1" x14ac:dyDescent="0.25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" hidden="1" customHeight="1" x14ac:dyDescent="0.25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" hidden="1" customHeight="1" x14ac:dyDescent="0.25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" hidden="1" customHeight="1" x14ac:dyDescent="0.25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" hidden="1" customHeight="1" x14ac:dyDescent="0.25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" hidden="1" customHeight="1" x14ac:dyDescent="0.25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" hidden="1" customHeight="1" x14ac:dyDescent="0.25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" hidden="1" customHeight="1" x14ac:dyDescent="0.25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" hidden="1" customHeight="1" x14ac:dyDescent="0.25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" hidden="1" customHeight="1" x14ac:dyDescent="0.25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" hidden="1" customHeight="1" x14ac:dyDescent="0.25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" hidden="1" customHeight="1" x14ac:dyDescent="0.25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" hidden="1" customHeight="1" x14ac:dyDescent="0.25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" hidden="1" customHeight="1" x14ac:dyDescent="0.25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" hidden="1" customHeight="1" x14ac:dyDescent="0.25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" hidden="1" customHeight="1" x14ac:dyDescent="0.25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" hidden="1" customHeight="1" x14ac:dyDescent="0.25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" hidden="1" customHeight="1" x14ac:dyDescent="0.25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" hidden="1" customHeight="1" x14ac:dyDescent="0.25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" hidden="1" customHeight="1" x14ac:dyDescent="0.25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" hidden="1" customHeight="1" x14ac:dyDescent="0.25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" hidden="1" customHeight="1" x14ac:dyDescent="0.25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" hidden="1" customHeight="1" x14ac:dyDescent="0.25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" hidden="1" customHeight="1" x14ac:dyDescent="0.25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" hidden="1" customHeight="1" x14ac:dyDescent="0.25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" hidden="1" customHeight="1" x14ac:dyDescent="0.25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" hidden="1" customHeight="1" x14ac:dyDescent="0.25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" hidden="1" customHeight="1" x14ac:dyDescent="0.25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" hidden="1" customHeight="1" x14ac:dyDescent="0.25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" hidden="1" customHeight="1" x14ac:dyDescent="0.25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" hidden="1" customHeight="1" x14ac:dyDescent="0.25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" hidden="1" customHeight="1" x14ac:dyDescent="0.25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" hidden="1" customHeight="1" x14ac:dyDescent="0.25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" hidden="1" customHeight="1" x14ac:dyDescent="0.25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" hidden="1" customHeight="1" x14ac:dyDescent="0.25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" hidden="1" customHeight="1" x14ac:dyDescent="0.25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" hidden="1" customHeight="1" x14ac:dyDescent="0.25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" hidden="1" customHeight="1" x14ac:dyDescent="0.25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" hidden="1" customHeight="1" x14ac:dyDescent="0.25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" hidden="1" customHeight="1" x14ac:dyDescent="0.25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" hidden="1" customHeight="1" x14ac:dyDescent="0.25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" hidden="1" customHeight="1" x14ac:dyDescent="0.25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" hidden="1" customHeight="1" x14ac:dyDescent="0.25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" hidden="1" customHeight="1" x14ac:dyDescent="0.25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" hidden="1" customHeight="1" x14ac:dyDescent="0.25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" hidden="1" customHeight="1" x14ac:dyDescent="0.25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" hidden="1" customHeight="1" x14ac:dyDescent="0.25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" hidden="1" customHeight="1" x14ac:dyDescent="0.25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" hidden="1" customHeight="1" x14ac:dyDescent="0.25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" hidden="1" customHeight="1" x14ac:dyDescent="0.25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" hidden="1" customHeight="1" x14ac:dyDescent="0.25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" hidden="1" customHeight="1" x14ac:dyDescent="0.25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" hidden="1" customHeight="1" x14ac:dyDescent="0.25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" hidden="1" customHeight="1" x14ac:dyDescent="0.25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" hidden="1" customHeight="1" x14ac:dyDescent="0.25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" hidden="1" customHeight="1" x14ac:dyDescent="0.25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" hidden="1" customHeight="1" x14ac:dyDescent="0.25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" hidden="1" customHeight="1" x14ac:dyDescent="0.25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" hidden="1" customHeight="1" x14ac:dyDescent="0.25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" hidden="1" customHeight="1" x14ac:dyDescent="0.25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" hidden="1" customHeight="1" x14ac:dyDescent="0.25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" hidden="1" customHeight="1" x14ac:dyDescent="0.25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" hidden="1" customHeight="1" x14ac:dyDescent="0.25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" hidden="1" customHeight="1" x14ac:dyDescent="0.25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" hidden="1" customHeight="1" x14ac:dyDescent="0.25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" hidden="1" customHeight="1" x14ac:dyDescent="0.25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" hidden="1" customHeight="1" x14ac:dyDescent="0.25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" hidden="1" customHeight="1" x14ac:dyDescent="0.25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" hidden="1" customHeight="1" x14ac:dyDescent="0.25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" hidden="1" customHeight="1" x14ac:dyDescent="0.25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" hidden="1" customHeight="1" x14ac:dyDescent="0.25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" hidden="1" customHeight="1" x14ac:dyDescent="0.25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" hidden="1" customHeight="1" x14ac:dyDescent="0.25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" hidden="1" customHeight="1" x14ac:dyDescent="0.25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" hidden="1" customHeight="1" x14ac:dyDescent="0.25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" hidden="1" customHeight="1" x14ac:dyDescent="0.25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" hidden="1" customHeight="1" x14ac:dyDescent="0.25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" hidden="1" customHeight="1" x14ac:dyDescent="0.25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" hidden="1" customHeight="1" x14ac:dyDescent="0.25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" hidden="1" customHeight="1" x14ac:dyDescent="0.25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" hidden="1" customHeight="1" x14ac:dyDescent="0.25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" hidden="1" customHeight="1" x14ac:dyDescent="0.25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" hidden="1" customHeight="1" x14ac:dyDescent="0.25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" hidden="1" customHeight="1" x14ac:dyDescent="0.25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" hidden="1" customHeight="1" x14ac:dyDescent="0.25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" hidden="1" customHeight="1" x14ac:dyDescent="0.25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" hidden="1" customHeight="1" x14ac:dyDescent="0.25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" hidden="1" customHeight="1" x14ac:dyDescent="0.25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" hidden="1" customHeight="1" x14ac:dyDescent="0.25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" hidden="1" customHeight="1" x14ac:dyDescent="0.25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" hidden="1" customHeight="1" x14ac:dyDescent="0.25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" hidden="1" customHeight="1" x14ac:dyDescent="0.25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" hidden="1" customHeight="1" x14ac:dyDescent="0.25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" hidden="1" customHeight="1" x14ac:dyDescent="0.25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" hidden="1" customHeight="1" x14ac:dyDescent="0.25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" hidden="1" customHeight="1" x14ac:dyDescent="0.25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" hidden="1" customHeight="1" x14ac:dyDescent="0.25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" hidden="1" customHeight="1" x14ac:dyDescent="0.25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" hidden="1" customHeight="1" x14ac:dyDescent="0.25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" hidden="1" customHeight="1" x14ac:dyDescent="0.25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" hidden="1" customHeight="1" x14ac:dyDescent="0.25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" hidden="1" customHeight="1" x14ac:dyDescent="0.25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" hidden="1" customHeight="1" x14ac:dyDescent="0.25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" hidden="1" customHeight="1" x14ac:dyDescent="0.25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" hidden="1" customHeight="1" x14ac:dyDescent="0.25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" hidden="1" customHeight="1" x14ac:dyDescent="0.25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" hidden="1" customHeight="1" x14ac:dyDescent="0.25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" hidden="1" customHeight="1" x14ac:dyDescent="0.25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" hidden="1" customHeight="1" x14ac:dyDescent="0.25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" hidden="1" customHeight="1" x14ac:dyDescent="0.25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" hidden="1" customHeight="1" x14ac:dyDescent="0.25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" hidden="1" customHeight="1" x14ac:dyDescent="0.25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" hidden="1" customHeight="1" x14ac:dyDescent="0.25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" hidden="1" customHeight="1" x14ac:dyDescent="0.25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" hidden="1" customHeight="1" x14ac:dyDescent="0.25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" hidden="1" customHeight="1" x14ac:dyDescent="0.25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" hidden="1" customHeight="1" x14ac:dyDescent="0.25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" hidden="1" customHeight="1" x14ac:dyDescent="0.25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" hidden="1" customHeight="1" x14ac:dyDescent="0.25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" hidden="1" customHeight="1" x14ac:dyDescent="0.25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" hidden="1" customHeight="1" x14ac:dyDescent="0.25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" hidden="1" customHeight="1" x14ac:dyDescent="0.25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" hidden="1" customHeight="1" x14ac:dyDescent="0.25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" hidden="1" customHeight="1" x14ac:dyDescent="0.25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" hidden="1" customHeight="1" x14ac:dyDescent="0.25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" hidden="1" customHeight="1" x14ac:dyDescent="0.25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19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" hidden="1" customHeight="1" x14ac:dyDescent="0.25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" hidden="1" customHeight="1" x14ac:dyDescent="0.25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" hidden="1" customHeight="1" x14ac:dyDescent="0.25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" hidden="1" customHeight="1" x14ac:dyDescent="0.25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" hidden="1" customHeight="1" x14ac:dyDescent="0.25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" hidden="1" customHeight="1" x14ac:dyDescent="0.25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" hidden="1" customHeight="1" x14ac:dyDescent="0.25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" hidden="1" customHeight="1" x14ac:dyDescent="0.25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" hidden="1" customHeight="1" x14ac:dyDescent="0.25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" hidden="1" customHeight="1" x14ac:dyDescent="0.25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" hidden="1" customHeight="1" x14ac:dyDescent="0.25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" hidden="1" customHeight="1" x14ac:dyDescent="0.25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" hidden="1" customHeight="1" x14ac:dyDescent="0.25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" hidden="1" customHeight="1" x14ac:dyDescent="0.25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" hidden="1" customHeight="1" x14ac:dyDescent="0.25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" hidden="1" customHeight="1" x14ac:dyDescent="0.25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" hidden="1" customHeight="1" x14ac:dyDescent="0.25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" hidden="1" customHeight="1" x14ac:dyDescent="0.25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" hidden="1" customHeight="1" x14ac:dyDescent="0.25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" hidden="1" customHeight="1" x14ac:dyDescent="0.25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" hidden="1" customHeight="1" x14ac:dyDescent="0.25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" hidden="1" customHeight="1" x14ac:dyDescent="0.25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" hidden="1" customHeight="1" x14ac:dyDescent="0.25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" hidden="1" customHeight="1" x14ac:dyDescent="0.25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" hidden="1" customHeight="1" x14ac:dyDescent="0.25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" hidden="1" customHeight="1" x14ac:dyDescent="0.25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" hidden="1" customHeight="1" x14ac:dyDescent="0.25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" hidden="1" customHeight="1" x14ac:dyDescent="0.25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" hidden="1" customHeight="1" x14ac:dyDescent="0.25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" hidden="1" customHeight="1" x14ac:dyDescent="0.25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" hidden="1" customHeight="1" x14ac:dyDescent="0.25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" hidden="1" customHeight="1" x14ac:dyDescent="0.25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" hidden="1" customHeight="1" x14ac:dyDescent="0.25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" hidden="1" customHeight="1" x14ac:dyDescent="0.25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" hidden="1" customHeight="1" x14ac:dyDescent="0.25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" hidden="1" customHeight="1" x14ac:dyDescent="0.25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" hidden="1" customHeight="1" x14ac:dyDescent="0.25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" hidden="1" customHeight="1" x14ac:dyDescent="0.25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" hidden="1" customHeight="1" x14ac:dyDescent="0.25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" hidden="1" customHeight="1" x14ac:dyDescent="0.25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" hidden="1" customHeight="1" x14ac:dyDescent="0.25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" hidden="1" customHeight="1" x14ac:dyDescent="0.25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" hidden="1" customHeight="1" x14ac:dyDescent="0.25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" hidden="1" customHeight="1" x14ac:dyDescent="0.25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" hidden="1" customHeight="1" x14ac:dyDescent="0.25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" hidden="1" customHeight="1" x14ac:dyDescent="0.25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" hidden="1" customHeight="1" x14ac:dyDescent="0.25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" hidden="1" customHeight="1" x14ac:dyDescent="0.25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" hidden="1" customHeight="1" x14ac:dyDescent="0.25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" hidden="1" customHeight="1" x14ac:dyDescent="0.25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" hidden="1" customHeight="1" x14ac:dyDescent="0.25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" hidden="1" customHeight="1" x14ac:dyDescent="0.25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" hidden="1" customHeight="1" x14ac:dyDescent="0.25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" hidden="1" customHeight="1" x14ac:dyDescent="0.25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" hidden="1" customHeight="1" x14ac:dyDescent="0.25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" hidden="1" customHeight="1" x14ac:dyDescent="0.25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" hidden="1" customHeight="1" x14ac:dyDescent="0.25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" hidden="1" customHeight="1" x14ac:dyDescent="0.25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" hidden="1" customHeight="1" x14ac:dyDescent="0.25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" hidden="1" customHeight="1" x14ac:dyDescent="0.25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" hidden="1" customHeight="1" x14ac:dyDescent="0.25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" hidden="1" customHeight="1" x14ac:dyDescent="0.25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" hidden="1" customHeight="1" x14ac:dyDescent="0.25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" hidden="1" customHeight="1" x14ac:dyDescent="0.25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" hidden="1" customHeight="1" x14ac:dyDescent="0.25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" hidden="1" customHeight="1" x14ac:dyDescent="0.25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" hidden="1" customHeight="1" x14ac:dyDescent="0.25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" hidden="1" customHeight="1" x14ac:dyDescent="0.25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" hidden="1" customHeight="1" x14ac:dyDescent="0.25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" hidden="1" customHeight="1" x14ac:dyDescent="0.25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" hidden="1" customHeight="1" x14ac:dyDescent="0.25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" hidden="1" customHeight="1" x14ac:dyDescent="0.25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" hidden="1" customHeight="1" x14ac:dyDescent="0.25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" hidden="1" customHeight="1" x14ac:dyDescent="0.25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" hidden="1" customHeight="1" x14ac:dyDescent="0.25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" hidden="1" customHeight="1" x14ac:dyDescent="0.25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" hidden="1" customHeight="1" x14ac:dyDescent="0.25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" hidden="1" customHeight="1" x14ac:dyDescent="0.25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" hidden="1" customHeight="1" x14ac:dyDescent="0.25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" hidden="1" customHeight="1" x14ac:dyDescent="0.25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" hidden="1" customHeight="1" x14ac:dyDescent="0.25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" hidden="1" customHeight="1" x14ac:dyDescent="0.25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" hidden="1" customHeight="1" x14ac:dyDescent="0.25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" hidden="1" customHeight="1" x14ac:dyDescent="0.25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" hidden="1" customHeight="1" x14ac:dyDescent="0.25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" hidden="1" customHeight="1" x14ac:dyDescent="0.25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" hidden="1" customHeight="1" x14ac:dyDescent="0.25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" hidden="1" customHeight="1" x14ac:dyDescent="0.25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" hidden="1" customHeight="1" x14ac:dyDescent="0.25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" hidden="1" customHeight="1" x14ac:dyDescent="0.25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" hidden="1" customHeight="1" x14ac:dyDescent="0.25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" hidden="1" customHeight="1" x14ac:dyDescent="0.25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" hidden="1" customHeight="1" x14ac:dyDescent="0.25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" hidden="1" customHeight="1" x14ac:dyDescent="0.25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" hidden="1" customHeight="1" x14ac:dyDescent="0.25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" hidden="1" customHeight="1" x14ac:dyDescent="0.25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" hidden="1" customHeight="1" x14ac:dyDescent="0.25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" hidden="1" customHeight="1" x14ac:dyDescent="0.25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" hidden="1" customHeight="1" x14ac:dyDescent="0.25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" hidden="1" customHeight="1" x14ac:dyDescent="0.25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" hidden="1" customHeight="1" x14ac:dyDescent="0.25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" hidden="1" customHeight="1" x14ac:dyDescent="0.25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" hidden="1" customHeight="1" x14ac:dyDescent="0.25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" hidden="1" customHeight="1" x14ac:dyDescent="0.25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" hidden="1" customHeight="1" x14ac:dyDescent="0.25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" hidden="1" customHeight="1" x14ac:dyDescent="0.25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" hidden="1" customHeight="1" x14ac:dyDescent="0.25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" hidden="1" customHeight="1" x14ac:dyDescent="0.25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" hidden="1" customHeight="1" x14ac:dyDescent="0.25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" hidden="1" customHeight="1" x14ac:dyDescent="0.25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" hidden="1" customHeight="1" x14ac:dyDescent="0.25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" hidden="1" customHeight="1" x14ac:dyDescent="0.25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" hidden="1" customHeight="1" x14ac:dyDescent="0.25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" hidden="1" customHeight="1" x14ac:dyDescent="0.25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" hidden="1" customHeight="1" x14ac:dyDescent="0.25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" hidden="1" customHeight="1" x14ac:dyDescent="0.25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" hidden="1" customHeight="1" x14ac:dyDescent="0.25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" hidden="1" customHeight="1" x14ac:dyDescent="0.25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" hidden="1" customHeight="1" x14ac:dyDescent="0.25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" hidden="1" customHeight="1" x14ac:dyDescent="0.25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" hidden="1" customHeight="1" x14ac:dyDescent="0.25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" hidden="1" customHeight="1" x14ac:dyDescent="0.25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" hidden="1" customHeight="1" x14ac:dyDescent="0.25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" hidden="1" customHeight="1" x14ac:dyDescent="0.25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" hidden="1" customHeight="1" x14ac:dyDescent="0.25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" hidden="1" customHeight="1" x14ac:dyDescent="0.25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" hidden="1" customHeight="1" x14ac:dyDescent="0.25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" hidden="1" customHeight="1" x14ac:dyDescent="0.25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" hidden="1" customHeight="1" x14ac:dyDescent="0.25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" hidden="1" customHeight="1" x14ac:dyDescent="0.25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" hidden="1" customHeight="1" x14ac:dyDescent="0.25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" hidden="1" customHeight="1" x14ac:dyDescent="0.25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" hidden="1" customHeight="1" x14ac:dyDescent="0.25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" hidden="1" customHeight="1" x14ac:dyDescent="0.25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" hidden="1" customHeight="1" x14ac:dyDescent="0.25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" hidden="1" customHeight="1" x14ac:dyDescent="0.25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" hidden="1" customHeight="1" x14ac:dyDescent="0.25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" hidden="1" customHeight="1" x14ac:dyDescent="0.25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" hidden="1" customHeight="1" x14ac:dyDescent="0.25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" hidden="1" customHeight="1" x14ac:dyDescent="0.25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" hidden="1" customHeight="1" x14ac:dyDescent="0.25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" hidden="1" customHeight="1" x14ac:dyDescent="0.25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" hidden="1" customHeight="1" x14ac:dyDescent="0.25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" hidden="1" customHeight="1" x14ac:dyDescent="0.25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" hidden="1" customHeight="1" x14ac:dyDescent="0.25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" hidden="1" customHeight="1" x14ac:dyDescent="0.25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" hidden="1" customHeight="1" x14ac:dyDescent="0.25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" hidden="1" customHeight="1" x14ac:dyDescent="0.25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" hidden="1" customHeight="1" x14ac:dyDescent="0.25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" hidden="1" customHeight="1" x14ac:dyDescent="0.25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" hidden="1" customHeight="1" x14ac:dyDescent="0.25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" hidden="1" customHeight="1" x14ac:dyDescent="0.25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" hidden="1" customHeight="1" x14ac:dyDescent="0.25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" hidden="1" customHeight="1" x14ac:dyDescent="0.25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" hidden="1" customHeight="1" x14ac:dyDescent="0.25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" hidden="1" customHeight="1" x14ac:dyDescent="0.25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" hidden="1" customHeight="1" x14ac:dyDescent="0.25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" hidden="1" customHeight="1" x14ac:dyDescent="0.25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" hidden="1" customHeight="1" x14ac:dyDescent="0.25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" hidden="1" customHeight="1" x14ac:dyDescent="0.25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" hidden="1" customHeight="1" x14ac:dyDescent="0.25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" hidden="1" customHeight="1" x14ac:dyDescent="0.25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" hidden="1" customHeight="1" x14ac:dyDescent="0.25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" hidden="1" customHeight="1" x14ac:dyDescent="0.25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" hidden="1" customHeight="1" x14ac:dyDescent="0.25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" hidden="1" customHeight="1" x14ac:dyDescent="0.25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" hidden="1" customHeight="1" x14ac:dyDescent="0.25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" hidden="1" customHeight="1" x14ac:dyDescent="0.25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" hidden="1" customHeight="1" x14ac:dyDescent="0.25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" hidden="1" customHeight="1" x14ac:dyDescent="0.25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" hidden="1" customHeight="1" x14ac:dyDescent="0.25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" hidden="1" customHeight="1" x14ac:dyDescent="0.25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" hidden="1" customHeight="1" x14ac:dyDescent="0.25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" hidden="1" customHeight="1" x14ac:dyDescent="0.25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" hidden="1" customHeight="1" x14ac:dyDescent="0.25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" hidden="1" customHeight="1" x14ac:dyDescent="0.25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" hidden="1" customHeight="1" x14ac:dyDescent="0.25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" hidden="1" customHeight="1" x14ac:dyDescent="0.25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" hidden="1" customHeight="1" x14ac:dyDescent="0.25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" hidden="1" customHeight="1" x14ac:dyDescent="0.25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" hidden="1" customHeight="1" x14ac:dyDescent="0.25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" hidden="1" customHeight="1" x14ac:dyDescent="0.25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" hidden="1" customHeight="1" x14ac:dyDescent="0.25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" hidden="1" customHeight="1" x14ac:dyDescent="0.25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" hidden="1" customHeight="1" x14ac:dyDescent="0.25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" hidden="1" customHeight="1" x14ac:dyDescent="0.25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" hidden="1" customHeight="1" x14ac:dyDescent="0.25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" hidden="1" customHeight="1" x14ac:dyDescent="0.25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" hidden="1" customHeight="1" x14ac:dyDescent="0.25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" hidden="1" customHeight="1" x14ac:dyDescent="0.25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" hidden="1" customHeight="1" x14ac:dyDescent="0.25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" hidden="1" customHeight="1" x14ac:dyDescent="0.25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" hidden="1" customHeight="1" x14ac:dyDescent="0.25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" hidden="1" customHeight="1" x14ac:dyDescent="0.25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" hidden="1" customHeight="1" x14ac:dyDescent="0.25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" hidden="1" customHeight="1" x14ac:dyDescent="0.25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" hidden="1" customHeight="1" x14ac:dyDescent="0.25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" hidden="1" customHeight="1" x14ac:dyDescent="0.25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" hidden="1" customHeight="1" x14ac:dyDescent="0.25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" hidden="1" customHeight="1" x14ac:dyDescent="0.25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" hidden="1" customHeight="1" x14ac:dyDescent="0.25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" hidden="1" customHeight="1" x14ac:dyDescent="0.25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" hidden="1" customHeight="1" x14ac:dyDescent="0.25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" hidden="1" customHeight="1" x14ac:dyDescent="0.25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" hidden="1" customHeight="1" x14ac:dyDescent="0.25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" hidden="1" customHeight="1" x14ac:dyDescent="0.25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" hidden="1" customHeight="1" x14ac:dyDescent="0.25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" hidden="1" customHeight="1" x14ac:dyDescent="0.25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" hidden="1" customHeight="1" x14ac:dyDescent="0.25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" hidden="1" customHeight="1" x14ac:dyDescent="0.25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" hidden="1" customHeight="1" x14ac:dyDescent="0.25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" hidden="1" customHeight="1" x14ac:dyDescent="0.25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" hidden="1" customHeight="1" x14ac:dyDescent="0.25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" hidden="1" customHeight="1" x14ac:dyDescent="0.25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" hidden="1" customHeight="1" x14ac:dyDescent="0.25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" hidden="1" customHeight="1" x14ac:dyDescent="0.25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" hidden="1" customHeight="1" x14ac:dyDescent="0.25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" hidden="1" customHeight="1" x14ac:dyDescent="0.25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" hidden="1" customHeight="1" x14ac:dyDescent="0.25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" hidden="1" customHeight="1" x14ac:dyDescent="0.25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" hidden="1" customHeight="1" x14ac:dyDescent="0.25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" hidden="1" customHeight="1" x14ac:dyDescent="0.25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" hidden="1" customHeight="1" x14ac:dyDescent="0.25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" hidden="1" customHeight="1" x14ac:dyDescent="0.25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" hidden="1" customHeight="1" x14ac:dyDescent="0.25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" hidden="1" customHeight="1" x14ac:dyDescent="0.25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" hidden="1" customHeight="1" x14ac:dyDescent="0.25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" hidden="1" customHeight="1" x14ac:dyDescent="0.25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" hidden="1" customHeight="1" x14ac:dyDescent="0.25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" hidden="1" customHeight="1" x14ac:dyDescent="0.25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" hidden="1" customHeight="1" x14ac:dyDescent="0.25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" hidden="1" customHeight="1" x14ac:dyDescent="0.25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" hidden="1" customHeight="1" x14ac:dyDescent="0.25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" hidden="1" customHeight="1" x14ac:dyDescent="0.25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" hidden="1" customHeight="1" x14ac:dyDescent="0.25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" hidden="1" customHeight="1" x14ac:dyDescent="0.25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" hidden="1" customHeight="1" x14ac:dyDescent="0.25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" hidden="1" customHeight="1" x14ac:dyDescent="0.25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" hidden="1" customHeight="1" x14ac:dyDescent="0.25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" hidden="1" customHeight="1" x14ac:dyDescent="0.25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" hidden="1" customHeight="1" x14ac:dyDescent="0.25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" hidden="1" customHeight="1" x14ac:dyDescent="0.25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" hidden="1" customHeight="1" x14ac:dyDescent="0.25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" hidden="1" customHeight="1" x14ac:dyDescent="0.25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" hidden="1" customHeight="1" x14ac:dyDescent="0.25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" hidden="1" customHeight="1" x14ac:dyDescent="0.25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" hidden="1" customHeight="1" x14ac:dyDescent="0.25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" hidden="1" customHeight="1" x14ac:dyDescent="0.25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" hidden="1" customHeight="1" x14ac:dyDescent="0.25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" hidden="1" customHeight="1" x14ac:dyDescent="0.25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" hidden="1" customHeight="1" x14ac:dyDescent="0.25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" hidden="1" customHeight="1" x14ac:dyDescent="0.25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" hidden="1" customHeight="1" x14ac:dyDescent="0.25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" hidden="1" customHeight="1" x14ac:dyDescent="0.25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" hidden="1" customHeight="1" x14ac:dyDescent="0.25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" hidden="1" customHeight="1" x14ac:dyDescent="0.25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" hidden="1" customHeight="1" x14ac:dyDescent="0.25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" hidden="1" customHeight="1" x14ac:dyDescent="0.25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" hidden="1" customHeight="1" x14ac:dyDescent="0.25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" hidden="1" customHeight="1" x14ac:dyDescent="0.25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" hidden="1" customHeight="1" x14ac:dyDescent="0.25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" hidden="1" customHeight="1" x14ac:dyDescent="0.25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" hidden="1" customHeight="1" x14ac:dyDescent="0.25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" hidden="1" customHeight="1" x14ac:dyDescent="0.25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" hidden="1" customHeight="1" x14ac:dyDescent="0.25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" hidden="1" customHeight="1" x14ac:dyDescent="0.25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" hidden="1" customHeight="1" x14ac:dyDescent="0.25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" hidden="1" customHeight="1" x14ac:dyDescent="0.25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" hidden="1" customHeight="1" x14ac:dyDescent="0.25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" hidden="1" customHeight="1" x14ac:dyDescent="0.25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" hidden="1" customHeight="1" x14ac:dyDescent="0.25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" hidden="1" customHeight="1" x14ac:dyDescent="0.25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" hidden="1" customHeight="1" x14ac:dyDescent="0.25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" hidden="1" customHeight="1" x14ac:dyDescent="0.25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" hidden="1" customHeight="1" x14ac:dyDescent="0.25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" hidden="1" customHeight="1" x14ac:dyDescent="0.25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879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" hidden="1" customHeight="1" x14ac:dyDescent="0.25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" hidden="1" customHeight="1" x14ac:dyDescent="0.25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" hidden="1" customHeight="1" x14ac:dyDescent="0.25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" hidden="1" customHeight="1" x14ac:dyDescent="0.25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" hidden="1" customHeight="1" x14ac:dyDescent="0.25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" hidden="1" customHeight="1" x14ac:dyDescent="0.25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" hidden="1" customHeight="1" x14ac:dyDescent="0.25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" hidden="1" customHeight="1" x14ac:dyDescent="0.25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" hidden="1" customHeight="1" x14ac:dyDescent="0.25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" hidden="1" customHeight="1" x14ac:dyDescent="0.25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" hidden="1" customHeight="1" x14ac:dyDescent="0.25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" hidden="1" customHeight="1" x14ac:dyDescent="0.25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" hidden="1" customHeight="1" x14ac:dyDescent="0.25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" hidden="1" customHeight="1" x14ac:dyDescent="0.25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" hidden="1" customHeight="1" x14ac:dyDescent="0.25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" hidden="1" customHeight="1" x14ac:dyDescent="0.25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" hidden="1" customHeight="1" x14ac:dyDescent="0.25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" hidden="1" customHeight="1" x14ac:dyDescent="0.25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" hidden="1" customHeight="1" x14ac:dyDescent="0.25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" hidden="1" customHeight="1" x14ac:dyDescent="0.25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" hidden="1" customHeight="1" x14ac:dyDescent="0.25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" hidden="1" customHeight="1" x14ac:dyDescent="0.25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" hidden="1" customHeight="1" x14ac:dyDescent="0.25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" hidden="1" customHeight="1" x14ac:dyDescent="0.25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" hidden="1" customHeight="1" x14ac:dyDescent="0.25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" hidden="1" customHeight="1" x14ac:dyDescent="0.25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" hidden="1" customHeight="1" x14ac:dyDescent="0.25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" hidden="1" customHeight="1" x14ac:dyDescent="0.25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" hidden="1" customHeight="1" x14ac:dyDescent="0.25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" hidden="1" customHeight="1" x14ac:dyDescent="0.25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" hidden="1" customHeight="1" x14ac:dyDescent="0.25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" hidden="1" customHeight="1" x14ac:dyDescent="0.25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" hidden="1" customHeight="1" x14ac:dyDescent="0.25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" hidden="1" customHeight="1" x14ac:dyDescent="0.25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" hidden="1" customHeight="1" x14ac:dyDescent="0.25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" hidden="1" customHeight="1" x14ac:dyDescent="0.25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" hidden="1" customHeight="1" x14ac:dyDescent="0.25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" hidden="1" customHeight="1" x14ac:dyDescent="0.25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" hidden="1" customHeight="1" x14ac:dyDescent="0.25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" hidden="1" customHeight="1" x14ac:dyDescent="0.25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" hidden="1" customHeight="1" x14ac:dyDescent="0.25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" hidden="1" customHeight="1" x14ac:dyDescent="0.25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" hidden="1" customHeight="1" x14ac:dyDescent="0.25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" hidden="1" customHeight="1" x14ac:dyDescent="0.25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" hidden="1" customHeight="1" x14ac:dyDescent="0.25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" hidden="1" customHeight="1" x14ac:dyDescent="0.25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" hidden="1" customHeight="1" x14ac:dyDescent="0.25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2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" hidden="1" customHeight="1" x14ac:dyDescent="0.25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" hidden="1" customHeight="1" x14ac:dyDescent="0.25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" hidden="1" customHeight="1" x14ac:dyDescent="0.25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" hidden="1" customHeight="1" x14ac:dyDescent="0.25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" hidden="1" customHeight="1" x14ac:dyDescent="0.25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" hidden="1" customHeight="1" x14ac:dyDescent="0.25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" hidden="1" customHeight="1" x14ac:dyDescent="0.25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" hidden="1" customHeight="1" x14ac:dyDescent="0.25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" hidden="1" customHeight="1" x14ac:dyDescent="0.25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" hidden="1" customHeight="1" x14ac:dyDescent="0.25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" hidden="1" customHeight="1" x14ac:dyDescent="0.25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" hidden="1" customHeight="1" x14ac:dyDescent="0.25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" hidden="1" customHeight="1" x14ac:dyDescent="0.25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" hidden="1" customHeight="1" x14ac:dyDescent="0.25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" hidden="1" customHeight="1" x14ac:dyDescent="0.25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" hidden="1" customHeight="1" x14ac:dyDescent="0.25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" hidden="1" customHeight="1" x14ac:dyDescent="0.25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" hidden="1" customHeight="1" x14ac:dyDescent="0.25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" hidden="1" customHeight="1" x14ac:dyDescent="0.25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" hidden="1" customHeight="1" x14ac:dyDescent="0.25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" hidden="1" customHeight="1" x14ac:dyDescent="0.25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49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" hidden="1" customHeight="1" x14ac:dyDescent="0.25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" hidden="1" customHeight="1" x14ac:dyDescent="0.25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" hidden="1" customHeight="1" x14ac:dyDescent="0.25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" hidden="1" customHeight="1" x14ac:dyDescent="0.25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" hidden="1" customHeight="1" x14ac:dyDescent="0.25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" hidden="1" customHeight="1" x14ac:dyDescent="0.25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" hidden="1" customHeight="1" x14ac:dyDescent="0.25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" hidden="1" customHeight="1" x14ac:dyDescent="0.25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" hidden="1" customHeight="1" x14ac:dyDescent="0.25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" hidden="1" customHeight="1" x14ac:dyDescent="0.25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" hidden="1" customHeight="1" x14ac:dyDescent="0.25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" hidden="1" customHeight="1" x14ac:dyDescent="0.25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" hidden="1" customHeight="1" x14ac:dyDescent="0.25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" hidden="1" customHeight="1" x14ac:dyDescent="0.25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" hidden="1" customHeight="1" x14ac:dyDescent="0.25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" hidden="1" customHeight="1" x14ac:dyDescent="0.25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" hidden="1" customHeight="1" x14ac:dyDescent="0.25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" hidden="1" customHeight="1" x14ac:dyDescent="0.25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" hidden="1" customHeight="1" x14ac:dyDescent="0.25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" hidden="1" customHeight="1" x14ac:dyDescent="0.25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" hidden="1" customHeight="1" x14ac:dyDescent="0.25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" hidden="1" customHeight="1" x14ac:dyDescent="0.25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" hidden="1" customHeight="1" x14ac:dyDescent="0.25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" hidden="1" customHeight="1" x14ac:dyDescent="0.25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" hidden="1" customHeight="1" x14ac:dyDescent="0.25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" hidden="1" customHeight="1" x14ac:dyDescent="0.25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" hidden="1" customHeight="1" x14ac:dyDescent="0.25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" hidden="1" customHeight="1" x14ac:dyDescent="0.25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" hidden="1" customHeight="1" x14ac:dyDescent="0.25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" hidden="1" customHeight="1" x14ac:dyDescent="0.25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" hidden="1" customHeight="1" x14ac:dyDescent="0.25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" hidden="1" customHeight="1" x14ac:dyDescent="0.25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" hidden="1" customHeight="1" x14ac:dyDescent="0.25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" hidden="1" customHeight="1" x14ac:dyDescent="0.25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" hidden="1" customHeight="1" x14ac:dyDescent="0.25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" hidden="1" customHeight="1" x14ac:dyDescent="0.25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" hidden="1" customHeight="1" x14ac:dyDescent="0.25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" hidden="1" customHeight="1" x14ac:dyDescent="0.25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" hidden="1" customHeight="1" x14ac:dyDescent="0.25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" hidden="1" customHeight="1" x14ac:dyDescent="0.25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" hidden="1" customHeight="1" x14ac:dyDescent="0.25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" hidden="1" customHeight="1" x14ac:dyDescent="0.25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" hidden="1" customHeight="1" x14ac:dyDescent="0.25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" hidden="1" customHeight="1" x14ac:dyDescent="0.25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" hidden="1" customHeight="1" x14ac:dyDescent="0.25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" hidden="1" customHeight="1" x14ac:dyDescent="0.25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" hidden="1" customHeight="1" x14ac:dyDescent="0.25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" hidden="1" customHeight="1" x14ac:dyDescent="0.25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" hidden="1" customHeight="1" x14ac:dyDescent="0.25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" hidden="1" customHeight="1" x14ac:dyDescent="0.25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" hidden="1" customHeight="1" x14ac:dyDescent="0.25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" hidden="1" customHeight="1" x14ac:dyDescent="0.25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" hidden="1" customHeight="1" x14ac:dyDescent="0.25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" hidden="1" customHeight="1" x14ac:dyDescent="0.25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" hidden="1" customHeight="1" x14ac:dyDescent="0.25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" hidden="1" customHeight="1" x14ac:dyDescent="0.25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" hidden="1" customHeight="1" x14ac:dyDescent="0.25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" hidden="1" customHeight="1" x14ac:dyDescent="0.25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" hidden="1" customHeight="1" x14ac:dyDescent="0.25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" hidden="1" customHeight="1" x14ac:dyDescent="0.25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" hidden="1" customHeight="1" x14ac:dyDescent="0.25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" hidden="1" customHeight="1" x14ac:dyDescent="0.25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" hidden="1" customHeight="1" x14ac:dyDescent="0.25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" hidden="1" customHeight="1" x14ac:dyDescent="0.25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" hidden="1" customHeight="1" x14ac:dyDescent="0.25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" hidden="1" customHeight="1" x14ac:dyDescent="0.25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" hidden="1" customHeight="1" x14ac:dyDescent="0.25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" hidden="1" customHeight="1" x14ac:dyDescent="0.25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" hidden="1" customHeight="1" x14ac:dyDescent="0.25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" hidden="1" customHeight="1" x14ac:dyDescent="0.25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" hidden="1" customHeight="1" x14ac:dyDescent="0.25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" hidden="1" customHeight="1" x14ac:dyDescent="0.25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" hidden="1" customHeight="1" x14ac:dyDescent="0.25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" hidden="1" customHeight="1" x14ac:dyDescent="0.25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" hidden="1" customHeight="1" x14ac:dyDescent="0.25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" hidden="1" customHeight="1" x14ac:dyDescent="0.25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" hidden="1" customHeight="1" x14ac:dyDescent="0.25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" hidden="1" customHeight="1" x14ac:dyDescent="0.25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" hidden="1" customHeight="1" x14ac:dyDescent="0.25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" hidden="1" customHeight="1" x14ac:dyDescent="0.25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" hidden="1" customHeight="1" x14ac:dyDescent="0.25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" hidden="1" customHeight="1" x14ac:dyDescent="0.25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" hidden="1" customHeight="1" x14ac:dyDescent="0.25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" hidden="1" customHeight="1" x14ac:dyDescent="0.25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" hidden="1" customHeight="1" x14ac:dyDescent="0.25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" hidden="1" customHeight="1" x14ac:dyDescent="0.25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" hidden="1" customHeight="1" x14ac:dyDescent="0.25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" hidden="1" customHeight="1" x14ac:dyDescent="0.25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" hidden="1" customHeight="1" x14ac:dyDescent="0.25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" hidden="1" customHeight="1" x14ac:dyDescent="0.25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" hidden="1" customHeight="1" x14ac:dyDescent="0.25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" hidden="1" customHeight="1" x14ac:dyDescent="0.25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" hidden="1" customHeight="1" x14ac:dyDescent="0.25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" hidden="1" customHeight="1" x14ac:dyDescent="0.25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" hidden="1" customHeight="1" x14ac:dyDescent="0.25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" hidden="1" customHeight="1" x14ac:dyDescent="0.25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" hidden="1" customHeight="1" x14ac:dyDescent="0.25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" hidden="1" customHeight="1" x14ac:dyDescent="0.25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" hidden="1" customHeight="1" x14ac:dyDescent="0.25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" hidden="1" customHeight="1" x14ac:dyDescent="0.25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" hidden="1" customHeight="1" x14ac:dyDescent="0.25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" hidden="1" customHeight="1" x14ac:dyDescent="0.25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" hidden="1" customHeight="1" x14ac:dyDescent="0.25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" hidden="1" customHeight="1" x14ac:dyDescent="0.25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" hidden="1" customHeight="1" x14ac:dyDescent="0.25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" hidden="1" customHeight="1" x14ac:dyDescent="0.25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" hidden="1" customHeight="1" x14ac:dyDescent="0.25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" hidden="1" customHeight="1" x14ac:dyDescent="0.25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" hidden="1" customHeight="1" x14ac:dyDescent="0.25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" hidden="1" customHeight="1" x14ac:dyDescent="0.25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" hidden="1" customHeight="1" x14ac:dyDescent="0.25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" hidden="1" customHeight="1" x14ac:dyDescent="0.25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" hidden="1" customHeight="1" x14ac:dyDescent="0.25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" hidden="1" customHeight="1" x14ac:dyDescent="0.25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" hidden="1" customHeight="1" x14ac:dyDescent="0.25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" hidden="1" customHeight="1" x14ac:dyDescent="0.25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" hidden="1" customHeight="1" x14ac:dyDescent="0.25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" hidden="1" customHeight="1" x14ac:dyDescent="0.25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" hidden="1" customHeight="1" x14ac:dyDescent="0.25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" hidden="1" customHeight="1" x14ac:dyDescent="0.25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" hidden="1" customHeight="1" x14ac:dyDescent="0.25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" hidden="1" customHeight="1" x14ac:dyDescent="0.25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" hidden="1" customHeight="1" x14ac:dyDescent="0.25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" hidden="1" customHeight="1" x14ac:dyDescent="0.25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" hidden="1" customHeight="1" x14ac:dyDescent="0.25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" hidden="1" customHeight="1" x14ac:dyDescent="0.25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" hidden="1" customHeight="1" x14ac:dyDescent="0.25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" hidden="1" customHeight="1" x14ac:dyDescent="0.25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" hidden="1" customHeight="1" x14ac:dyDescent="0.25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" hidden="1" customHeight="1" x14ac:dyDescent="0.25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" hidden="1" customHeight="1" x14ac:dyDescent="0.25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" hidden="1" customHeight="1" x14ac:dyDescent="0.25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" hidden="1" customHeight="1" x14ac:dyDescent="0.25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" hidden="1" customHeight="1" x14ac:dyDescent="0.25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099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" hidden="1" customHeight="1" x14ac:dyDescent="0.25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" hidden="1" customHeight="1" x14ac:dyDescent="0.25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" hidden="1" customHeight="1" x14ac:dyDescent="0.25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" hidden="1" customHeight="1" x14ac:dyDescent="0.25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" hidden="1" customHeight="1" x14ac:dyDescent="0.25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" hidden="1" customHeight="1" x14ac:dyDescent="0.25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" hidden="1" customHeight="1" x14ac:dyDescent="0.25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" hidden="1" customHeight="1" x14ac:dyDescent="0.25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" hidden="1" customHeight="1" x14ac:dyDescent="0.25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" hidden="1" customHeight="1" x14ac:dyDescent="0.25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" hidden="1" customHeight="1" x14ac:dyDescent="0.25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" hidden="1" customHeight="1" x14ac:dyDescent="0.25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" hidden="1" customHeight="1" x14ac:dyDescent="0.25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" hidden="1" customHeight="1" x14ac:dyDescent="0.25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" hidden="1" customHeight="1" x14ac:dyDescent="0.25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" hidden="1" customHeight="1" x14ac:dyDescent="0.25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" hidden="1" customHeight="1" x14ac:dyDescent="0.25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" hidden="1" customHeight="1" x14ac:dyDescent="0.25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" hidden="1" customHeight="1" x14ac:dyDescent="0.25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" hidden="1" customHeight="1" x14ac:dyDescent="0.25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" hidden="1" customHeight="1" x14ac:dyDescent="0.25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" hidden="1" customHeight="1" x14ac:dyDescent="0.25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" hidden="1" customHeight="1" x14ac:dyDescent="0.25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" hidden="1" customHeight="1" x14ac:dyDescent="0.25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" hidden="1" customHeight="1" x14ac:dyDescent="0.25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" hidden="1" customHeight="1" x14ac:dyDescent="0.25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" hidden="1" customHeight="1" x14ac:dyDescent="0.25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" hidden="1" customHeight="1" x14ac:dyDescent="0.25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" hidden="1" customHeight="1" x14ac:dyDescent="0.25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" hidden="1" customHeight="1" x14ac:dyDescent="0.25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" hidden="1" customHeight="1" x14ac:dyDescent="0.25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" hidden="1" customHeight="1" x14ac:dyDescent="0.25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" hidden="1" customHeight="1" x14ac:dyDescent="0.25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" hidden="1" customHeight="1" x14ac:dyDescent="0.25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" hidden="1" customHeight="1" x14ac:dyDescent="0.25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" hidden="1" customHeight="1" x14ac:dyDescent="0.25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" hidden="1" customHeight="1" x14ac:dyDescent="0.25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" hidden="1" customHeight="1" x14ac:dyDescent="0.25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" hidden="1" customHeight="1" x14ac:dyDescent="0.25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" hidden="1" customHeight="1" x14ac:dyDescent="0.25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" hidden="1" customHeight="1" x14ac:dyDescent="0.25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" hidden="1" customHeight="1" x14ac:dyDescent="0.25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" hidden="1" customHeight="1" x14ac:dyDescent="0.25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" hidden="1" customHeight="1" x14ac:dyDescent="0.25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" hidden="1" customHeight="1" x14ac:dyDescent="0.25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" hidden="1" customHeight="1" x14ac:dyDescent="0.25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" hidden="1" customHeight="1" x14ac:dyDescent="0.25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" hidden="1" customHeight="1" x14ac:dyDescent="0.25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" hidden="1" customHeight="1" x14ac:dyDescent="0.25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" hidden="1" customHeight="1" x14ac:dyDescent="0.25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" hidden="1" customHeight="1" x14ac:dyDescent="0.25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" hidden="1" customHeight="1" x14ac:dyDescent="0.25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" hidden="1" customHeight="1" x14ac:dyDescent="0.25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" hidden="1" customHeight="1" x14ac:dyDescent="0.25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" hidden="1" customHeight="1" x14ac:dyDescent="0.25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" hidden="1" customHeight="1" x14ac:dyDescent="0.25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" hidden="1" customHeight="1" x14ac:dyDescent="0.25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" hidden="1" customHeight="1" x14ac:dyDescent="0.25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" hidden="1" customHeight="1" x14ac:dyDescent="0.25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" hidden="1" customHeight="1" x14ac:dyDescent="0.25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" hidden="1" customHeight="1" x14ac:dyDescent="0.25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" hidden="1" customHeight="1" x14ac:dyDescent="0.25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" hidden="1" customHeight="1" x14ac:dyDescent="0.25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" hidden="1" customHeight="1" x14ac:dyDescent="0.25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" hidden="1" customHeight="1" x14ac:dyDescent="0.25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" hidden="1" customHeight="1" x14ac:dyDescent="0.25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" hidden="1" customHeight="1" x14ac:dyDescent="0.25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" hidden="1" customHeight="1" x14ac:dyDescent="0.25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" hidden="1" customHeight="1" x14ac:dyDescent="0.25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" hidden="1" customHeight="1" x14ac:dyDescent="0.25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" hidden="1" customHeight="1" x14ac:dyDescent="0.25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" hidden="1" customHeight="1" x14ac:dyDescent="0.25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" hidden="1" customHeight="1" x14ac:dyDescent="0.25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" hidden="1" customHeight="1" x14ac:dyDescent="0.25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" hidden="1" customHeight="1" x14ac:dyDescent="0.25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" hidden="1" customHeight="1" x14ac:dyDescent="0.25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" hidden="1" customHeight="1" x14ac:dyDescent="0.25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" hidden="1" customHeight="1" x14ac:dyDescent="0.25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" hidden="1" customHeight="1" x14ac:dyDescent="0.25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" hidden="1" customHeight="1" x14ac:dyDescent="0.25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" hidden="1" customHeight="1" x14ac:dyDescent="0.25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" hidden="1" customHeight="1" x14ac:dyDescent="0.25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" hidden="1" customHeight="1" x14ac:dyDescent="0.25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" hidden="1" customHeight="1" x14ac:dyDescent="0.25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" hidden="1" customHeight="1" x14ac:dyDescent="0.25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" hidden="1" customHeight="1" x14ac:dyDescent="0.25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" hidden="1" customHeight="1" x14ac:dyDescent="0.25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" hidden="1" customHeight="1" x14ac:dyDescent="0.25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" hidden="1" customHeight="1" x14ac:dyDescent="0.25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" hidden="1" customHeight="1" x14ac:dyDescent="0.25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25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" hidden="1" customHeight="1" x14ac:dyDescent="0.25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" hidden="1" customHeight="1" x14ac:dyDescent="0.25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" hidden="1" customHeight="1" x14ac:dyDescent="0.25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" hidden="1" customHeight="1" x14ac:dyDescent="0.25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" hidden="1" customHeight="1" x14ac:dyDescent="0.25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" hidden="1" customHeight="1" x14ac:dyDescent="0.25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" hidden="1" customHeight="1" x14ac:dyDescent="0.25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" hidden="1" customHeight="1" x14ac:dyDescent="0.25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" hidden="1" customHeight="1" x14ac:dyDescent="0.25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" hidden="1" customHeight="1" x14ac:dyDescent="0.25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" hidden="1" customHeight="1" x14ac:dyDescent="0.25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" hidden="1" customHeight="1" x14ac:dyDescent="0.25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" hidden="1" customHeight="1" x14ac:dyDescent="0.25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" hidden="1" customHeight="1" x14ac:dyDescent="0.25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" hidden="1" customHeight="1" x14ac:dyDescent="0.25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" hidden="1" customHeight="1" x14ac:dyDescent="0.25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" hidden="1" customHeight="1" x14ac:dyDescent="0.25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" hidden="1" customHeight="1" x14ac:dyDescent="0.25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" hidden="1" customHeight="1" x14ac:dyDescent="0.25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" hidden="1" customHeight="1" x14ac:dyDescent="0.25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" hidden="1" customHeight="1" x14ac:dyDescent="0.25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" hidden="1" customHeight="1" x14ac:dyDescent="0.25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" hidden="1" customHeight="1" x14ac:dyDescent="0.25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" hidden="1" customHeight="1" x14ac:dyDescent="0.25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" hidden="1" customHeight="1" x14ac:dyDescent="0.25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" hidden="1" customHeight="1" x14ac:dyDescent="0.25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" hidden="1" customHeight="1" x14ac:dyDescent="0.25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" hidden="1" customHeight="1" x14ac:dyDescent="0.25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" hidden="1" customHeight="1" x14ac:dyDescent="0.25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" hidden="1" customHeight="1" x14ac:dyDescent="0.25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" hidden="1" customHeight="1" x14ac:dyDescent="0.25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" hidden="1" customHeight="1" x14ac:dyDescent="0.25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" hidden="1" customHeight="1" x14ac:dyDescent="0.25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" hidden="1" customHeight="1" x14ac:dyDescent="0.25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" hidden="1" customHeight="1" x14ac:dyDescent="0.25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" hidden="1" customHeight="1" x14ac:dyDescent="0.25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" hidden="1" customHeight="1" x14ac:dyDescent="0.25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" hidden="1" customHeight="1" x14ac:dyDescent="0.25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" hidden="1" customHeight="1" x14ac:dyDescent="0.25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" hidden="1" customHeight="1" x14ac:dyDescent="0.25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" hidden="1" customHeight="1" x14ac:dyDescent="0.25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" hidden="1" customHeight="1" x14ac:dyDescent="0.25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" hidden="1" customHeight="1" x14ac:dyDescent="0.25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" hidden="1" customHeight="1" x14ac:dyDescent="0.25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" hidden="1" customHeight="1" x14ac:dyDescent="0.25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" hidden="1" customHeight="1" x14ac:dyDescent="0.25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" hidden="1" customHeight="1" x14ac:dyDescent="0.25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" hidden="1" customHeight="1" x14ac:dyDescent="0.25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" hidden="1" customHeight="1" x14ac:dyDescent="0.25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" hidden="1" customHeight="1" x14ac:dyDescent="0.25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" hidden="1" customHeight="1" x14ac:dyDescent="0.25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" hidden="1" customHeight="1" x14ac:dyDescent="0.25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" hidden="1" customHeight="1" x14ac:dyDescent="0.25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" hidden="1" customHeight="1" x14ac:dyDescent="0.25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" hidden="1" customHeight="1" x14ac:dyDescent="0.25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" hidden="1" customHeight="1" x14ac:dyDescent="0.25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" hidden="1" customHeight="1" x14ac:dyDescent="0.25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" hidden="1" customHeight="1" x14ac:dyDescent="0.25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" hidden="1" customHeight="1" x14ac:dyDescent="0.25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" hidden="1" customHeight="1" x14ac:dyDescent="0.25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" hidden="1" customHeight="1" x14ac:dyDescent="0.25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" hidden="1" customHeight="1" x14ac:dyDescent="0.25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" hidden="1" customHeight="1" x14ac:dyDescent="0.25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" hidden="1" customHeight="1" x14ac:dyDescent="0.25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" hidden="1" customHeight="1" x14ac:dyDescent="0.25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" hidden="1" customHeight="1" x14ac:dyDescent="0.25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" hidden="1" customHeight="1" x14ac:dyDescent="0.25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" hidden="1" customHeight="1" x14ac:dyDescent="0.25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" hidden="1" customHeight="1" x14ac:dyDescent="0.25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" hidden="1" customHeight="1" x14ac:dyDescent="0.25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" hidden="1" customHeight="1" x14ac:dyDescent="0.25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" hidden="1" customHeight="1" x14ac:dyDescent="0.25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" hidden="1" customHeight="1" x14ac:dyDescent="0.25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" hidden="1" customHeight="1" x14ac:dyDescent="0.25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" hidden="1" customHeight="1" x14ac:dyDescent="0.25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" hidden="1" customHeight="1" x14ac:dyDescent="0.25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" hidden="1" customHeight="1" x14ac:dyDescent="0.25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" hidden="1" customHeight="1" x14ac:dyDescent="0.25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" hidden="1" customHeight="1" x14ac:dyDescent="0.25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" hidden="1" customHeight="1" x14ac:dyDescent="0.25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" hidden="1" customHeight="1" x14ac:dyDescent="0.25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" hidden="1" customHeight="1" x14ac:dyDescent="0.25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" hidden="1" customHeight="1" x14ac:dyDescent="0.25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" hidden="1" customHeight="1" x14ac:dyDescent="0.25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" hidden="1" customHeight="1" x14ac:dyDescent="0.25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" hidden="1" customHeight="1" x14ac:dyDescent="0.25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" hidden="1" customHeight="1" x14ac:dyDescent="0.25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" hidden="1" customHeight="1" x14ac:dyDescent="0.25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" hidden="1" customHeight="1" x14ac:dyDescent="0.25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" hidden="1" customHeight="1" x14ac:dyDescent="0.25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25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83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" hidden="1" customHeight="1" x14ac:dyDescent="0.25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" hidden="1" customHeight="1" x14ac:dyDescent="0.25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" hidden="1" customHeight="1" x14ac:dyDescent="0.25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" hidden="1" customHeight="1" x14ac:dyDescent="0.25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" hidden="1" customHeight="1" x14ac:dyDescent="0.25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" hidden="1" customHeight="1" x14ac:dyDescent="0.25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" hidden="1" customHeight="1" x14ac:dyDescent="0.25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" hidden="1" customHeight="1" x14ac:dyDescent="0.25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" hidden="1" customHeight="1" x14ac:dyDescent="0.25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" hidden="1" customHeight="1" x14ac:dyDescent="0.25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" hidden="1" customHeight="1" x14ac:dyDescent="0.25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" hidden="1" customHeight="1" x14ac:dyDescent="0.25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" hidden="1" customHeight="1" x14ac:dyDescent="0.25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" hidden="1" customHeight="1" x14ac:dyDescent="0.25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" hidden="1" customHeight="1" x14ac:dyDescent="0.25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" hidden="1" customHeight="1" x14ac:dyDescent="0.25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" hidden="1" customHeight="1" x14ac:dyDescent="0.25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" hidden="1" customHeight="1" x14ac:dyDescent="0.25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" hidden="1" customHeight="1" x14ac:dyDescent="0.25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" hidden="1" customHeight="1" x14ac:dyDescent="0.25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" hidden="1" customHeight="1" x14ac:dyDescent="0.25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" hidden="1" customHeight="1" x14ac:dyDescent="0.25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" hidden="1" customHeight="1" x14ac:dyDescent="0.25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" hidden="1" customHeight="1" x14ac:dyDescent="0.25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" hidden="1" customHeight="1" x14ac:dyDescent="0.25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" hidden="1" customHeight="1" x14ac:dyDescent="0.25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" hidden="1" customHeight="1" x14ac:dyDescent="0.25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" hidden="1" customHeight="1" x14ac:dyDescent="0.25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" hidden="1" customHeight="1" x14ac:dyDescent="0.25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" hidden="1" customHeight="1" x14ac:dyDescent="0.25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" hidden="1" customHeight="1" x14ac:dyDescent="0.25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" hidden="1" customHeight="1" x14ac:dyDescent="0.25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" hidden="1" customHeight="1" x14ac:dyDescent="0.25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" hidden="1" customHeight="1" x14ac:dyDescent="0.25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" hidden="1" customHeight="1" x14ac:dyDescent="0.25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" hidden="1" customHeight="1" x14ac:dyDescent="0.25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" hidden="1" customHeight="1" x14ac:dyDescent="0.25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" hidden="1" customHeight="1" x14ac:dyDescent="0.25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" hidden="1" customHeight="1" x14ac:dyDescent="0.25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" hidden="1" customHeight="1" x14ac:dyDescent="0.25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" hidden="1" customHeight="1" x14ac:dyDescent="0.25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" hidden="1" customHeight="1" x14ac:dyDescent="0.25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" hidden="1" customHeight="1" x14ac:dyDescent="0.25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" hidden="1" customHeight="1" x14ac:dyDescent="0.25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59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" hidden="1" customHeight="1" x14ac:dyDescent="0.25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" hidden="1" customHeight="1" x14ac:dyDescent="0.25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" hidden="1" customHeight="1" x14ac:dyDescent="0.25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" hidden="1" customHeight="1" x14ac:dyDescent="0.25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" hidden="1" customHeight="1" x14ac:dyDescent="0.25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" hidden="1" customHeight="1" x14ac:dyDescent="0.25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" hidden="1" customHeight="1" x14ac:dyDescent="0.25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" hidden="1" customHeight="1" x14ac:dyDescent="0.25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" hidden="1" customHeight="1" x14ac:dyDescent="0.25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" hidden="1" customHeight="1" x14ac:dyDescent="0.25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" hidden="1" customHeight="1" x14ac:dyDescent="0.25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" hidden="1" customHeight="1" x14ac:dyDescent="0.25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" hidden="1" customHeight="1" x14ac:dyDescent="0.25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" hidden="1" customHeight="1" x14ac:dyDescent="0.25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" hidden="1" customHeight="1" x14ac:dyDescent="0.25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" hidden="1" customHeight="1" x14ac:dyDescent="0.25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" hidden="1" customHeight="1" x14ac:dyDescent="0.25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" hidden="1" customHeight="1" x14ac:dyDescent="0.25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" hidden="1" customHeight="1" x14ac:dyDescent="0.25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" hidden="1" customHeight="1" x14ac:dyDescent="0.25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" hidden="1" customHeight="1" x14ac:dyDescent="0.25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" hidden="1" customHeight="1" x14ac:dyDescent="0.25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" hidden="1" customHeight="1" x14ac:dyDescent="0.25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" hidden="1" customHeight="1" x14ac:dyDescent="0.25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" hidden="1" customHeight="1" x14ac:dyDescent="0.25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" hidden="1" customHeight="1" x14ac:dyDescent="0.25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" hidden="1" customHeight="1" x14ac:dyDescent="0.25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" hidden="1" customHeight="1" x14ac:dyDescent="0.25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" hidden="1" customHeight="1" x14ac:dyDescent="0.25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" hidden="1" customHeight="1" x14ac:dyDescent="0.25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" hidden="1" customHeight="1" x14ac:dyDescent="0.25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" hidden="1" customHeight="1" x14ac:dyDescent="0.25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" hidden="1" customHeight="1" x14ac:dyDescent="0.25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" hidden="1" customHeight="1" x14ac:dyDescent="0.25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" hidden="1" customHeight="1" x14ac:dyDescent="0.25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" hidden="1" customHeight="1" x14ac:dyDescent="0.25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" hidden="1" customHeight="1" x14ac:dyDescent="0.25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" hidden="1" customHeight="1" x14ac:dyDescent="0.25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" hidden="1" customHeight="1" x14ac:dyDescent="0.25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" hidden="1" customHeight="1" x14ac:dyDescent="0.25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" hidden="1" customHeight="1" x14ac:dyDescent="0.25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" hidden="1" customHeight="1" x14ac:dyDescent="0.25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" hidden="1" customHeight="1" x14ac:dyDescent="0.25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" hidden="1" customHeight="1" x14ac:dyDescent="0.25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" hidden="1" customHeight="1" x14ac:dyDescent="0.25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" hidden="1" customHeight="1" x14ac:dyDescent="0.25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" hidden="1" customHeight="1" x14ac:dyDescent="0.25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" hidden="1" customHeight="1" x14ac:dyDescent="0.25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" hidden="1" customHeight="1" x14ac:dyDescent="0.25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" hidden="1" customHeight="1" x14ac:dyDescent="0.25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" hidden="1" customHeight="1" x14ac:dyDescent="0.25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" hidden="1" customHeight="1" x14ac:dyDescent="0.25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" hidden="1" customHeight="1" x14ac:dyDescent="0.25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" hidden="1" customHeight="1" x14ac:dyDescent="0.25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" hidden="1" customHeight="1" x14ac:dyDescent="0.25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" hidden="1" customHeight="1" x14ac:dyDescent="0.25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" hidden="1" customHeight="1" x14ac:dyDescent="0.25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" hidden="1" customHeight="1" x14ac:dyDescent="0.25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" hidden="1" customHeight="1" x14ac:dyDescent="0.25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" hidden="1" customHeight="1" x14ac:dyDescent="0.25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" hidden="1" customHeight="1" x14ac:dyDescent="0.25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" hidden="1" customHeight="1" x14ac:dyDescent="0.25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" hidden="1" customHeight="1" x14ac:dyDescent="0.25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" hidden="1" customHeight="1" x14ac:dyDescent="0.25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" hidden="1" customHeight="1" x14ac:dyDescent="0.25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" hidden="1" customHeight="1" x14ac:dyDescent="0.25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" hidden="1" customHeight="1" x14ac:dyDescent="0.25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" hidden="1" customHeight="1" x14ac:dyDescent="0.25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" hidden="1" customHeight="1" x14ac:dyDescent="0.25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" hidden="1" customHeight="1" x14ac:dyDescent="0.25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" hidden="1" customHeight="1" x14ac:dyDescent="0.25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" hidden="1" customHeight="1" x14ac:dyDescent="0.25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" hidden="1" customHeight="1" x14ac:dyDescent="0.25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" hidden="1" customHeight="1" x14ac:dyDescent="0.25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" hidden="1" customHeight="1" x14ac:dyDescent="0.25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" hidden="1" customHeight="1" x14ac:dyDescent="0.25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" hidden="1" customHeight="1" x14ac:dyDescent="0.25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" hidden="1" customHeight="1" x14ac:dyDescent="0.25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" hidden="1" customHeight="1" x14ac:dyDescent="0.25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" hidden="1" customHeight="1" x14ac:dyDescent="0.25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" hidden="1" customHeight="1" x14ac:dyDescent="0.25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" hidden="1" customHeight="1" x14ac:dyDescent="0.25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" hidden="1" customHeight="1" x14ac:dyDescent="0.25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" hidden="1" customHeight="1" x14ac:dyDescent="0.25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" hidden="1" customHeight="1" x14ac:dyDescent="0.25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" hidden="1" customHeight="1" x14ac:dyDescent="0.25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" hidden="1" customHeight="1" x14ac:dyDescent="0.25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" hidden="1" customHeight="1" x14ac:dyDescent="0.25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" hidden="1" customHeight="1" x14ac:dyDescent="0.25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" hidden="1" customHeight="1" x14ac:dyDescent="0.25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" hidden="1" customHeight="1" x14ac:dyDescent="0.25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" hidden="1" customHeight="1" x14ac:dyDescent="0.25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" hidden="1" customHeight="1" x14ac:dyDescent="0.25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" hidden="1" customHeight="1" x14ac:dyDescent="0.25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" hidden="1" customHeight="1" x14ac:dyDescent="0.25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" hidden="1" customHeight="1" x14ac:dyDescent="0.25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" hidden="1" customHeight="1" x14ac:dyDescent="0.25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" hidden="1" customHeight="1" x14ac:dyDescent="0.25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" hidden="1" customHeight="1" x14ac:dyDescent="0.25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" hidden="1" customHeight="1" x14ac:dyDescent="0.25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" hidden="1" customHeight="1" x14ac:dyDescent="0.25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" hidden="1" customHeight="1" x14ac:dyDescent="0.25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" hidden="1" customHeight="1" x14ac:dyDescent="0.25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" hidden="1" customHeight="1" x14ac:dyDescent="0.25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" hidden="1" customHeight="1" x14ac:dyDescent="0.25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" hidden="1" customHeight="1" x14ac:dyDescent="0.25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" hidden="1" customHeight="1" x14ac:dyDescent="0.25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" hidden="1" customHeight="1" x14ac:dyDescent="0.25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" hidden="1" customHeight="1" x14ac:dyDescent="0.25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" hidden="1" customHeight="1" x14ac:dyDescent="0.25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" hidden="1" customHeight="1" x14ac:dyDescent="0.25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" hidden="1" customHeight="1" x14ac:dyDescent="0.25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" hidden="1" customHeight="1" x14ac:dyDescent="0.25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" hidden="1" customHeight="1" x14ac:dyDescent="0.25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" hidden="1" customHeight="1" x14ac:dyDescent="0.25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" hidden="1" customHeight="1" x14ac:dyDescent="0.25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" hidden="1" customHeight="1" x14ac:dyDescent="0.25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" hidden="1" customHeight="1" x14ac:dyDescent="0.25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" hidden="1" customHeight="1" x14ac:dyDescent="0.25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" hidden="1" customHeight="1" x14ac:dyDescent="0.25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" hidden="1" customHeight="1" x14ac:dyDescent="0.25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" hidden="1" customHeight="1" x14ac:dyDescent="0.25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" hidden="1" customHeight="1" x14ac:dyDescent="0.25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" hidden="1" customHeight="1" x14ac:dyDescent="0.25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" hidden="1" customHeight="1" x14ac:dyDescent="0.25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" hidden="1" customHeight="1" x14ac:dyDescent="0.25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" hidden="1" customHeight="1" x14ac:dyDescent="0.25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" hidden="1" customHeight="1" x14ac:dyDescent="0.25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" hidden="1" customHeight="1" x14ac:dyDescent="0.25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" hidden="1" customHeight="1" x14ac:dyDescent="0.25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" hidden="1" customHeight="1" x14ac:dyDescent="0.25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" hidden="1" customHeight="1" x14ac:dyDescent="0.25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" hidden="1" customHeight="1" x14ac:dyDescent="0.25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" hidden="1" customHeight="1" x14ac:dyDescent="0.25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" hidden="1" customHeight="1" x14ac:dyDescent="0.25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" hidden="1" customHeight="1" x14ac:dyDescent="0.25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" hidden="1" customHeight="1" x14ac:dyDescent="0.25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" hidden="1" customHeight="1" x14ac:dyDescent="0.25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" hidden="1" customHeight="1" x14ac:dyDescent="0.25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" hidden="1" customHeight="1" x14ac:dyDescent="0.25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" hidden="1" customHeight="1" x14ac:dyDescent="0.25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" hidden="1" customHeight="1" x14ac:dyDescent="0.25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" hidden="1" customHeight="1" x14ac:dyDescent="0.25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" hidden="1" customHeight="1" x14ac:dyDescent="0.25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" hidden="1" customHeight="1" x14ac:dyDescent="0.25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" hidden="1" customHeight="1" x14ac:dyDescent="0.25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" hidden="1" customHeight="1" x14ac:dyDescent="0.25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" hidden="1" customHeight="1" x14ac:dyDescent="0.25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" hidden="1" customHeight="1" x14ac:dyDescent="0.25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" hidden="1" customHeight="1" x14ac:dyDescent="0.25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" hidden="1" customHeight="1" x14ac:dyDescent="0.25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" hidden="1" customHeight="1" x14ac:dyDescent="0.25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" hidden="1" customHeight="1" x14ac:dyDescent="0.25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" hidden="1" customHeight="1" x14ac:dyDescent="0.25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" hidden="1" customHeight="1" x14ac:dyDescent="0.25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" hidden="1" customHeight="1" x14ac:dyDescent="0.25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" hidden="1" customHeight="1" x14ac:dyDescent="0.25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" hidden="1" customHeight="1" x14ac:dyDescent="0.25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" hidden="1" customHeight="1" x14ac:dyDescent="0.25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" hidden="1" customHeight="1" x14ac:dyDescent="0.25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" hidden="1" customHeight="1" x14ac:dyDescent="0.25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" hidden="1" customHeight="1" x14ac:dyDescent="0.25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" hidden="1" customHeight="1" x14ac:dyDescent="0.25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" hidden="1" customHeight="1" x14ac:dyDescent="0.25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" hidden="1" customHeight="1" x14ac:dyDescent="0.25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" hidden="1" customHeight="1" x14ac:dyDescent="0.25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" hidden="1" customHeight="1" x14ac:dyDescent="0.25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" hidden="1" customHeight="1" x14ac:dyDescent="0.25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" hidden="1" customHeight="1" x14ac:dyDescent="0.25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" hidden="1" customHeight="1" x14ac:dyDescent="0.25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" hidden="1" customHeight="1" x14ac:dyDescent="0.25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" hidden="1" customHeight="1" x14ac:dyDescent="0.25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" hidden="1" customHeight="1" x14ac:dyDescent="0.25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" hidden="1" customHeight="1" x14ac:dyDescent="0.25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" hidden="1" customHeight="1" x14ac:dyDescent="0.25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" hidden="1" customHeight="1" x14ac:dyDescent="0.25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" hidden="1" customHeight="1" x14ac:dyDescent="0.25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" hidden="1" customHeight="1" x14ac:dyDescent="0.25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" hidden="1" customHeight="1" x14ac:dyDescent="0.25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" hidden="1" customHeight="1" x14ac:dyDescent="0.25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" hidden="1" customHeight="1" x14ac:dyDescent="0.25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" hidden="1" customHeight="1" x14ac:dyDescent="0.25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" hidden="1" customHeight="1" x14ac:dyDescent="0.25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" hidden="1" customHeight="1" x14ac:dyDescent="0.25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" hidden="1" customHeight="1" x14ac:dyDescent="0.25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" hidden="1" customHeight="1" x14ac:dyDescent="0.25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" hidden="1" customHeight="1" x14ac:dyDescent="0.25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" hidden="1" customHeight="1" x14ac:dyDescent="0.25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" hidden="1" customHeight="1" x14ac:dyDescent="0.25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" hidden="1" customHeight="1" x14ac:dyDescent="0.25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" hidden="1" customHeight="1" x14ac:dyDescent="0.25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" hidden="1" customHeight="1" x14ac:dyDescent="0.25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" hidden="1" customHeight="1" x14ac:dyDescent="0.25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" hidden="1" customHeight="1" x14ac:dyDescent="0.25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" hidden="1" customHeight="1" x14ac:dyDescent="0.25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" hidden="1" customHeight="1" x14ac:dyDescent="0.25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" hidden="1" customHeight="1" x14ac:dyDescent="0.25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" hidden="1" customHeight="1" x14ac:dyDescent="0.25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" hidden="1" customHeight="1" x14ac:dyDescent="0.25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" hidden="1" customHeight="1" x14ac:dyDescent="0.25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" hidden="1" customHeight="1" x14ac:dyDescent="0.25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" hidden="1" customHeight="1" x14ac:dyDescent="0.25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" hidden="1" customHeight="1" x14ac:dyDescent="0.25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" hidden="1" customHeight="1" x14ac:dyDescent="0.25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" hidden="1" customHeight="1" x14ac:dyDescent="0.25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" hidden="1" customHeight="1" x14ac:dyDescent="0.25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" hidden="1" customHeight="1" x14ac:dyDescent="0.25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" hidden="1" customHeight="1" x14ac:dyDescent="0.25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" hidden="1" customHeight="1" x14ac:dyDescent="0.25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" hidden="1" customHeight="1" x14ac:dyDescent="0.25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" hidden="1" customHeight="1" x14ac:dyDescent="0.25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" hidden="1" customHeight="1" x14ac:dyDescent="0.25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" hidden="1" customHeight="1" x14ac:dyDescent="0.25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" hidden="1" customHeight="1" x14ac:dyDescent="0.25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" hidden="1" customHeight="1" x14ac:dyDescent="0.25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" hidden="1" customHeight="1" x14ac:dyDescent="0.25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" hidden="1" customHeight="1" x14ac:dyDescent="0.25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" hidden="1" customHeight="1" x14ac:dyDescent="0.25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" hidden="1" customHeight="1" x14ac:dyDescent="0.25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" hidden="1" customHeight="1" x14ac:dyDescent="0.25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" hidden="1" customHeight="1" x14ac:dyDescent="0.25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" hidden="1" customHeight="1" x14ac:dyDescent="0.25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" hidden="1" customHeight="1" x14ac:dyDescent="0.25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" hidden="1" customHeight="1" x14ac:dyDescent="0.25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" hidden="1" customHeight="1" x14ac:dyDescent="0.25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" hidden="1" customHeight="1" x14ac:dyDescent="0.25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" hidden="1" customHeight="1" x14ac:dyDescent="0.25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" hidden="1" customHeight="1" x14ac:dyDescent="0.25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" hidden="1" customHeight="1" x14ac:dyDescent="0.25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" hidden="1" customHeight="1" x14ac:dyDescent="0.25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" hidden="1" customHeight="1" x14ac:dyDescent="0.25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" hidden="1" customHeight="1" x14ac:dyDescent="0.25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" hidden="1" customHeight="1" x14ac:dyDescent="0.25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" hidden="1" customHeight="1" x14ac:dyDescent="0.25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" hidden="1" customHeight="1" x14ac:dyDescent="0.25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" hidden="1" customHeight="1" x14ac:dyDescent="0.25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" hidden="1" customHeight="1" x14ac:dyDescent="0.25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" hidden="1" customHeight="1" x14ac:dyDescent="0.25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" hidden="1" customHeight="1" x14ac:dyDescent="0.25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" hidden="1" customHeight="1" x14ac:dyDescent="0.25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" hidden="1" customHeight="1" x14ac:dyDescent="0.25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" hidden="1" customHeight="1" x14ac:dyDescent="0.25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" hidden="1" customHeight="1" x14ac:dyDescent="0.25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" hidden="1" customHeight="1" x14ac:dyDescent="0.25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" hidden="1" customHeight="1" x14ac:dyDescent="0.25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" hidden="1" customHeight="1" x14ac:dyDescent="0.25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" hidden="1" customHeight="1" x14ac:dyDescent="0.25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" hidden="1" customHeight="1" x14ac:dyDescent="0.25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" hidden="1" customHeight="1" x14ac:dyDescent="0.25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" hidden="1" customHeight="1" x14ac:dyDescent="0.25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" hidden="1" customHeight="1" x14ac:dyDescent="0.25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" hidden="1" customHeight="1" x14ac:dyDescent="0.25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" hidden="1" customHeight="1" x14ac:dyDescent="0.25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" hidden="1" customHeight="1" x14ac:dyDescent="0.25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" hidden="1" customHeight="1" x14ac:dyDescent="0.25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" hidden="1" customHeight="1" x14ac:dyDescent="0.25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" hidden="1" customHeight="1" x14ac:dyDescent="0.25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" hidden="1" customHeight="1" x14ac:dyDescent="0.25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" hidden="1" customHeight="1" x14ac:dyDescent="0.25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" hidden="1" customHeight="1" x14ac:dyDescent="0.25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" hidden="1" customHeight="1" x14ac:dyDescent="0.25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" hidden="1" customHeight="1" x14ac:dyDescent="0.25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" hidden="1" customHeight="1" x14ac:dyDescent="0.25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" hidden="1" customHeight="1" x14ac:dyDescent="0.25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" hidden="1" customHeight="1" x14ac:dyDescent="0.25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" hidden="1" customHeight="1" x14ac:dyDescent="0.25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" hidden="1" customHeight="1" x14ac:dyDescent="0.25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" hidden="1" customHeight="1" x14ac:dyDescent="0.25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" hidden="1" customHeight="1" x14ac:dyDescent="0.25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" hidden="1" customHeight="1" x14ac:dyDescent="0.25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" hidden="1" customHeight="1" x14ac:dyDescent="0.25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" hidden="1" customHeight="1" x14ac:dyDescent="0.25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" hidden="1" customHeight="1" x14ac:dyDescent="0.25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" hidden="1" customHeight="1" x14ac:dyDescent="0.25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" hidden="1" customHeight="1" x14ac:dyDescent="0.25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" hidden="1" customHeight="1" x14ac:dyDescent="0.25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" hidden="1" customHeight="1" x14ac:dyDescent="0.25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" hidden="1" customHeight="1" x14ac:dyDescent="0.25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" hidden="1" customHeight="1" x14ac:dyDescent="0.25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" hidden="1" customHeight="1" x14ac:dyDescent="0.25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" hidden="1" customHeight="1" x14ac:dyDescent="0.25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" hidden="1" customHeight="1" x14ac:dyDescent="0.25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" hidden="1" customHeight="1" x14ac:dyDescent="0.25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" hidden="1" customHeight="1" x14ac:dyDescent="0.25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" hidden="1" customHeight="1" x14ac:dyDescent="0.25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" hidden="1" customHeight="1" x14ac:dyDescent="0.25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" hidden="1" customHeight="1" x14ac:dyDescent="0.25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" hidden="1" customHeight="1" x14ac:dyDescent="0.25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" hidden="1" customHeight="1" x14ac:dyDescent="0.25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" hidden="1" customHeight="1" x14ac:dyDescent="0.25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" hidden="1" customHeight="1" x14ac:dyDescent="0.25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" hidden="1" customHeight="1" x14ac:dyDescent="0.25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" hidden="1" customHeight="1" x14ac:dyDescent="0.25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" hidden="1" customHeight="1" x14ac:dyDescent="0.25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" hidden="1" customHeight="1" x14ac:dyDescent="0.25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" hidden="1" customHeight="1" x14ac:dyDescent="0.25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" hidden="1" customHeight="1" x14ac:dyDescent="0.25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" hidden="1" customHeight="1" x14ac:dyDescent="0.25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" hidden="1" customHeight="1" x14ac:dyDescent="0.25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" hidden="1" customHeight="1" x14ac:dyDescent="0.25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" hidden="1" customHeight="1" x14ac:dyDescent="0.25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" hidden="1" customHeight="1" x14ac:dyDescent="0.25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" hidden="1" customHeight="1" x14ac:dyDescent="0.25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" hidden="1" customHeight="1" x14ac:dyDescent="0.25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" hidden="1" customHeight="1" x14ac:dyDescent="0.25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" hidden="1" customHeight="1" x14ac:dyDescent="0.25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" hidden="1" customHeight="1" x14ac:dyDescent="0.25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" hidden="1" customHeight="1" x14ac:dyDescent="0.25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" hidden="1" customHeight="1" x14ac:dyDescent="0.25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" hidden="1" customHeight="1" x14ac:dyDescent="0.25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" hidden="1" customHeight="1" x14ac:dyDescent="0.25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" hidden="1" customHeight="1" x14ac:dyDescent="0.25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" hidden="1" customHeight="1" x14ac:dyDescent="0.25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" hidden="1" customHeight="1" x14ac:dyDescent="0.25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" hidden="1" customHeight="1" x14ac:dyDescent="0.25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" hidden="1" customHeight="1" x14ac:dyDescent="0.25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" hidden="1" customHeight="1" x14ac:dyDescent="0.25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" hidden="1" customHeight="1" x14ac:dyDescent="0.25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" hidden="1" customHeight="1" x14ac:dyDescent="0.25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" hidden="1" customHeight="1" x14ac:dyDescent="0.25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" hidden="1" customHeight="1" x14ac:dyDescent="0.25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" hidden="1" customHeight="1" x14ac:dyDescent="0.25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" hidden="1" customHeight="1" x14ac:dyDescent="0.25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" hidden="1" customHeight="1" x14ac:dyDescent="0.25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" hidden="1" customHeight="1" x14ac:dyDescent="0.25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" hidden="1" customHeight="1" x14ac:dyDescent="0.25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" hidden="1" customHeight="1" x14ac:dyDescent="0.25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" hidden="1" customHeight="1" x14ac:dyDescent="0.25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" hidden="1" customHeight="1" x14ac:dyDescent="0.25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" hidden="1" customHeight="1" x14ac:dyDescent="0.25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" hidden="1" customHeight="1" x14ac:dyDescent="0.25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" hidden="1" customHeight="1" x14ac:dyDescent="0.25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" hidden="1" customHeight="1" x14ac:dyDescent="0.25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" hidden="1" customHeight="1" x14ac:dyDescent="0.25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" hidden="1" customHeight="1" x14ac:dyDescent="0.25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" hidden="1" customHeight="1" x14ac:dyDescent="0.25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" hidden="1" customHeight="1" x14ac:dyDescent="0.25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" hidden="1" customHeight="1" x14ac:dyDescent="0.25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" hidden="1" customHeight="1" x14ac:dyDescent="0.25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" hidden="1" customHeight="1" x14ac:dyDescent="0.25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" hidden="1" customHeight="1" x14ac:dyDescent="0.25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" hidden="1" customHeight="1" x14ac:dyDescent="0.25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" hidden="1" customHeight="1" x14ac:dyDescent="0.25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" hidden="1" customHeight="1" x14ac:dyDescent="0.25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" hidden="1" customHeight="1" x14ac:dyDescent="0.25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" hidden="1" customHeight="1" x14ac:dyDescent="0.25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" hidden="1" customHeight="1" x14ac:dyDescent="0.25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" hidden="1" customHeight="1" x14ac:dyDescent="0.25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" hidden="1" customHeight="1" x14ac:dyDescent="0.25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" hidden="1" customHeight="1" x14ac:dyDescent="0.25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" hidden="1" customHeight="1" x14ac:dyDescent="0.25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" hidden="1" customHeight="1" x14ac:dyDescent="0.25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" hidden="1" customHeight="1" x14ac:dyDescent="0.25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" hidden="1" customHeight="1" x14ac:dyDescent="0.25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" hidden="1" customHeight="1" x14ac:dyDescent="0.25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" hidden="1" customHeight="1" x14ac:dyDescent="0.25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" hidden="1" customHeight="1" x14ac:dyDescent="0.25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" hidden="1" customHeight="1" x14ac:dyDescent="0.25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" hidden="1" customHeight="1" x14ac:dyDescent="0.25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" hidden="1" customHeight="1" x14ac:dyDescent="0.25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" hidden="1" customHeight="1" x14ac:dyDescent="0.25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" hidden="1" customHeight="1" x14ac:dyDescent="0.25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" hidden="1" customHeight="1" x14ac:dyDescent="0.25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" hidden="1" customHeight="1" x14ac:dyDescent="0.25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" hidden="1" customHeight="1" x14ac:dyDescent="0.25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" hidden="1" customHeight="1" x14ac:dyDescent="0.25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" hidden="1" customHeight="1" x14ac:dyDescent="0.25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" hidden="1" customHeight="1" x14ac:dyDescent="0.25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" hidden="1" customHeight="1" x14ac:dyDescent="0.25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" hidden="1" customHeight="1" x14ac:dyDescent="0.25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" hidden="1" customHeight="1" x14ac:dyDescent="0.25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" hidden="1" customHeight="1" x14ac:dyDescent="0.25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" hidden="1" customHeight="1" x14ac:dyDescent="0.25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" hidden="1" customHeight="1" x14ac:dyDescent="0.25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" hidden="1" customHeight="1" x14ac:dyDescent="0.25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" hidden="1" customHeight="1" x14ac:dyDescent="0.25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" hidden="1" customHeight="1" x14ac:dyDescent="0.25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" hidden="1" customHeight="1" x14ac:dyDescent="0.25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" hidden="1" customHeight="1" x14ac:dyDescent="0.25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" hidden="1" customHeight="1" x14ac:dyDescent="0.25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" hidden="1" customHeight="1" x14ac:dyDescent="0.25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" hidden="1" customHeight="1" x14ac:dyDescent="0.25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" hidden="1" customHeight="1" x14ac:dyDescent="0.25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" hidden="1" customHeight="1" x14ac:dyDescent="0.25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" hidden="1" customHeight="1" x14ac:dyDescent="0.25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" hidden="1" customHeight="1" x14ac:dyDescent="0.25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" hidden="1" customHeight="1" x14ac:dyDescent="0.25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" hidden="1" customHeight="1" x14ac:dyDescent="0.25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" hidden="1" customHeight="1" x14ac:dyDescent="0.25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" hidden="1" customHeight="1" x14ac:dyDescent="0.25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" hidden="1" customHeight="1" x14ac:dyDescent="0.25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" hidden="1" customHeight="1" x14ac:dyDescent="0.25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" hidden="1" customHeight="1" x14ac:dyDescent="0.25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" hidden="1" customHeight="1" x14ac:dyDescent="0.25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" hidden="1" customHeight="1" x14ac:dyDescent="0.25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" hidden="1" customHeight="1" x14ac:dyDescent="0.25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" hidden="1" customHeight="1" x14ac:dyDescent="0.25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" hidden="1" customHeight="1" x14ac:dyDescent="0.25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" hidden="1" customHeight="1" x14ac:dyDescent="0.25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" hidden="1" customHeight="1" x14ac:dyDescent="0.25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" hidden="1" customHeight="1" x14ac:dyDescent="0.25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" hidden="1" customHeight="1" x14ac:dyDescent="0.25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" hidden="1" customHeight="1" x14ac:dyDescent="0.25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" hidden="1" customHeight="1" x14ac:dyDescent="0.25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" hidden="1" customHeight="1" x14ac:dyDescent="0.25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" hidden="1" customHeight="1" x14ac:dyDescent="0.25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" hidden="1" customHeight="1" x14ac:dyDescent="0.25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" hidden="1" customHeight="1" x14ac:dyDescent="0.25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" hidden="1" customHeight="1" x14ac:dyDescent="0.25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" hidden="1" customHeight="1" x14ac:dyDescent="0.25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" hidden="1" customHeight="1" x14ac:dyDescent="0.25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" hidden="1" customHeight="1" x14ac:dyDescent="0.25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" hidden="1" customHeight="1" x14ac:dyDescent="0.25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" hidden="1" customHeight="1" x14ac:dyDescent="0.25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" hidden="1" customHeight="1" x14ac:dyDescent="0.25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" hidden="1" customHeight="1" x14ac:dyDescent="0.25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" hidden="1" customHeight="1" x14ac:dyDescent="0.25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" hidden="1" customHeight="1" x14ac:dyDescent="0.25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" hidden="1" customHeight="1" x14ac:dyDescent="0.25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" hidden="1" customHeight="1" x14ac:dyDescent="0.25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" hidden="1" customHeight="1" x14ac:dyDescent="0.25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" hidden="1" customHeight="1" x14ac:dyDescent="0.25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" hidden="1" customHeight="1" x14ac:dyDescent="0.25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" hidden="1" customHeight="1" x14ac:dyDescent="0.25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" hidden="1" customHeight="1" x14ac:dyDescent="0.25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" hidden="1" customHeight="1" x14ac:dyDescent="0.25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" hidden="1" customHeight="1" x14ac:dyDescent="0.25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" hidden="1" customHeight="1" x14ac:dyDescent="0.25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" hidden="1" customHeight="1" x14ac:dyDescent="0.25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" hidden="1" customHeight="1" x14ac:dyDescent="0.25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" hidden="1" customHeight="1" x14ac:dyDescent="0.25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" hidden="1" customHeight="1" x14ac:dyDescent="0.25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" hidden="1" customHeight="1" x14ac:dyDescent="0.25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" hidden="1" customHeight="1" x14ac:dyDescent="0.25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" hidden="1" customHeight="1" x14ac:dyDescent="0.25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" hidden="1" customHeight="1" x14ac:dyDescent="0.25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" hidden="1" customHeight="1" x14ac:dyDescent="0.25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" hidden="1" customHeight="1" x14ac:dyDescent="0.25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" hidden="1" customHeight="1" x14ac:dyDescent="0.25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" hidden="1" customHeight="1" x14ac:dyDescent="0.25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" hidden="1" customHeight="1" x14ac:dyDescent="0.25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" hidden="1" customHeight="1" x14ac:dyDescent="0.25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" hidden="1" customHeight="1" x14ac:dyDescent="0.25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" hidden="1" customHeight="1" x14ac:dyDescent="0.25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" hidden="1" customHeight="1" x14ac:dyDescent="0.25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" hidden="1" customHeight="1" x14ac:dyDescent="0.25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" hidden="1" customHeight="1" x14ac:dyDescent="0.25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" hidden="1" customHeight="1" x14ac:dyDescent="0.25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" hidden="1" customHeight="1" x14ac:dyDescent="0.25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" hidden="1" customHeight="1" x14ac:dyDescent="0.25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" hidden="1" customHeight="1" x14ac:dyDescent="0.25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" hidden="1" customHeight="1" x14ac:dyDescent="0.25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" hidden="1" customHeight="1" x14ac:dyDescent="0.25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" hidden="1" customHeight="1" x14ac:dyDescent="0.25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" hidden="1" customHeight="1" x14ac:dyDescent="0.25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" hidden="1" customHeight="1" x14ac:dyDescent="0.25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" hidden="1" customHeight="1" x14ac:dyDescent="0.25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" hidden="1" customHeight="1" x14ac:dyDescent="0.25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" hidden="1" customHeight="1" x14ac:dyDescent="0.25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" hidden="1" customHeight="1" x14ac:dyDescent="0.25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" hidden="1" customHeight="1" x14ac:dyDescent="0.25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" hidden="1" customHeight="1" x14ac:dyDescent="0.25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" hidden="1" customHeight="1" x14ac:dyDescent="0.25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" hidden="1" customHeight="1" x14ac:dyDescent="0.25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" hidden="1" customHeight="1" x14ac:dyDescent="0.25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" hidden="1" customHeight="1" x14ac:dyDescent="0.25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" hidden="1" customHeight="1" x14ac:dyDescent="0.25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" hidden="1" customHeight="1" x14ac:dyDescent="0.25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" hidden="1" customHeight="1" x14ac:dyDescent="0.25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" hidden="1" customHeight="1" x14ac:dyDescent="0.25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" hidden="1" customHeight="1" x14ac:dyDescent="0.25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" hidden="1" customHeight="1" x14ac:dyDescent="0.25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" hidden="1" customHeight="1" x14ac:dyDescent="0.25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" hidden="1" customHeight="1" x14ac:dyDescent="0.25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" hidden="1" customHeight="1" x14ac:dyDescent="0.25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" hidden="1" customHeight="1" x14ac:dyDescent="0.25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" hidden="1" customHeight="1" x14ac:dyDescent="0.25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" hidden="1" customHeight="1" x14ac:dyDescent="0.25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" hidden="1" customHeight="1" x14ac:dyDescent="0.25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" hidden="1" customHeight="1" x14ac:dyDescent="0.25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" hidden="1" customHeight="1" x14ac:dyDescent="0.25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" hidden="1" customHeight="1" x14ac:dyDescent="0.25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" hidden="1" customHeight="1" x14ac:dyDescent="0.25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" hidden="1" customHeight="1" x14ac:dyDescent="0.25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" hidden="1" customHeight="1" x14ac:dyDescent="0.25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" hidden="1" customHeight="1" x14ac:dyDescent="0.25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" hidden="1" customHeight="1" x14ac:dyDescent="0.25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" hidden="1" customHeight="1" x14ac:dyDescent="0.25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" hidden="1" customHeight="1" x14ac:dyDescent="0.25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" hidden="1" customHeight="1" x14ac:dyDescent="0.25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" hidden="1" customHeight="1" x14ac:dyDescent="0.25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" hidden="1" customHeight="1" x14ac:dyDescent="0.25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" hidden="1" customHeight="1" x14ac:dyDescent="0.25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" hidden="1" customHeight="1" x14ac:dyDescent="0.25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" hidden="1" customHeight="1" x14ac:dyDescent="0.25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" hidden="1" customHeight="1" x14ac:dyDescent="0.25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" hidden="1" customHeight="1" x14ac:dyDescent="0.25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" hidden="1" customHeight="1" x14ac:dyDescent="0.25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" hidden="1" customHeight="1" x14ac:dyDescent="0.25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" hidden="1" customHeight="1" x14ac:dyDescent="0.25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" hidden="1" customHeight="1" x14ac:dyDescent="0.25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" hidden="1" customHeight="1" x14ac:dyDescent="0.25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" hidden="1" customHeight="1" x14ac:dyDescent="0.25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" hidden="1" customHeight="1" x14ac:dyDescent="0.25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" hidden="1" customHeight="1" x14ac:dyDescent="0.25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" hidden="1" customHeight="1" x14ac:dyDescent="0.25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" hidden="1" customHeight="1" x14ac:dyDescent="0.25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" hidden="1" customHeight="1" x14ac:dyDescent="0.25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" hidden="1" customHeight="1" x14ac:dyDescent="0.25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" hidden="1" customHeight="1" x14ac:dyDescent="0.25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" hidden="1" customHeight="1" x14ac:dyDescent="0.25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" hidden="1" customHeight="1" x14ac:dyDescent="0.25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" hidden="1" customHeight="1" x14ac:dyDescent="0.25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" hidden="1" customHeight="1" x14ac:dyDescent="0.25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" hidden="1" customHeight="1" x14ac:dyDescent="0.25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" hidden="1" customHeight="1" x14ac:dyDescent="0.25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2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" hidden="1" customHeight="1" x14ac:dyDescent="0.25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" hidden="1" customHeight="1" x14ac:dyDescent="0.25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" hidden="1" customHeight="1" x14ac:dyDescent="0.25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" hidden="1" customHeight="1" x14ac:dyDescent="0.25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" hidden="1" customHeight="1" x14ac:dyDescent="0.25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" hidden="1" customHeight="1" x14ac:dyDescent="0.25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" hidden="1" customHeight="1" x14ac:dyDescent="0.25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" hidden="1" customHeight="1" x14ac:dyDescent="0.25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" hidden="1" customHeight="1" x14ac:dyDescent="0.25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" hidden="1" customHeight="1" x14ac:dyDescent="0.25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" hidden="1" customHeight="1" x14ac:dyDescent="0.25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" hidden="1" customHeight="1" x14ac:dyDescent="0.25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" hidden="1" customHeight="1" x14ac:dyDescent="0.25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" hidden="1" customHeight="1" x14ac:dyDescent="0.25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" hidden="1" customHeight="1" x14ac:dyDescent="0.25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" hidden="1" customHeight="1" x14ac:dyDescent="0.25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" hidden="1" customHeight="1" x14ac:dyDescent="0.25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" hidden="1" customHeight="1" x14ac:dyDescent="0.25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" hidden="1" customHeight="1" x14ac:dyDescent="0.25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" hidden="1" customHeight="1" x14ac:dyDescent="0.25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" hidden="1" customHeight="1" x14ac:dyDescent="0.25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" hidden="1" customHeight="1" x14ac:dyDescent="0.25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" hidden="1" customHeight="1" x14ac:dyDescent="0.25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" hidden="1" customHeight="1" x14ac:dyDescent="0.25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" hidden="1" customHeight="1" x14ac:dyDescent="0.25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" hidden="1" customHeight="1" x14ac:dyDescent="0.25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" hidden="1" customHeight="1" x14ac:dyDescent="0.25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" hidden="1" customHeight="1" x14ac:dyDescent="0.25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" hidden="1" customHeight="1" x14ac:dyDescent="0.25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" hidden="1" customHeight="1" x14ac:dyDescent="0.25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" hidden="1" customHeight="1" x14ac:dyDescent="0.25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" hidden="1" customHeight="1" x14ac:dyDescent="0.25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" hidden="1" customHeight="1" x14ac:dyDescent="0.25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" hidden="1" customHeight="1" x14ac:dyDescent="0.25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" hidden="1" customHeight="1" x14ac:dyDescent="0.25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" hidden="1" customHeight="1" x14ac:dyDescent="0.25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" hidden="1" customHeight="1" x14ac:dyDescent="0.25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" hidden="1" customHeight="1" x14ac:dyDescent="0.25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" hidden="1" customHeight="1" x14ac:dyDescent="0.25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" hidden="1" customHeight="1" x14ac:dyDescent="0.25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" hidden="1" customHeight="1" x14ac:dyDescent="0.25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" hidden="1" customHeight="1" x14ac:dyDescent="0.25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" hidden="1" customHeight="1" x14ac:dyDescent="0.25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" hidden="1" customHeight="1" x14ac:dyDescent="0.25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" hidden="1" customHeight="1" x14ac:dyDescent="0.25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" hidden="1" customHeight="1" x14ac:dyDescent="0.25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" hidden="1" customHeight="1" x14ac:dyDescent="0.25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" hidden="1" customHeight="1" x14ac:dyDescent="0.25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" hidden="1" customHeight="1" x14ac:dyDescent="0.25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96349.200000000041</v>
      </c>
      <c r="W6870" s="6">
        <f t="shared" si="1280"/>
        <v>-3246.2500000000437</v>
      </c>
      <c r="X6870" s="6">
        <f t="shared" si="1281"/>
        <v>96349.200000000041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96349.200000000041</v>
      </c>
      <c r="AC6870" s="6">
        <f t="shared" si="1286"/>
        <v>0</v>
      </c>
      <c r="AD6870" s="6">
        <f t="shared" si="1283"/>
        <v>96349.200000000041</v>
      </c>
      <c r="AE6870" s="14">
        <f>VLOOKUP(I6870,[2]媒体政策预估表!A:N,MATCH(O6870,[2]媒体政策预估表!$A$2:$M$2,0),0)</f>
        <v>0.1293</v>
      </c>
      <c r="AF6870" s="6">
        <f t="shared" si="1284"/>
        <v>12457.951560000005</v>
      </c>
      <c r="AG6870" s="14">
        <v>0</v>
      </c>
      <c r="AH6870" s="64">
        <f t="shared" si="1285"/>
        <v>96349.200000000041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" hidden="1" customHeight="1" x14ac:dyDescent="0.25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" hidden="1" customHeight="1" x14ac:dyDescent="0.25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" hidden="1" customHeight="1" x14ac:dyDescent="0.25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" hidden="1" customHeight="1" x14ac:dyDescent="0.25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" hidden="1" customHeight="1" x14ac:dyDescent="0.25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" hidden="1" customHeight="1" x14ac:dyDescent="0.25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" hidden="1" customHeight="1" x14ac:dyDescent="0.25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" hidden="1" customHeight="1" x14ac:dyDescent="0.25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" hidden="1" customHeight="1" x14ac:dyDescent="0.25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" hidden="1" customHeight="1" x14ac:dyDescent="0.25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" hidden="1" customHeight="1" x14ac:dyDescent="0.25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" hidden="1" customHeight="1" x14ac:dyDescent="0.25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" hidden="1" customHeight="1" x14ac:dyDescent="0.25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" hidden="1" customHeight="1" x14ac:dyDescent="0.25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" hidden="1" customHeight="1" x14ac:dyDescent="0.25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" hidden="1" customHeight="1" x14ac:dyDescent="0.25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" hidden="1" customHeight="1" x14ac:dyDescent="0.25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" hidden="1" customHeight="1" x14ac:dyDescent="0.25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" hidden="1" customHeight="1" x14ac:dyDescent="0.25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" hidden="1" customHeight="1" x14ac:dyDescent="0.25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" hidden="1" customHeight="1" x14ac:dyDescent="0.25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" hidden="1" customHeight="1" x14ac:dyDescent="0.25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" hidden="1" customHeight="1" x14ac:dyDescent="0.25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" hidden="1" customHeight="1" x14ac:dyDescent="0.25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" hidden="1" customHeight="1" x14ac:dyDescent="0.25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" hidden="1" customHeight="1" x14ac:dyDescent="0.25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" hidden="1" customHeight="1" x14ac:dyDescent="0.25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" hidden="1" customHeight="1" x14ac:dyDescent="0.25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" hidden="1" customHeight="1" x14ac:dyDescent="0.25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" hidden="1" customHeight="1" x14ac:dyDescent="0.25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" hidden="1" customHeight="1" x14ac:dyDescent="0.25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" hidden="1" customHeight="1" x14ac:dyDescent="0.25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" hidden="1" customHeight="1" x14ac:dyDescent="0.25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" hidden="1" customHeight="1" x14ac:dyDescent="0.25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" hidden="1" customHeight="1" x14ac:dyDescent="0.25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" hidden="1" customHeight="1" x14ac:dyDescent="0.25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" hidden="1" customHeight="1" x14ac:dyDescent="0.25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" hidden="1" customHeight="1" x14ac:dyDescent="0.25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" hidden="1" customHeight="1" x14ac:dyDescent="0.25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" hidden="1" customHeight="1" x14ac:dyDescent="0.25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" hidden="1" customHeight="1" x14ac:dyDescent="0.25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" hidden="1" customHeight="1" x14ac:dyDescent="0.25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" hidden="1" customHeight="1" x14ac:dyDescent="0.25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" hidden="1" customHeight="1" x14ac:dyDescent="0.25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" hidden="1" customHeight="1" x14ac:dyDescent="0.25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" hidden="1" customHeight="1" x14ac:dyDescent="0.25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" hidden="1" customHeight="1" x14ac:dyDescent="0.25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" hidden="1" customHeight="1" x14ac:dyDescent="0.25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" hidden="1" customHeight="1" x14ac:dyDescent="0.25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27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" hidden="1" customHeight="1" x14ac:dyDescent="0.25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" hidden="1" customHeight="1" x14ac:dyDescent="0.25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" hidden="1" customHeight="1" x14ac:dyDescent="0.25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" hidden="1" customHeight="1" x14ac:dyDescent="0.25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" hidden="1" customHeight="1" x14ac:dyDescent="0.25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" hidden="1" customHeight="1" x14ac:dyDescent="0.25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" hidden="1" customHeight="1" x14ac:dyDescent="0.25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" hidden="1" customHeight="1" x14ac:dyDescent="0.25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" hidden="1" customHeight="1" x14ac:dyDescent="0.25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" hidden="1" customHeight="1" x14ac:dyDescent="0.25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" hidden="1" customHeight="1" x14ac:dyDescent="0.25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" hidden="1" customHeight="1" x14ac:dyDescent="0.25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" hidden="1" customHeight="1" x14ac:dyDescent="0.25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" hidden="1" customHeight="1" x14ac:dyDescent="0.25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" hidden="1" customHeight="1" x14ac:dyDescent="0.25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" hidden="1" customHeight="1" x14ac:dyDescent="0.25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" hidden="1" customHeight="1" x14ac:dyDescent="0.25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" hidden="1" customHeight="1" x14ac:dyDescent="0.25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" hidden="1" customHeight="1" x14ac:dyDescent="0.25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" hidden="1" customHeight="1" x14ac:dyDescent="0.25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" hidden="1" customHeight="1" x14ac:dyDescent="0.25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" hidden="1" customHeight="1" x14ac:dyDescent="0.25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" hidden="1" customHeight="1" x14ac:dyDescent="0.25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" hidden="1" customHeight="1" x14ac:dyDescent="0.25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" hidden="1" customHeight="1" x14ac:dyDescent="0.25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" hidden="1" customHeight="1" x14ac:dyDescent="0.25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" hidden="1" customHeight="1" x14ac:dyDescent="0.25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" hidden="1" customHeight="1" x14ac:dyDescent="0.25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" hidden="1" customHeight="1" x14ac:dyDescent="0.25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" hidden="1" customHeight="1" x14ac:dyDescent="0.25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" hidden="1" customHeight="1" x14ac:dyDescent="0.25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" hidden="1" customHeight="1" x14ac:dyDescent="0.25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" hidden="1" customHeight="1" x14ac:dyDescent="0.25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" hidden="1" customHeight="1" x14ac:dyDescent="0.25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" hidden="1" customHeight="1" x14ac:dyDescent="0.25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" hidden="1" customHeight="1" x14ac:dyDescent="0.25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" hidden="1" customHeight="1" x14ac:dyDescent="0.25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" hidden="1" customHeight="1" x14ac:dyDescent="0.25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" hidden="1" customHeight="1" x14ac:dyDescent="0.25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" hidden="1" customHeight="1" x14ac:dyDescent="0.25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" hidden="1" customHeight="1" x14ac:dyDescent="0.25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" hidden="1" customHeight="1" x14ac:dyDescent="0.25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" hidden="1" customHeight="1" x14ac:dyDescent="0.25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" hidden="1" customHeight="1" x14ac:dyDescent="0.25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" hidden="1" customHeight="1" x14ac:dyDescent="0.25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" hidden="1" customHeight="1" x14ac:dyDescent="0.25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" hidden="1" customHeight="1" x14ac:dyDescent="0.25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" hidden="1" customHeight="1" x14ac:dyDescent="0.25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" hidden="1" customHeight="1" x14ac:dyDescent="0.25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" hidden="1" customHeight="1" x14ac:dyDescent="0.25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" hidden="1" customHeight="1" x14ac:dyDescent="0.25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" hidden="1" customHeight="1" x14ac:dyDescent="0.25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" hidden="1" customHeight="1" x14ac:dyDescent="0.25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" hidden="1" customHeight="1" x14ac:dyDescent="0.25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6987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" hidden="1" customHeight="1" x14ac:dyDescent="0.25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" hidden="1" customHeight="1" x14ac:dyDescent="0.25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" hidden="1" customHeight="1" x14ac:dyDescent="0.25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" hidden="1" customHeight="1" x14ac:dyDescent="0.25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" hidden="1" customHeight="1" x14ac:dyDescent="0.25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" hidden="1" customHeight="1" x14ac:dyDescent="0.25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" hidden="1" customHeight="1" x14ac:dyDescent="0.25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" hidden="1" customHeight="1" x14ac:dyDescent="0.25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" hidden="1" customHeight="1" x14ac:dyDescent="0.25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" hidden="1" customHeight="1" x14ac:dyDescent="0.25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" hidden="1" customHeight="1" x14ac:dyDescent="0.25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" hidden="1" customHeight="1" x14ac:dyDescent="0.25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" hidden="1" customHeight="1" x14ac:dyDescent="0.25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" hidden="1" customHeight="1" x14ac:dyDescent="0.25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" hidden="1" customHeight="1" x14ac:dyDescent="0.25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" hidden="1" customHeight="1" x14ac:dyDescent="0.25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" hidden="1" customHeight="1" x14ac:dyDescent="0.25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" hidden="1" customHeight="1" x14ac:dyDescent="0.25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" hidden="1" customHeight="1" x14ac:dyDescent="0.25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" hidden="1" customHeight="1" x14ac:dyDescent="0.25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" hidden="1" customHeight="1" x14ac:dyDescent="0.25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" hidden="1" customHeight="1" x14ac:dyDescent="0.25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" hidden="1" customHeight="1" x14ac:dyDescent="0.25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" hidden="1" customHeight="1" x14ac:dyDescent="0.25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" hidden="1" customHeight="1" x14ac:dyDescent="0.25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" hidden="1" customHeight="1" x14ac:dyDescent="0.25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" hidden="1" customHeight="1" x14ac:dyDescent="0.25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" hidden="1" customHeight="1" x14ac:dyDescent="0.25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" hidden="1" customHeight="1" x14ac:dyDescent="0.25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" hidden="1" customHeight="1" x14ac:dyDescent="0.25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" hidden="1" customHeight="1" x14ac:dyDescent="0.25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" hidden="1" customHeight="1" x14ac:dyDescent="0.25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" hidden="1" customHeight="1" x14ac:dyDescent="0.25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" hidden="1" customHeight="1" x14ac:dyDescent="0.25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" hidden="1" customHeight="1" x14ac:dyDescent="0.25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" hidden="1" customHeight="1" x14ac:dyDescent="0.25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" hidden="1" customHeight="1" x14ac:dyDescent="0.25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" hidden="1" customHeight="1" x14ac:dyDescent="0.25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" hidden="1" customHeight="1" x14ac:dyDescent="0.25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" hidden="1" customHeight="1" x14ac:dyDescent="0.25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" hidden="1" customHeight="1" x14ac:dyDescent="0.25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" hidden="1" customHeight="1" x14ac:dyDescent="0.25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" hidden="1" customHeight="1" x14ac:dyDescent="0.25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" hidden="1" customHeight="1" x14ac:dyDescent="0.25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" hidden="1" customHeight="1" x14ac:dyDescent="0.25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" hidden="1" customHeight="1" x14ac:dyDescent="0.25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" hidden="1" customHeight="1" x14ac:dyDescent="0.25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" hidden="1" customHeight="1" x14ac:dyDescent="0.25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" hidden="1" customHeight="1" x14ac:dyDescent="0.25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" hidden="1" customHeight="1" x14ac:dyDescent="0.25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" hidden="1" customHeight="1" x14ac:dyDescent="0.25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" hidden="1" customHeight="1" x14ac:dyDescent="0.25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" hidden="1" customHeight="1" x14ac:dyDescent="0.25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" hidden="1" customHeight="1" x14ac:dyDescent="0.25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" hidden="1" customHeight="1" x14ac:dyDescent="0.25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" hidden="1" customHeight="1" x14ac:dyDescent="0.25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" hidden="1" customHeight="1" x14ac:dyDescent="0.25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" hidden="1" customHeight="1" x14ac:dyDescent="0.25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" hidden="1" customHeight="1" x14ac:dyDescent="0.25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" hidden="1" customHeight="1" x14ac:dyDescent="0.25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" hidden="1" customHeight="1" x14ac:dyDescent="0.25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" hidden="1" customHeight="1" x14ac:dyDescent="0.25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" hidden="1" customHeight="1" x14ac:dyDescent="0.25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" hidden="1" customHeight="1" x14ac:dyDescent="0.25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" hidden="1" customHeight="1" x14ac:dyDescent="0.25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" hidden="1" customHeight="1" x14ac:dyDescent="0.25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" hidden="1" customHeight="1" x14ac:dyDescent="0.25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" hidden="1" customHeight="1" x14ac:dyDescent="0.25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" hidden="1" customHeight="1" x14ac:dyDescent="0.25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" hidden="1" customHeight="1" x14ac:dyDescent="0.25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" hidden="1" customHeight="1" x14ac:dyDescent="0.25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" hidden="1" customHeight="1" x14ac:dyDescent="0.25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" hidden="1" customHeight="1" x14ac:dyDescent="0.25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" hidden="1" customHeight="1" x14ac:dyDescent="0.25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" hidden="1" customHeight="1" x14ac:dyDescent="0.25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" hidden="1" customHeight="1" x14ac:dyDescent="0.25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" hidden="1" customHeight="1" x14ac:dyDescent="0.25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" hidden="1" customHeight="1" x14ac:dyDescent="0.25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" hidden="1" customHeight="1" x14ac:dyDescent="0.25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" hidden="1" customHeight="1" x14ac:dyDescent="0.25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79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" hidden="1" customHeight="1" x14ac:dyDescent="0.25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" hidden="1" customHeight="1" x14ac:dyDescent="0.25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" hidden="1" customHeight="1" x14ac:dyDescent="0.25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" hidden="1" customHeight="1" x14ac:dyDescent="0.25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" hidden="1" customHeight="1" x14ac:dyDescent="0.25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" hidden="1" customHeight="1" x14ac:dyDescent="0.25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" hidden="1" customHeight="1" x14ac:dyDescent="0.25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" hidden="1" customHeight="1" x14ac:dyDescent="0.25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" hidden="1" customHeight="1" x14ac:dyDescent="0.25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" hidden="1" customHeight="1" x14ac:dyDescent="0.25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" hidden="1" customHeight="1" x14ac:dyDescent="0.25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" hidden="1" customHeight="1" x14ac:dyDescent="0.25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" hidden="1" customHeight="1" x14ac:dyDescent="0.25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" hidden="1" customHeight="1" x14ac:dyDescent="0.25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" hidden="1" customHeight="1" x14ac:dyDescent="0.25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" hidden="1" customHeight="1" x14ac:dyDescent="0.25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" hidden="1" customHeight="1" x14ac:dyDescent="0.25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" hidden="1" customHeight="1" x14ac:dyDescent="0.25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" hidden="1" customHeight="1" x14ac:dyDescent="0.25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" hidden="1" customHeight="1" x14ac:dyDescent="0.25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" hidden="1" customHeight="1" x14ac:dyDescent="0.25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" hidden="1" customHeight="1" x14ac:dyDescent="0.25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" hidden="1" customHeight="1" x14ac:dyDescent="0.25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" hidden="1" customHeight="1" x14ac:dyDescent="0.25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" hidden="1" customHeight="1" x14ac:dyDescent="0.25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" hidden="1" customHeight="1" x14ac:dyDescent="0.25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" hidden="1" customHeight="1" x14ac:dyDescent="0.25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" hidden="1" customHeight="1" x14ac:dyDescent="0.25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" hidden="1" customHeight="1" x14ac:dyDescent="0.25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1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" hidden="1" customHeight="1" x14ac:dyDescent="0.25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" hidden="1" customHeight="1" x14ac:dyDescent="0.25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" hidden="1" customHeight="1" x14ac:dyDescent="0.25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" hidden="1" customHeight="1" x14ac:dyDescent="0.25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" hidden="1" customHeight="1" x14ac:dyDescent="0.25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" hidden="1" customHeight="1" x14ac:dyDescent="0.25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" hidden="1" customHeight="1" x14ac:dyDescent="0.25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" hidden="1" customHeight="1" x14ac:dyDescent="0.25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" hidden="1" customHeight="1" x14ac:dyDescent="0.25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" hidden="1" customHeight="1" x14ac:dyDescent="0.25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" hidden="1" customHeight="1" x14ac:dyDescent="0.25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" hidden="1" customHeight="1" x14ac:dyDescent="0.25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" hidden="1" customHeight="1" x14ac:dyDescent="0.25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" hidden="1" customHeight="1" x14ac:dyDescent="0.25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" hidden="1" customHeight="1" x14ac:dyDescent="0.25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" hidden="1" customHeight="1" x14ac:dyDescent="0.25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" hidden="1" customHeight="1" x14ac:dyDescent="0.25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" hidden="1" customHeight="1" x14ac:dyDescent="0.25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" hidden="1" customHeight="1" x14ac:dyDescent="0.25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" hidden="1" customHeight="1" x14ac:dyDescent="0.25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" hidden="1" customHeight="1" x14ac:dyDescent="0.25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" hidden="1" customHeight="1" x14ac:dyDescent="0.25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" hidden="1" customHeight="1" x14ac:dyDescent="0.25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0</v>
      </c>
      <c r="W7105" s="6">
        <f t="shared" si="1334"/>
        <v>40635.070000000036</v>
      </c>
      <c r="X7105" s="6">
        <f t="shared" si="1327"/>
        <v>0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0</v>
      </c>
      <c r="AC7105" s="6">
        <f t="shared" si="1333"/>
        <v>0</v>
      </c>
      <c r="AD7105" s="6">
        <f t="shared" si="1328"/>
        <v>0</v>
      </c>
      <c r="AE7105" s="14">
        <f>VLOOKUP(I7105,[2]媒体政策预估表!A:N,MATCH(O7105,[2]媒体政策预估表!$A$2:$M$2,0),0)</f>
        <v>0.1293</v>
      </c>
      <c r="AF7105" s="6">
        <f t="shared" si="1329"/>
        <v>0</v>
      </c>
      <c r="AG7105" s="14">
        <v>0</v>
      </c>
      <c r="AH7105" s="64">
        <f t="shared" si="1330"/>
        <v>0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" hidden="1" customHeight="1" x14ac:dyDescent="0.25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" hidden="1" customHeight="1" x14ac:dyDescent="0.25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" hidden="1" customHeight="1" x14ac:dyDescent="0.25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" hidden="1" customHeight="1" x14ac:dyDescent="0.25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" hidden="1" customHeight="1" x14ac:dyDescent="0.25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" hidden="1" customHeight="1" x14ac:dyDescent="0.25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" hidden="1" customHeight="1" x14ac:dyDescent="0.25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" hidden="1" customHeight="1" x14ac:dyDescent="0.25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" hidden="1" customHeight="1" x14ac:dyDescent="0.25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" hidden="1" customHeight="1" x14ac:dyDescent="0.25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" hidden="1" customHeight="1" x14ac:dyDescent="0.25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" hidden="1" customHeight="1" x14ac:dyDescent="0.25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" hidden="1" customHeight="1" x14ac:dyDescent="0.25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" hidden="1" customHeight="1" x14ac:dyDescent="0.3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" hidden="1" customHeight="1" x14ac:dyDescent="0.25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" hidden="1" customHeight="1" x14ac:dyDescent="0.25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" hidden="1" customHeight="1" x14ac:dyDescent="0.25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" hidden="1" customHeight="1" x14ac:dyDescent="0.25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" hidden="1" customHeight="1" x14ac:dyDescent="0.25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" hidden="1" customHeight="1" x14ac:dyDescent="0.25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" hidden="1" customHeight="1" x14ac:dyDescent="0.25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" hidden="1" customHeight="1" x14ac:dyDescent="0.25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" hidden="1" customHeight="1" x14ac:dyDescent="0.25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" hidden="1" customHeight="1" x14ac:dyDescent="0.25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" hidden="1" customHeight="1" x14ac:dyDescent="0.25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" hidden="1" customHeight="1" x14ac:dyDescent="0.25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" hidden="1" customHeight="1" x14ac:dyDescent="0.25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" hidden="1" customHeight="1" x14ac:dyDescent="0.25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" hidden="1" customHeight="1" x14ac:dyDescent="0.25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" hidden="1" customHeight="1" x14ac:dyDescent="0.25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" hidden="1" customHeight="1" x14ac:dyDescent="0.25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" hidden="1" customHeight="1" x14ac:dyDescent="0.25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" hidden="1" customHeight="1" x14ac:dyDescent="0.25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" hidden="1" customHeight="1" x14ac:dyDescent="0.25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" hidden="1" customHeight="1" x14ac:dyDescent="0.25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" hidden="1" customHeight="1" x14ac:dyDescent="0.25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" hidden="1" customHeight="1" x14ac:dyDescent="0.25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" hidden="1" customHeight="1" x14ac:dyDescent="0.25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" hidden="1" customHeight="1" x14ac:dyDescent="0.25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" hidden="1" customHeight="1" x14ac:dyDescent="0.25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" hidden="1" customHeight="1" x14ac:dyDescent="0.25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" hidden="1" customHeight="1" x14ac:dyDescent="0.25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" hidden="1" customHeight="1" x14ac:dyDescent="0.25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" hidden="1" customHeight="1" x14ac:dyDescent="0.25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" hidden="1" customHeight="1" x14ac:dyDescent="0.25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" hidden="1" customHeight="1" x14ac:dyDescent="0.25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" hidden="1" customHeight="1" x14ac:dyDescent="0.25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" hidden="1" customHeight="1" x14ac:dyDescent="0.25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" hidden="1" customHeight="1" x14ac:dyDescent="0.25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" hidden="1" customHeight="1" x14ac:dyDescent="0.25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" hidden="1" customHeight="1" x14ac:dyDescent="0.25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" hidden="1" customHeight="1" x14ac:dyDescent="0.25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" hidden="1" customHeight="1" x14ac:dyDescent="0.25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" hidden="1" customHeight="1" x14ac:dyDescent="0.25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" hidden="1" customHeight="1" x14ac:dyDescent="0.25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" hidden="1" customHeight="1" x14ac:dyDescent="0.25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" hidden="1" customHeight="1" x14ac:dyDescent="0.25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" hidden="1" customHeight="1" x14ac:dyDescent="0.25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" hidden="1" customHeight="1" x14ac:dyDescent="0.25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" hidden="1" customHeight="1" x14ac:dyDescent="0.25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" hidden="1" customHeight="1" x14ac:dyDescent="0.25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" hidden="1" customHeight="1" x14ac:dyDescent="0.25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" hidden="1" customHeight="1" x14ac:dyDescent="0.25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" hidden="1" customHeight="1" x14ac:dyDescent="0.25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" hidden="1" customHeight="1" x14ac:dyDescent="0.25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" hidden="1" customHeight="1" x14ac:dyDescent="0.25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" hidden="1" customHeight="1" x14ac:dyDescent="0.25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" hidden="1" customHeight="1" x14ac:dyDescent="0.25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" hidden="1" customHeight="1" x14ac:dyDescent="0.25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" hidden="1" customHeight="1" x14ac:dyDescent="0.25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" hidden="1" customHeight="1" x14ac:dyDescent="0.25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" hidden="1" customHeight="1" x14ac:dyDescent="0.25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" hidden="1" customHeight="1" x14ac:dyDescent="0.25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" hidden="1" customHeight="1" x14ac:dyDescent="0.25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" hidden="1" customHeight="1" x14ac:dyDescent="0.25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" hidden="1" customHeight="1" x14ac:dyDescent="0.25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" hidden="1" customHeight="1" x14ac:dyDescent="0.25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" hidden="1" customHeight="1" x14ac:dyDescent="0.25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" hidden="1" customHeight="1" x14ac:dyDescent="0.25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" hidden="1" customHeight="1" x14ac:dyDescent="0.25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" hidden="1" customHeight="1" x14ac:dyDescent="0.25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" hidden="1" customHeight="1" x14ac:dyDescent="0.25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" hidden="1" customHeight="1" x14ac:dyDescent="0.25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0</v>
      </c>
      <c r="U7188" s="4">
        <v>0</v>
      </c>
      <c r="V7188" s="4">
        <v>0</v>
      </c>
      <c r="W7188" s="13">
        <f t="shared" si="1347"/>
        <v>0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" hidden="1" customHeight="1" x14ac:dyDescent="0.25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" hidden="1" customHeight="1" x14ac:dyDescent="0.25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" hidden="1" customHeight="1" x14ac:dyDescent="0.25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0</v>
      </c>
      <c r="U7191" s="4">
        <v>0</v>
      </c>
      <c r="V7191" s="4">
        <v>0</v>
      </c>
      <c r="W7191" s="13">
        <f t="shared" si="1347"/>
        <v>0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" hidden="1" customHeight="1" x14ac:dyDescent="0.25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" hidden="1" customHeight="1" x14ac:dyDescent="0.25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" hidden="1" customHeight="1" x14ac:dyDescent="0.25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0</v>
      </c>
      <c r="U7194" s="6">
        <v>0</v>
      </c>
      <c r="V7194" s="6">
        <v>0</v>
      </c>
      <c r="W7194" s="6">
        <f t="shared" si="1347"/>
        <v>0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" hidden="1" customHeight="1" x14ac:dyDescent="0.25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" hidden="1" customHeight="1" x14ac:dyDescent="0.25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" hidden="1" customHeight="1" x14ac:dyDescent="0.25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0</v>
      </c>
      <c r="U7197" s="6">
        <v>0</v>
      </c>
      <c r="V7197" s="6">
        <v>0</v>
      </c>
      <c r="W7197" s="6">
        <f t="shared" si="1347"/>
        <v>0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" hidden="1" customHeight="1" x14ac:dyDescent="0.25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" hidden="1" customHeight="1" x14ac:dyDescent="0.25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" hidden="1" customHeight="1" x14ac:dyDescent="0.25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" hidden="1" customHeight="1" x14ac:dyDescent="0.25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" hidden="1" customHeight="1" x14ac:dyDescent="0.25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" hidden="1" customHeight="1" x14ac:dyDescent="0.25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" hidden="1" customHeight="1" x14ac:dyDescent="0.25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" hidden="1" customHeight="1" x14ac:dyDescent="0.25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" hidden="1" customHeight="1" x14ac:dyDescent="0.25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" hidden="1" customHeight="1" x14ac:dyDescent="0.25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" hidden="1" customHeight="1" x14ac:dyDescent="0.25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0</v>
      </c>
      <c r="U7208" s="6"/>
      <c r="V7208" s="6">
        <v>0</v>
      </c>
      <c r="W7208" s="6">
        <f t="shared" si="1347"/>
        <v>0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" hidden="1" customHeight="1" x14ac:dyDescent="0.25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0</v>
      </c>
      <c r="U7209" s="6"/>
      <c r="V7209" s="6">
        <v>0</v>
      </c>
      <c r="W7209" s="6">
        <f t="shared" si="1347"/>
        <v>0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" hidden="1" customHeight="1" x14ac:dyDescent="0.25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" hidden="1" customHeight="1" x14ac:dyDescent="0.25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" hidden="1" customHeight="1" x14ac:dyDescent="0.25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" hidden="1" customHeight="1" x14ac:dyDescent="0.25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" hidden="1" customHeight="1" x14ac:dyDescent="0.25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" hidden="1" customHeight="1" x14ac:dyDescent="0.25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" hidden="1" customHeight="1" x14ac:dyDescent="0.25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" hidden="1" customHeight="1" x14ac:dyDescent="0.25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" hidden="1" customHeight="1" x14ac:dyDescent="0.25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" hidden="1" customHeight="1" x14ac:dyDescent="0.25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" hidden="1" customHeight="1" x14ac:dyDescent="0.25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" hidden="1" customHeight="1" x14ac:dyDescent="0.25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" hidden="1" customHeight="1" x14ac:dyDescent="0.25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" hidden="1" customHeight="1" x14ac:dyDescent="0.25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" hidden="1" customHeight="1" x14ac:dyDescent="0.25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" hidden="1" customHeight="1" x14ac:dyDescent="0.25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" hidden="1" customHeight="1" x14ac:dyDescent="0.25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" hidden="1" customHeight="1" x14ac:dyDescent="0.25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" hidden="1" customHeight="1" x14ac:dyDescent="0.25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" hidden="1" customHeight="1" x14ac:dyDescent="0.25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" hidden="1" customHeight="1" x14ac:dyDescent="0.25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" hidden="1" customHeight="1" x14ac:dyDescent="0.25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" hidden="1" customHeight="1" x14ac:dyDescent="0.25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" hidden="1" customHeight="1" x14ac:dyDescent="0.25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" hidden="1" customHeight="1" x14ac:dyDescent="0.25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" hidden="1" customHeight="1" x14ac:dyDescent="0.25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" hidden="1" customHeight="1" x14ac:dyDescent="0.25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" hidden="1" customHeight="1" x14ac:dyDescent="0.25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" hidden="1" customHeight="1" x14ac:dyDescent="0.25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" hidden="1" customHeight="1" x14ac:dyDescent="0.25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" hidden="1" customHeight="1" x14ac:dyDescent="0.25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" hidden="1" customHeight="1" x14ac:dyDescent="0.25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" hidden="1" customHeight="1" x14ac:dyDescent="0.25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" hidden="1" customHeight="1" x14ac:dyDescent="0.25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" hidden="1" customHeight="1" x14ac:dyDescent="0.25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" hidden="1" customHeight="1" x14ac:dyDescent="0.25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" hidden="1" customHeight="1" x14ac:dyDescent="0.25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" hidden="1" customHeight="1" x14ac:dyDescent="0.25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" hidden="1" customHeight="1" x14ac:dyDescent="0.25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" hidden="1" customHeight="1" x14ac:dyDescent="0.25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" hidden="1" customHeight="1" x14ac:dyDescent="0.25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" hidden="1" customHeight="1" x14ac:dyDescent="0.25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" hidden="1" customHeight="1" x14ac:dyDescent="0.25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" hidden="1" customHeight="1" x14ac:dyDescent="0.25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" hidden="1" customHeight="1" x14ac:dyDescent="0.25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" hidden="1" customHeight="1" x14ac:dyDescent="0.25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" hidden="1" customHeight="1" x14ac:dyDescent="0.25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" hidden="1" customHeight="1" x14ac:dyDescent="0.25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" hidden="1" customHeight="1" x14ac:dyDescent="0.25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" hidden="1" customHeight="1" x14ac:dyDescent="0.25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" hidden="1" customHeight="1" x14ac:dyDescent="0.25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" hidden="1" customHeight="1" x14ac:dyDescent="0.25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" hidden="1" customHeight="1" x14ac:dyDescent="0.25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" hidden="1" customHeight="1" x14ac:dyDescent="0.25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" hidden="1" customHeight="1" x14ac:dyDescent="0.25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" hidden="1" customHeight="1" x14ac:dyDescent="0.25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" hidden="1" customHeight="1" x14ac:dyDescent="0.25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" hidden="1" customHeight="1" x14ac:dyDescent="0.25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41846.84609999969</v>
      </c>
      <c r="W7267" s="13">
        <f t="shared" si="1362"/>
        <v>8153.1539000003104</v>
      </c>
      <c r="X7267" s="13">
        <f t="shared" si="1369"/>
        <v>41846.84609999969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41846.84609999969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41846.84609999969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" hidden="1" customHeight="1" x14ac:dyDescent="0.25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" hidden="1" customHeight="1" x14ac:dyDescent="0.25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" hidden="1" customHeight="1" x14ac:dyDescent="0.25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" hidden="1" customHeight="1" x14ac:dyDescent="0.25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" hidden="1" customHeight="1" x14ac:dyDescent="0.25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" hidden="1" customHeight="1" x14ac:dyDescent="0.25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" hidden="1" customHeight="1" x14ac:dyDescent="0.25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" hidden="1" customHeight="1" x14ac:dyDescent="0.25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" hidden="1" customHeight="1" x14ac:dyDescent="0.25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" hidden="1" customHeight="1" x14ac:dyDescent="0.25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" hidden="1" customHeight="1" x14ac:dyDescent="0.25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" hidden="1" customHeight="1" x14ac:dyDescent="0.25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" hidden="1" customHeight="1" x14ac:dyDescent="0.25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" hidden="1" customHeight="1" x14ac:dyDescent="0.25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" hidden="1" customHeight="1" x14ac:dyDescent="0.25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" hidden="1" customHeight="1" x14ac:dyDescent="0.25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" hidden="1" customHeight="1" x14ac:dyDescent="0.25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" hidden="1" customHeight="1" x14ac:dyDescent="0.25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" hidden="1" customHeight="1" x14ac:dyDescent="0.25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" hidden="1" customHeight="1" x14ac:dyDescent="0.25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" hidden="1" customHeight="1" x14ac:dyDescent="0.25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" hidden="1" customHeight="1" x14ac:dyDescent="0.25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" hidden="1" customHeight="1" x14ac:dyDescent="0.25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" hidden="1" customHeight="1" x14ac:dyDescent="0.25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" hidden="1" customHeight="1" x14ac:dyDescent="0.25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" hidden="1" customHeight="1" x14ac:dyDescent="0.25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" hidden="1" customHeight="1" x14ac:dyDescent="0.25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" hidden="1" customHeight="1" x14ac:dyDescent="0.25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" hidden="1" customHeight="1" x14ac:dyDescent="0.25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" hidden="1" customHeight="1" x14ac:dyDescent="0.25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" hidden="1" customHeight="1" x14ac:dyDescent="0.25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" hidden="1" customHeight="1" x14ac:dyDescent="0.25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" hidden="1" customHeight="1" x14ac:dyDescent="0.25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" hidden="1" customHeight="1" x14ac:dyDescent="0.25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" hidden="1" customHeight="1" x14ac:dyDescent="0.25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" hidden="1" customHeight="1" x14ac:dyDescent="0.25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" hidden="1" customHeight="1" x14ac:dyDescent="0.25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" hidden="1" customHeight="1" x14ac:dyDescent="0.25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" hidden="1" customHeight="1" x14ac:dyDescent="0.25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" hidden="1" customHeight="1" x14ac:dyDescent="0.25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" hidden="1" customHeight="1" x14ac:dyDescent="0.25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" hidden="1" customHeight="1" x14ac:dyDescent="0.25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" hidden="1" customHeight="1" x14ac:dyDescent="0.25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" hidden="1" customHeight="1" x14ac:dyDescent="0.25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" hidden="1" customHeight="1" x14ac:dyDescent="0.25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" hidden="1" customHeight="1" x14ac:dyDescent="0.25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" hidden="1" customHeight="1" x14ac:dyDescent="0.25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" hidden="1" customHeight="1" x14ac:dyDescent="0.25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" hidden="1" customHeight="1" x14ac:dyDescent="0.25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" hidden="1" customHeight="1" x14ac:dyDescent="0.25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" hidden="1" customHeight="1" x14ac:dyDescent="0.25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" hidden="1" customHeight="1" x14ac:dyDescent="0.25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" hidden="1" customHeight="1" x14ac:dyDescent="0.25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" hidden="1" customHeight="1" x14ac:dyDescent="0.25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" hidden="1" customHeight="1" x14ac:dyDescent="0.25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" hidden="1" customHeight="1" x14ac:dyDescent="0.25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" hidden="1" customHeight="1" x14ac:dyDescent="0.25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" hidden="1" customHeight="1" x14ac:dyDescent="0.25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" hidden="1" customHeight="1" x14ac:dyDescent="0.25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" hidden="1" customHeight="1" x14ac:dyDescent="0.25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" hidden="1" customHeight="1" x14ac:dyDescent="0.25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" hidden="1" customHeight="1" x14ac:dyDescent="0.25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" hidden="1" customHeight="1" x14ac:dyDescent="0.25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" hidden="1" customHeight="1" x14ac:dyDescent="0.25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" hidden="1" customHeight="1" x14ac:dyDescent="0.25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" hidden="1" customHeight="1" x14ac:dyDescent="0.25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" hidden="1" customHeight="1" x14ac:dyDescent="0.25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" hidden="1" customHeight="1" x14ac:dyDescent="0.25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" hidden="1" customHeight="1" x14ac:dyDescent="0.25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" hidden="1" customHeight="1" x14ac:dyDescent="0.25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" hidden="1" customHeight="1" x14ac:dyDescent="0.25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" hidden="1" customHeight="1" x14ac:dyDescent="0.25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7" t="s">
        <v>4203</v>
      </c>
      <c r="T7339" s="18">
        <v>71059.343900000313</v>
      </c>
      <c r="U7339" s="4">
        <v>1768.9</v>
      </c>
      <c r="V7339" s="18">
        <v>72828.243900000307</v>
      </c>
      <c r="W7339" s="13">
        <f t="shared" si="1371"/>
        <v>0</v>
      </c>
      <c r="X7339" s="13">
        <f>IF(P7339="折扣",V7339*Q7339,IF(P7339="返现",V7339,(V7339-1768.9)/(1+Q7339+AG7339)))</f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8228.8403545454858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68063.779345794668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" hidden="1" customHeight="1" x14ac:dyDescent="0.25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" hidden="1" customHeight="1" x14ac:dyDescent="0.25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" hidden="1" customHeight="1" x14ac:dyDescent="0.25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" hidden="1" customHeight="1" x14ac:dyDescent="0.25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" hidden="1" customHeight="1" x14ac:dyDescent="0.25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" hidden="1" customHeight="1" x14ac:dyDescent="0.25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" hidden="1" customHeight="1" x14ac:dyDescent="0.25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" hidden="1" customHeight="1" x14ac:dyDescent="0.25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" hidden="1" customHeight="1" x14ac:dyDescent="0.25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" hidden="1" customHeight="1" x14ac:dyDescent="0.25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" hidden="1" customHeight="1" x14ac:dyDescent="0.25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" hidden="1" customHeight="1" x14ac:dyDescent="0.25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" hidden="1" customHeight="1" x14ac:dyDescent="0.25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" hidden="1" customHeight="1" x14ac:dyDescent="0.25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" hidden="1" customHeight="1" x14ac:dyDescent="0.25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" hidden="1" customHeight="1" x14ac:dyDescent="0.25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" hidden="1" customHeight="1" x14ac:dyDescent="0.25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" hidden="1" customHeight="1" x14ac:dyDescent="0.25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" hidden="1" customHeight="1" x14ac:dyDescent="0.25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" hidden="1" customHeight="1" x14ac:dyDescent="0.25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" hidden="1" customHeight="1" x14ac:dyDescent="0.25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" hidden="1" customHeight="1" x14ac:dyDescent="0.25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" hidden="1" customHeight="1" x14ac:dyDescent="0.25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" hidden="1" customHeight="1" x14ac:dyDescent="0.25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" hidden="1" customHeight="1" x14ac:dyDescent="0.25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" hidden="1" customHeight="1" x14ac:dyDescent="0.25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" hidden="1" customHeight="1" x14ac:dyDescent="0.25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" hidden="1" customHeight="1" x14ac:dyDescent="0.25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" hidden="1" customHeight="1" x14ac:dyDescent="0.25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" hidden="1" customHeight="1" x14ac:dyDescent="0.25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" hidden="1" customHeight="1" x14ac:dyDescent="0.25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" hidden="1" customHeight="1" x14ac:dyDescent="0.25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" hidden="1" customHeight="1" x14ac:dyDescent="0.25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" hidden="1" customHeight="1" x14ac:dyDescent="0.25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" hidden="1" customHeight="1" x14ac:dyDescent="0.25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" hidden="1" customHeight="1" x14ac:dyDescent="0.25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" hidden="1" customHeight="1" x14ac:dyDescent="0.25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" hidden="1" customHeight="1" x14ac:dyDescent="0.25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" hidden="1" customHeight="1" x14ac:dyDescent="0.25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" hidden="1" customHeight="1" x14ac:dyDescent="0.25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" hidden="1" customHeight="1" x14ac:dyDescent="0.25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" hidden="1" customHeight="1" x14ac:dyDescent="0.25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" hidden="1" customHeight="1" x14ac:dyDescent="0.25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" hidden="1" customHeight="1" x14ac:dyDescent="0.25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" hidden="1" customHeight="1" x14ac:dyDescent="0.25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" hidden="1" customHeight="1" x14ac:dyDescent="0.25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" hidden="1" customHeight="1" x14ac:dyDescent="0.25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" hidden="1" customHeight="1" x14ac:dyDescent="0.25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" hidden="1" customHeight="1" x14ac:dyDescent="0.25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" hidden="1" customHeight="1" x14ac:dyDescent="0.25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" hidden="1" customHeight="1" x14ac:dyDescent="0.25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" hidden="1" customHeight="1" x14ac:dyDescent="0.25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" hidden="1" customHeight="1" x14ac:dyDescent="0.25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" hidden="1" customHeight="1" x14ac:dyDescent="0.25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" hidden="1" customHeight="1" x14ac:dyDescent="0.25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" hidden="1" customHeight="1" x14ac:dyDescent="0.25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" hidden="1" customHeight="1" x14ac:dyDescent="0.25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" hidden="1" customHeight="1" x14ac:dyDescent="0.25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" hidden="1" customHeight="1" x14ac:dyDescent="0.25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" hidden="1" customHeight="1" x14ac:dyDescent="0.25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" hidden="1" customHeight="1" x14ac:dyDescent="0.25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" hidden="1" customHeight="1" x14ac:dyDescent="0.25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" hidden="1" customHeight="1" x14ac:dyDescent="0.25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" hidden="1" customHeight="1" x14ac:dyDescent="0.25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7" t="s">
        <v>4202</v>
      </c>
      <c r="T7403" s="18">
        <v>309943.44000000006</v>
      </c>
      <c r="U7403" s="4">
        <v>1057.4100000000001</v>
      </c>
      <c r="V7403" s="4">
        <v>1057.4100000000001</v>
      </c>
      <c r="W7403" s="13">
        <f>T7403+U7403-V7403</f>
        <v>309943.44000000006</v>
      </c>
      <c r="X7403" s="13">
        <f>IF(P7403="折扣",V7403*Q7403,IF(P7403="返现",V7403,(V7403-1057.41)/(1+Q7403+AG7403)))</f>
        <v>0</v>
      </c>
      <c r="Y7403" s="13">
        <f t="shared" si="1384"/>
        <v>0</v>
      </c>
      <c r="Z7403" s="2">
        <v>0</v>
      </c>
      <c r="AA7403" s="4">
        <v>0</v>
      </c>
      <c r="AB7403" s="4">
        <f t="shared" si="1386"/>
        <v>0</v>
      </c>
      <c r="AC7403" s="6">
        <f t="shared" si="1381"/>
        <v>1057.4100000000001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" hidden="1" customHeight="1" x14ac:dyDescent="0.25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" hidden="1" customHeight="1" x14ac:dyDescent="0.25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" hidden="1" customHeight="1" x14ac:dyDescent="0.25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" hidden="1" customHeight="1" x14ac:dyDescent="0.25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" hidden="1" customHeight="1" x14ac:dyDescent="0.25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" hidden="1" customHeight="1" x14ac:dyDescent="0.25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" hidden="1" customHeight="1" x14ac:dyDescent="0.25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" hidden="1" customHeight="1" x14ac:dyDescent="0.25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" hidden="1" customHeight="1" x14ac:dyDescent="0.25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" hidden="1" customHeight="1" x14ac:dyDescent="0.25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" hidden="1" customHeight="1" x14ac:dyDescent="0.25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" hidden="1" customHeight="1" x14ac:dyDescent="0.25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" hidden="1" customHeight="1" x14ac:dyDescent="0.25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" hidden="1" customHeight="1" x14ac:dyDescent="0.25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" hidden="1" customHeight="1" x14ac:dyDescent="0.25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" hidden="1" customHeight="1" x14ac:dyDescent="0.25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" hidden="1" customHeight="1" x14ac:dyDescent="0.25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" hidden="1" customHeight="1" x14ac:dyDescent="0.25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" hidden="1" customHeight="1" x14ac:dyDescent="0.25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" hidden="1" customHeight="1" x14ac:dyDescent="0.25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" hidden="1" customHeight="1" x14ac:dyDescent="0.25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" hidden="1" customHeight="1" x14ac:dyDescent="0.25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" hidden="1" customHeight="1" x14ac:dyDescent="0.25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" hidden="1" customHeight="1" x14ac:dyDescent="0.25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" hidden="1" customHeight="1" x14ac:dyDescent="0.25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" hidden="1" customHeight="1" x14ac:dyDescent="0.25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" hidden="1" customHeight="1" x14ac:dyDescent="0.25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" hidden="1" customHeight="1" x14ac:dyDescent="0.25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" hidden="1" customHeight="1" x14ac:dyDescent="0.25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" hidden="1" customHeight="1" x14ac:dyDescent="0.25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" hidden="1" customHeight="1" x14ac:dyDescent="0.25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" hidden="1" customHeight="1" x14ac:dyDescent="0.25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" hidden="1" customHeight="1" x14ac:dyDescent="0.25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" hidden="1" customHeight="1" x14ac:dyDescent="0.25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" hidden="1" customHeight="1" x14ac:dyDescent="0.25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" hidden="1" customHeight="1" x14ac:dyDescent="0.25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" hidden="1" customHeight="1" x14ac:dyDescent="0.25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" hidden="1" customHeight="1" x14ac:dyDescent="0.25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" hidden="1" customHeight="1" x14ac:dyDescent="0.25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" hidden="1" customHeight="1" x14ac:dyDescent="0.25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" hidden="1" customHeight="1" x14ac:dyDescent="0.25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" hidden="1" customHeight="1" x14ac:dyDescent="0.25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" hidden="1" customHeight="1" x14ac:dyDescent="0.25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" hidden="1" customHeight="1" x14ac:dyDescent="0.25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" hidden="1" customHeight="1" x14ac:dyDescent="0.25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" hidden="1" customHeight="1" x14ac:dyDescent="0.25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" hidden="1" customHeight="1" x14ac:dyDescent="0.25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" hidden="1" customHeight="1" x14ac:dyDescent="0.25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" hidden="1" customHeight="1" x14ac:dyDescent="0.25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" hidden="1" customHeight="1" x14ac:dyDescent="0.25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" hidden="1" customHeight="1" x14ac:dyDescent="0.25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" hidden="1" customHeight="1" x14ac:dyDescent="0.25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" hidden="1" customHeight="1" x14ac:dyDescent="0.25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" hidden="1" customHeight="1" x14ac:dyDescent="0.25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" hidden="1" customHeight="1" x14ac:dyDescent="0.25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" hidden="1" customHeight="1" x14ac:dyDescent="0.25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" hidden="1" customHeight="1" x14ac:dyDescent="0.25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" hidden="1" customHeight="1" x14ac:dyDescent="0.25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" hidden="1" customHeight="1" x14ac:dyDescent="0.25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" hidden="1" customHeight="1" x14ac:dyDescent="0.25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" hidden="1" customHeight="1" x14ac:dyDescent="0.25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" hidden="1" customHeight="1" x14ac:dyDescent="0.25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" hidden="1" customHeight="1" x14ac:dyDescent="0.25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" hidden="1" customHeight="1" x14ac:dyDescent="0.25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499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" hidden="1" customHeight="1" x14ac:dyDescent="0.25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" hidden="1" customHeight="1" x14ac:dyDescent="0.25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" hidden="1" customHeight="1" x14ac:dyDescent="0.25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" hidden="1" customHeight="1" x14ac:dyDescent="0.25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" hidden="1" customHeight="1" x14ac:dyDescent="0.25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" hidden="1" customHeight="1" x14ac:dyDescent="0.25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" hidden="1" customHeight="1" x14ac:dyDescent="0.25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" hidden="1" customHeight="1" x14ac:dyDescent="0.25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" hidden="1" customHeight="1" x14ac:dyDescent="0.25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" hidden="1" customHeight="1" x14ac:dyDescent="0.25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" hidden="1" customHeight="1" x14ac:dyDescent="0.25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" hidden="1" customHeight="1" x14ac:dyDescent="0.25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" hidden="1" customHeight="1" x14ac:dyDescent="0.25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01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" hidden="1" customHeight="1" x14ac:dyDescent="0.25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" hidden="1" customHeight="1" x14ac:dyDescent="0.25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" hidden="1" customHeight="1" x14ac:dyDescent="0.25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" hidden="1" customHeight="1" x14ac:dyDescent="0.25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" hidden="1" customHeight="1" x14ac:dyDescent="0.25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" hidden="1" customHeight="1" x14ac:dyDescent="0.25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" hidden="1" customHeight="1" x14ac:dyDescent="0.25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" hidden="1" customHeight="1" x14ac:dyDescent="0.25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" hidden="1" customHeight="1" x14ac:dyDescent="0.25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" hidden="1" customHeight="1" x14ac:dyDescent="0.25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" hidden="1" customHeight="1" x14ac:dyDescent="0.25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" hidden="1" customHeight="1" x14ac:dyDescent="0.25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" hidden="1" customHeight="1" x14ac:dyDescent="0.25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" hidden="1" customHeight="1" x14ac:dyDescent="0.25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" hidden="1" customHeight="1" x14ac:dyDescent="0.25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" hidden="1" customHeight="1" x14ac:dyDescent="0.25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" hidden="1" customHeight="1" x14ac:dyDescent="0.25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" hidden="1" customHeight="1" x14ac:dyDescent="0.25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" hidden="1" customHeight="1" x14ac:dyDescent="0.25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" hidden="1" customHeight="1" x14ac:dyDescent="0.25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" hidden="1" customHeight="1" x14ac:dyDescent="0.25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" hidden="1" customHeight="1" x14ac:dyDescent="0.25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" hidden="1" customHeight="1" x14ac:dyDescent="0.25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" hidden="1" customHeight="1" x14ac:dyDescent="0.25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" hidden="1" customHeight="1" x14ac:dyDescent="0.25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" hidden="1" customHeight="1" x14ac:dyDescent="0.25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" hidden="1" customHeight="1" x14ac:dyDescent="0.25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" hidden="1" customHeight="1" x14ac:dyDescent="0.25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" hidden="1" customHeight="1" x14ac:dyDescent="0.25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" hidden="1" customHeight="1" x14ac:dyDescent="0.25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" hidden="1" customHeight="1" x14ac:dyDescent="0.25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" hidden="1" customHeight="1" x14ac:dyDescent="0.25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" hidden="1" customHeight="1" x14ac:dyDescent="0.25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" hidden="1" customHeight="1" x14ac:dyDescent="0.25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" hidden="1" customHeight="1" x14ac:dyDescent="0.25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" hidden="1" customHeight="1" x14ac:dyDescent="0.25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" hidden="1" customHeight="1" x14ac:dyDescent="0.25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" hidden="1" customHeight="1" x14ac:dyDescent="0.25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" hidden="1" customHeight="1" x14ac:dyDescent="0.25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" hidden="1" customHeight="1" x14ac:dyDescent="0.25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" hidden="1" customHeight="1" x14ac:dyDescent="0.25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" hidden="1" customHeight="1" x14ac:dyDescent="0.25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" hidden="1" customHeight="1" x14ac:dyDescent="0.25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" hidden="1" customHeight="1" x14ac:dyDescent="0.25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" hidden="1" customHeight="1" x14ac:dyDescent="0.25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" hidden="1" customHeight="1" x14ac:dyDescent="0.25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" hidden="1" customHeight="1" x14ac:dyDescent="0.25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" hidden="1" customHeight="1" x14ac:dyDescent="0.25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" hidden="1" customHeight="1" x14ac:dyDescent="0.25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" hidden="1" customHeight="1" x14ac:dyDescent="0.25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" hidden="1" customHeight="1" x14ac:dyDescent="0.25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" hidden="1" customHeight="1" x14ac:dyDescent="0.25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" hidden="1" customHeight="1" x14ac:dyDescent="0.25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" hidden="1" customHeight="1" x14ac:dyDescent="0.25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" hidden="1" customHeight="1" x14ac:dyDescent="0.25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" hidden="1" customHeight="1" x14ac:dyDescent="0.25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" hidden="1" customHeight="1" x14ac:dyDescent="0.25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" hidden="1" customHeight="1" x14ac:dyDescent="0.25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" hidden="1" customHeight="1" x14ac:dyDescent="0.25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" hidden="1" customHeight="1" x14ac:dyDescent="0.25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 t="s">
        <v>4210</v>
      </c>
      <c r="T7540" s="6">
        <v>1410084.9328000061</v>
      </c>
      <c r="U7540" s="6">
        <v>49680199.980810001</v>
      </c>
      <c r="V7540" s="6">
        <f>20757861.97-3510</f>
        <v>20754351.969999999</v>
      </c>
      <c r="W7540" s="6">
        <f t="shared" si="1405"/>
        <v>30335932.943610013</v>
      </c>
      <c r="X7540" s="6">
        <f>IF(P7540="折扣",V7540*Q7540,IF(P7540="返现",V7540,V7540/(1+Q7540+AG7540)))-265313.75</f>
        <v>12756616.209844397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12756616.209844397</v>
      </c>
      <c r="AC7540" s="4">
        <f t="shared" si="1399"/>
        <v>7997735.7601556014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13808617.411842979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" hidden="1" customHeight="1" x14ac:dyDescent="0.25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" hidden="1" customHeight="1" x14ac:dyDescent="0.25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" hidden="1" customHeight="1" x14ac:dyDescent="0.25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" hidden="1" customHeight="1" x14ac:dyDescent="0.25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" hidden="1" customHeight="1" x14ac:dyDescent="0.25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" hidden="1" customHeight="1" x14ac:dyDescent="0.25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" hidden="1" customHeight="1" x14ac:dyDescent="0.25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" hidden="1" customHeight="1" x14ac:dyDescent="0.25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" hidden="1" customHeight="1" x14ac:dyDescent="0.25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" hidden="1" customHeight="1" x14ac:dyDescent="0.25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" hidden="1" customHeight="1" x14ac:dyDescent="0.25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" hidden="1" customHeight="1" x14ac:dyDescent="0.25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" hidden="1" customHeight="1" x14ac:dyDescent="0.25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" hidden="1" customHeight="1" x14ac:dyDescent="0.25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" hidden="1" customHeight="1" x14ac:dyDescent="0.25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" hidden="1" customHeight="1" x14ac:dyDescent="0.25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" hidden="1" customHeight="1" x14ac:dyDescent="0.25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" hidden="1" customHeight="1" x14ac:dyDescent="0.25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" hidden="1" customHeight="1" x14ac:dyDescent="0.25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" hidden="1" customHeight="1" x14ac:dyDescent="0.25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" hidden="1" customHeight="1" x14ac:dyDescent="0.25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" hidden="1" customHeight="1" x14ac:dyDescent="0.25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" hidden="1" customHeight="1" x14ac:dyDescent="0.25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" hidden="1" customHeight="1" x14ac:dyDescent="0.25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" hidden="1" customHeight="1" x14ac:dyDescent="0.25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" hidden="1" customHeight="1" x14ac:dyDescent="0.25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" hidden="1" customHeight="1" x14ac:dyDescent="0.25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" hidden="1" customHeight="1" x14ac:dyDescent="0.25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" hidden="1" customHeight="1" x14ac:dyDescent="0.25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" hidden="1" customHeight="1" x14ac:dyDescent="0.25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" hidden="1" customHeight="1" x14ac:dyDescent="0.25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" hidden="1" customHeight="1" x14ac:dyDescent="0.25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" hidden="1" customHeight="1" x14ac:dyDescent="0.25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" hidden="1" customHeight="1" x14ac:dyDescent="0.25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" hidden="1" customHeight="1" x14ac:dyDescent="0.25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" hidden="1" customHeight="1" x14ac:dyDescent="0.25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" hidden="1" customHeight="1" x14ac:dyDescent="0.25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" hidden="1" customHeight="1" x14ac:dyDescent="0.25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" hidden="1" customHeight="1" x14ac:dyDescent="0.25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" hidden="1" customHeight="1" x14ac:dyDescent="0.25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69" t="s">
        <v>4204</v>
      </c>
      <c r="T7580" s="6">
        <v>8153.1539000003104</v>
      </c>
      <c r="U7580" s="6">
        <f>50000+951.57</f>
        <v>50951.57</v>
      </c>
      <c r="V7580" s="6">
        <v>64537.909999999989</v>
      </c>
      <c r="W7580" s="6">
        <f t="shared" si="1416"/>
        <v>-5433.1860999996788</v>
      </c>
      <c r="X7580" s="6">
        <f>IF(P7580="折扣",V7580*Q7580,IF(P7580="返现",V7580,(V7580-951.57)/(1+Q7580+AG7580)))</f>
        <v>63586.339999999989</v>
      </c>
      <c r="Y7580" s="13">
        <f t="shared" si="1412"/>
        <v>0</v>
      </c>
      <c r="Z7580" s="14">
        <v>0</v>
      </c>
      <c r="AA7580" s="6">
        <v>0</v>
      </c>
      <c r="AB7580" s="4">
        <f t="shared" si="1415"/>
        <v>63586.339999999989</v>
      </c>
      <c r="AC7580" s="4">
        <f t="shared" si="1409"/>
        <v>951.56999999999971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" hidden="1" customHeight="1" x14ac:dyDescent="0.25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" hidden="1" customHeight="1" x14ac:dyDescent="0.25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" hidden="1" customHeight="1" x14ac:dyDescent="0.25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" hidden="1" customHeight="1" x14ac:dyDescent="0.25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" hidden="1" customHeight="1" x14ac:dyDescent="0.25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" hidden="1" customHeight="1" x14ac:dyDescent="0.25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" hidden="1" customHeight="1" x14ac:dyDescent="0.25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" hidden="1" customHeight="1" x14ac:dyDescent="0.25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" hidden="1" customHeight="1" x14ac:dyDescent="0.25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" hidden="1" customHeight="1" x14ac:dyDescent="0.25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" hidden="1" customHeight="1" x14ac:dyDescent="0.25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" hidden="1" customHeight="1" x14ac:dyDescent="0.25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" hidden="1" customHeight="1" x14ac:dyDescent="0.25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" hidden="1" customHeight="1" x14ac:dyDescent="0.25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" hidden="1" customHeight="1" x14ac:dyDescent="0.25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" hidden="1" customHeight="1" x14ac:dyDescent="0.25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" hidden="1" customHeight="1" x14ac:dyDescent="0.25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" hidden="1" customHeight="1" x14ac:dyDescent="0.25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" hidden="1" customHeight="1" x14ac:dyDescent="0.25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" hidden="1" customHeight="1" x14ac:dyDescent="0.25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" hidden="1" customHeight="1" x14ac:dyDescent="0.25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" hidden="1" customHeight="1" x14ac:dyDescent="0.25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" hidden="1" customHeight="1" x14ac:dyDescent="0.25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" hidden="1" customHeight="1" x14ac:dyDescent="0.25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" hidden="1" customHeight="1" x14ac:dyDescent="0.25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" hidden="1" customHeight="1" x14ac:dyDescent="0.25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" hidden="1" customHeight="1" x14ac:dyDescent="0.25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" hidden="1" customHeight="1" x14ac:dyDescent="0.25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" hidden="1" customHeight="1" x14ac:dyDescent="0.25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" hidden="1" customHeight="1" x14ac:dyDescent="0.25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" hidden="1" customHeight="1" x14ac:dyDescent="0.25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" hidden="1" customHeight="1" x14ac:dyDescent="0.25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" hidden="1" customHeight="1" x14ac:dyDescent="0.25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" hidden="1" customHeight="1" x14ac:dyDescent="0.25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" hidden="1" customHeight="1" x14ac:dyDescent="0.25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" hidden="1" customHeight="1" x14ac:dyDescent="0.25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" hidden="1" customHeight="1" x14ac:dyDescent="0.25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" hidden="1" customHeight="1" x14ac:dyDescent="0.25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" hidden="1" customHeight="1" x14ac:dyDescent="0.25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" hidden="1" customHeight="1" x14ac:dyDescent="0.25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" hidden="1" customHeight="1" x14ac:dyDescent="0.25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" hidden="1" customHeight="1" x14ac:dyDescent="0.25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" hidden="1" customHeight="1" x14ac:dyDescent="0.25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" hidden="1" customHeight="1" x14ac:dyDescent="0.25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38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" hidden="1" customHeight="1" x14ac:dyDescent="0.25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" hidden="1" customHeight="1" x14ac:dyDescent="0.25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" hidden="1" customHeight="1" x14ac:dyDescent="0.25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" hidden="1" customHeight="1" x14ac:dyDescent="0.25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" hidden="1" customHeight="1" x14ac:dyDescent="0.25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" hidden="1" customHeight="1" x14ac:dyDescent="0.25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" hidden="1" customHeight="1" x14ac:dyDescent="0.25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" hidden="1" customHeight="1" x14ac:dyDescent="0.25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" hidden="1" customHeight="1" x14ac:dyDescent="0.25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" hidden="1" customHeight="1" x14ac:dyDescent="0.25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" hidden="1" customHeight="1" x14ac:dyDescent="0.25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" hidden="1" customHeight="1" x14ac:dyDescent="0.25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" hidden="1" customHeight="1" x14ac:dyDescent="0.25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" hidden="1" customHeight="1" x14ac:dyDescent="0.25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" hidden="1" customHeight="1" x14ac:dyDescent="0.25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" hidden="1" customHeight="1" x14ac:dyDescent="0.25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" hidden="1" customHeight="1" x14ac:dyDescent="0.25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" hidden="1" customHeight="1" x14ac:dyDescent="0.25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" hidden="1" customHeight="1" x14ac:dyDescent="0.25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" hidden="1" customHeight="1" x14ac:dyDescent="0.25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" hidden="1" customHeight="1" x14ac:dyDescent="0.25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" hidden="1" customHeight="1" x14ac:dyDescent="0.25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" hidden="1" customHeight="1" x14ac:dyDescent="0.25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" hidden="1" customHeight="1" x14ac:dyDescent="0.25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" hidden="1" customHeight="1" x14ac:dyDescent="0.25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" hidden="1" customHeight="1" x14ac:dyDescent="0.25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" hidden="1" customHeight="1" x14ac:dyDescent="0.25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" hidden="1" customHeight="1" x14ac:dyDescent="0.25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" hidden="1" customHeight="1" x14ac:dyDescent="0.25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" hidden="1" customHeight="1" x14ac:dyDescent="0.25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" hidden="1" customHeight="1" x14ac:dyDescent="0.25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" hidden="1" customHeight="1" x14ac:dyDescent="0.25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" hidden="1" customHeight="1" x14ac:dyDescent="0.25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" hidden="1" customHeight="1" x14ac:dyDescent="0.25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" hidden="1" customHeight="1" x14ac:dyDescent="0.25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" hidden="1" customHeight="1" x14ac:dyDescent="0.25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" hidden="1" customHeight="1" x14ac:dyDescent="0.25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" hidden="1" customHeight="1" x14ac:dyDescent="0.25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" hidden="1" customHeight="1" x14ac:dyDescent="0.25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" hidden="1" customHeight="1" x14ac:dyDescent="0.25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" hidden="1" customHeight="1" x14ac:dyDescent="0.25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" hidden="1" customHeight="1" x14ac:dyDescent="0.25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" hidden="1" customHeight="1" x14ac:dyDescent="0.25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" hidden="1" customHeight="1" x14ac:dyDescent="0.25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" hidden="1" customHeight="1" x14ac:dyDescent="0.25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" hidden="1" customHeight="1" x14ac:dyDescent="0.25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" hidden="1" customHeight="1" x14ac:dyDescent="0.25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" hidden="1" customHeight="1" x14ac:dyDescent="0.25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" hidden="1" customHeight="1" x14ac:dyDescent="0.25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" hidden="1" customHeight="1" x14ac:dyDescent="0.25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" hidden="1" customHeight="1" x14ac:dyDescent="0.25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" hidden="1" customHeight="1" x14ac:dyDescent="0.25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" hidden="1" customHeight="1" x14ac:dyDescent="0.25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" hidden="1" customHeight="1" x14ac:dyDescent="0.25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" hidden="1" customHeight="1" x14ac:dyDescent="0.25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" hidden="1" customHeight="1" x14ac:dyDescent="0.25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" hidden="1" customHeight="1" x14ac:dyDescent="0.25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" hidden="1" customHeight="1" x14ac:dyDescent="0.25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" hidden="1" customHeight="1" x14ac:dyDescent="0.25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" hidden="1" customHeight="1" x14ac:dyDescent="0.25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" hidden="1" customHeight="1" x14ac:dyDescent="0.25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" hidden="1" customHeight="1" x14ac:dyDescent="0.25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" hidden="1" customHeight="1" x14ac:dyDescent="0.25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" hidden="1" customHeight="1" x14ac:dyDescent="0.25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" hidden="1" customHeight="1" x14ac:dyDescent="0.25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" hidden="1" customHeight="1" x14ac:dyDescent="0.25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" hidden="1" customHeight="1" x14ac:dyDescent="0.25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" hidden="1" customHeight="1" x14ac:dyDescent="0.25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" hidden="1" customHeight="1" x14ac:dyDescent="0.25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" hidden="1" customHeight="1" x14ac:dyDescent="0.25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" hidden="1" customHeight="1" x14ac:dyDescent="0.25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" hidden="1" customHeight="1" x14ac:dyDescent="0.25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" hidden="1" customHeight="1" x14ac:dyDescent="0.25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" hidden="1" customHeight="1" x14ac:dyDescent="0.25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" hidden="1" customHeight="1" x14ac:dyDescent="0.25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" hidden="1" customHeight="1" x14ac:dyDescent="0.25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" hidden="1" customHeight="1" x14ac:dyDescent="0.25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" hidden="1" customHeight="1" x14ac:dyDescent="0.25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" hidden="1" customHeight="1" x14ac:dyDescent="0.25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" hidden="1" customHeight="1" x14ac:dyDescent="0.25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" hidden="1" customHeight="1" x14ac:dyDescent="0.25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" hidden="1" customHeight="1" x14ac:dyDescent="0.25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" hidden="1" customHeight="1" x14ac:dyDescent="0.25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" hidden="1" customHeight="1" x14ac:dyDescent="0.25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" hidden="1" customHeight="1" x14ac:dyDescent="0.25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" hidden="1" customHeight="1" x14ac:dyDescent="0.25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" hidden="1" customHeight="1" x14ac:dyDescent="0.25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" hidden="1" customHeight="1" x14ac:dyDescent="0.25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" hidden="1" customHeight="1" x14ac:dyDescent="0.25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" hidden="1" customHeight="1" x14ac:dyDescent="0.25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" hidden="1" customHeight="1" x14ac:dyDescent="0.25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" hidden="1" customHeight="1" x14ac:dyDescent="0.25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" hidden="1" customHeight="1" x14ac:dyDescent="0.25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" hidden="1" customHeight="1" x14ac:dyDescent="0.25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" hidden="1" customHeight="1" x14ac:dyDescent="0.25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" hidden="1" customHeight="1" x14ac:dyDescent="0.25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" hidden="1" customHeight="1" x14ac:dyDescent="0.25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" hidden="1" customHeight="1" x14ac:dyDescent="0.25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69" t="s">
        <v>4205</v>
      </c>
      <c r="T7722" s="6">
        <f>W7403</f>
        <v>309943.44000000006</v>
      </c>
      <c r="U7722" s="6">
        <v>630.58000000000004</v>
      </c>
      <c r="V7722" s="6">
        <v>630.58000000000004</v>
      </c>
      <c r="W7722" s="6">
        <f t="shared" si="1442"/>
        <v>309943.44000000006</v>
      </c>
      <c r="X7722" s="6">
        <f>IF(P7722="折扣",V7722*Q7722,IF(P7722="返现",V7722,(V7722-630.58)/(1+Q7722+AG7722)))</f>
        <v>0</v>
      </c>
      <c r="Y7722" s="13">
        <f t="shared" si="1437"/>
        <v>0</v>
      </c>
      <c r="Z7722" s="14">
        <v>0</v>
      </c>
      <c r="AA7722" s="6">
        <v>0</v>
      </c>
      <c r="AB7722" s="4">
        <f t="shared" si="1441"/>
        <v>0</v>
      </c>
      <c r="AC7722" s="4">
        <f t="shared" si="1435"/>
        <v>630.58000000000004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" hidden="1" customHeight="1" x14ac:dyDescent="0.25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" hidden="1" customHeight="1" x14ac:dyDescent="0.25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" hidden="1" customHeight="1" x14ac:dyDescent="0.25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" hidden="1" customHeight="1" x14ac:dyDescent="0.25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" hidden="1" customHeight="1" x14ac:dyDescent="0.25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" hidden="1" customHeight="1" x14ac:dyDescent="0.25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" hidden="1" customHeight="1" x14ac:dyDescent="0.25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" hidden="1" customHeight="1" x14ac:dyDescent="0.25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" hidden="1" customHeight="1" x14ac:dyDescent="0.25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" hidden="1" customHeight="1" x14ac:dyDescent="0.25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" hidden="1" customHeight="1" x14ac:dyDescent="0.25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" hidden="1" customHeight="1" x14ac:dyDescent="0.25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" hidden="1" customHeight="1" x14ac:dyDescent="0.25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" hidden="1" customHeight="1" x14ac:dyDescent="0.25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" hidden="1" customHeight="1" x14ac:dyDescent="0.25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" hidden="1" customHeight="1" x14ac:dyDescent="0.25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" hidden="1" customHeight="1" x14ac:dyDescent="0.25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" hidden="1" customHeight="1" x14ac:dyDescent="0.25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" hidden="1" customHeight="1" x14ac:dyDescent="0.25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" hidden="1" customHeight="1" x14ac:dyDescent="0.25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" hidden="1" customHeight="1" x14ac:dyDescent="0.25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" hidden="1" customHeight="1" x14ac:dyDescent="0.25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" hidden="1" customHeight="1" x14ac:dyDescent="0.25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" hidden="1" customHeight="1" x14ac:dyDescent="0.25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" hidden="1" customHeight="1" x14ac:dyDescent="0.25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" hidden="1" customHeight="1" x14ac:dyDescent="0.25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" hidden="1" customHeight="1" x14ac:dyDescent="0.25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" hidden="1" customHeight="1" x14ac:dyDescent="0.25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" hidden="1" customHeight="1" x14ac:dyDescent="0.25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" hidden="1" customHeight="1" x14ac:dyDescent="0.25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" hidden="1" customHeight="1" x14ac:dyDescent="0.25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" hidden="1" customHeight="1" x14ac:dyDescent="0.25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" hidden="1" customHeight="1" x14ac:dyDescent="0.25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" hidden="1" customHeight="1" x14ac:dyDescent="0.25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" hidden="1" customHeight="1" x14ac:dyDescent="0.25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" hidden="1" customHeight="1" x14ac:dyDescent="0.25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" hidden="1" customHeight="1" x14ac:dyDescent="0.25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" hidden="1" customHeight="1" x14ac:dyDescent="0.25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" hidden="1" customHeight="1" x14ac:dyDescent="0.25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" hidden="1" customHeight="1" x14ac:dyDescent="0.25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" hidden="1" customHeight="1" x14ac:dyDescent="0.25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" hidden="1" customHeight="1" x14ac:dyDescent="0.25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" hidden="1" customHeight="1" x14ac:dyDescent="0.25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" hidden="1" customHeight="1" x14ac:dyDescent="0.25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" hidden="1" customHeight="1" x14ac:dyDescent="0.25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" hidden="1" customHeight="1" x14ac:dyDescent="0.25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" hidden="1" customHeight="1" x14ac:dyDescent="0.25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" hidden="1" customHeight="1" x14ac:dyDescent="0.25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" hidden="1" customHeight="1" x14ac:dyDescent="0.25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" hidden="1" customHeight="1" x14ac:dyDescent="0.25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" hidden="1" customHeight="1" x14ac:dyDescent="0.25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" hidden="1" customHeight="1" x14ac:dyDescent="0.25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" hidden="1" customHeight="1" x14ac:dyDescent="0.25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" hidden="1" customHeight="1" x14ac:dyDescent="0.25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" hidden="1" customHeight="1" x14ac:dyDescent="0.25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" hidden="1" customHeight="1" x14ac:dyDescent="0.25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" hidden="1" customHeight="1" x14ac:dyDescent="0.25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" hidden="1" customHeight="1" x14ac:dyDescent="0.25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" hidden="1" customHeight="1" x14ac:dyDescent="0.25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" hidden="1" customHeight="1" x14ac:dyDescent="0.25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0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" hidden="1" customHeight="1" x14ac:dyDescent="0.25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" hidden="1" customHeight="1" x14ac:dyDescent="0.25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" hidden="1" customHeight="1" x14ac:dyDescent="0.25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" hidden="1" customHeight="1" x14ac:dyDescent="0.25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" hidden="1" customHeight="1" x14ac:dyDescent="0.25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" hidden="1" customHeight="1" x14ac:dyDescent="0.25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" hidden="1" customHeight="1" x14ac:dyDescent="0.25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" hidden="1" customHeight="1" x14ac:dyDescent="0.25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" hidden="1" customHeight="1" x14ac:dyDescent="0.25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" hidden="1" customHeight="1" x14ac:dyDescent="0.25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" hidden="1" customHeight="1" x14ac:dyDescent="0.25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" hidden="1" customHeight="1" x14ac:dyDescent="0.25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" hidden="1" customHeight="1" x14ac:dyDescent="0.25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" hidden="1" customHeight="1" x14ac:dyDescent="0.25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" hidden="1" customHeight="1" x14ac:dyDescent="0.25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" hidden="1" customHeight="1" x14ac:dyDescent="0.25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" hidden="1" customHeight="1" x14ac:dyDescent="0.25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" hidden="1" customHeight="1" x14ac:dyDescent="0.25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10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" hidden="1" customHeight="1" x14ac:dyDescent="0.25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" hidden="1" customHeight="1" x14ac:dyDescent="0.25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" hidden="1" customHeight="1" x14ac:dyDescent="0.25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" hidden="1" customHeight="1" x14ac:dyDescent="0.25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" hidden="1" customHeight="1" x14ac:dyDescent="0.25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" hidden="1" customHeight="1" x14ac:dyDescent="0.25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" hidden="1" customHeight="1" x14ac:dyDescent="0.25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" hidden="1" customHeight="1" x14ac:dyDescent="0.25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" hidden="1" customHeight="1" x14ac:dyDescent="0.25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" hidden="1" customHeight="1" x14ac:dyDescent="0.25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" hidden="1" customHeight="1" x14ac:dyDescent="0.25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" hidden="1" customHeight="1" x14ac:dyDescent="0.25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" hidden="1" customHeight="1" x14ac:dyDescent="0.25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" hidden="1" customHeight="1" x14ac:dyDescent="0.25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" hidden="1" customHeight="1" x14ac:dyDescent="0.25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" hidden="1" customHeight="1" x14ac:dyDescent="0.25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" hidden="1" customHeight="1" x14ac:dyDescent="0.25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" hidden="1" customHeight="1" x14ac:dyDescent="0.25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" hidden="1" customHeight="1" x14ac:dyDescent="0.25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" hidden="1" customHeight="1" x14ac:dyDescent="0.25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" hidden="1" customHeight="1" x14ac:dyDescent="0.25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" hidden="1" customHeight="1" x14ac:dyDescent="0.25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" hidden="1" customHeight="1" x14ac:dyDescent="0.25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" hidden="1" customHeight="1" x14ac:dyDescent="0.25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" hidden="1" customHeight="1" x14ac:dyDescent="0.25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" hidden="1" customHeight="1" x14ac:dyDescent="0.25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" hidden="1" customHeight="1" x14ac:dyDescent="0.25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" hidden="1" customHeight="1" x14ac:dyDescent="0.25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" hidden="1" customHeight="1" x14ac:dyDescent="0.25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" hidden="1" customHeight="1" x14ac:dyDescent="0.25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" hidden="1" customHeight="1" x14ac:dyDescent="0.25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" hidden="1" customHeight="1" x14ac:dyDescent="0.25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" hidden="1" customHeight="1" x14ac:dyDescent="0.25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" hidden="1" customHeight="1" x14ac:dyDescent="0.25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" hidden="1" customHeight="1" x14ac:dyDescent="0.25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" hidden="1" customHeight="1" x14ac:dyDescent="0.25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" hidden="1" customHeight="1" x14ac:dyDescent="0.25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" hidden="1" customHeight="1" x14ac:dyDescent="0.25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" hidden="1" customHeight="1" x14ac:dyDescent="0.25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" hidden="1" customHeight="1" x14ac:dyDescent="0.25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" hidden="1" customHeight="1" x14ac:dyDescent="0.25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" hidden="1" customHeight="1" x14ac:dyDescent="0.25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" hidden="1" customHeight="1" x14ac:dyDescent="0.25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" hidden="1" customHeight="1" x14ac:dyDescent="0.25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" hidden="1" customHeight="1" x14ac:dyDescent="0.25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" hidden="1" customHeight="1" x14ac:dyDescent="0.25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" hidden="1" customHeight="1" x14ac:dyDescent="0.25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" hidden="1" customHeight="1" x14ac:dyDescent="0.25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" hidden="1" customHeight="1" x14ac:dyDescent="0.25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" hidden="1" customHeight="1" x14ac:dyDescent="0.25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" hidden="1" customHeight="1" x14ac:dyDescent="0.25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" hidden="1" customHeight="1" x14ac:dyDescent="0.25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" hidden="1" customHeight="1" x14ac:dyDescent="0.25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" hidden="1" customHeight="1" x14ac:dyDescent="0.25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" hidden="1" customHeight="1" x14ac:dyDescent="0.25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" hidden="1" customHeight="1" x14ac:dyDescent="0.25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" hidden="1" customHeight="1" x14ac:dyDescent="0.25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" hidden="1" customHeight="1" x14ac:dyDescent="0.25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" hidden="1" customHeight="1" x14ac:dyDescent="0.25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" hidden="1" customHeight="1" x14ac:dyDescent="0.25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" hidden="1" customHeight="1" x14ac:dyDescent="0.25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" hidden="1" customHeight="1" x14ac:dyDescent="0.25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" hidden="1" customHeight="1" x14ac:dyDescent="0.25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" hidden="1" customHeight="1" x14ac:dyDescent="0.25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" hidden="1" customHeight="1" x14ac:dyDescent="0.25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" hidden="1" customHeight="1" x14ac:dyDescent="0.25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" hidden="1" customHeight="1" x14ac:dyDescent="0.25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" hidden="1" customHeight="1" x14ac:dyDescent="0.25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" hidden="1" customHeight="1" x14ac:dyDescent="0.25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" hidden="1" customHeight="1" x14ac:dyDescent="0.25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" hidden="1" customHeight="1" x14ac:dyDescent="0.25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" hidden="1" customHeight="1" x14ac:dyDescent="0.25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" hidden="1" customHeight="1" x14ac:dyDescent="0.25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" hidden="1" customHeight="1" x14ac:dyDescent="0.25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" hidden="1" customHeight="1" x14ac:dyDescent="0.25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69" t="s">
        <v>4206</v>
      </c>
      <c r="T7875" s="6">
        <f>W7580</f>
        <v>-5433.1860999996788</v>
      </c>
      <c r="U7875" s="6">
        <f>330000+5.82</f>
        <v>330005.82</v>
      </c>
      <c r="V7875" s="6">
        <v>284413.56000000006</v>
      </c>
      <c r="W7875" s="6">
        <f t="shared" si="1469"/>
        <v>40159.07390000025</v>
      </c>
      <c r="X7875" s="6">
        <f>IF(P7875="折扣",V7875*Q7875,IF(P7875="返现",V7875,(V7875-5.82)/(1+Q7875+AG7875)))</f>
        <v>284407.74000000005</v>
      </c>
      <c r="Y7875" s="13">
        <f t="shared" si="1472"/>
        <v>292.48000000003958</v>
      </c>
      <c r="Z7875" s="66">
        <v>0</v>
      </c>
      <c r="AA7875" s="6">
        <v>0</v>
      </c>
      <c r="AB7875" s="4">
        <f t="shared" si="1462"/>
        <v>284407.74000000005</v>
      </c>
      <c r="AC7875" s="6">
        <f t="shared" si="1467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" hidden="1" customHeight="1" x14ac:dyDescent="0.25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" hidden="1" customHeight="1" x14ac:dyDescent="0.25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" hidden="1" customHeight="1" x14ac:dyDescent="0.25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" hidden="1" customHeight="1" x14ac:dyDescent="0.25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" hidden="1" customHeight="1" x14ac:dyDescent="0.25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" hidden="1" customHeight="1" x14ac:dyDescent="0.25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" hidden="1" customHeight="1" x14ac:dyDescent="0.25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" hidden="1" customHeight="1" x14ac:dyDescent="0.25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" hidden="1" customHeight="1" x14ac:dyDescent="0.25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" hidden="1" customHeight="1" x14ac:dyDescent="0.25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" hidden="1" customHeight="1" x14ac:dyDescent="0.25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" hidden="1" customHeight="1" x14ac:dyDescent="0.25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" hidden="1" customHeight="1" x14ac:dyDescent="0.25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" hidden="1" customHeight="1" x14ac:dyDescent="0.25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" hidden="1" customHeight="1" x14ac:dyDescent="0.25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" hidden="1" customHeight="1" x14ac:dyDescent="0.25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" hidden="1" customHeight="1" x14ac:dyDescent="0.25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" hidden="1" customHeight="1" x14ac:dyDescent="0.25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" hidden="1" customHeight="1" x14ac:dyDescent="0.25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" hidden="1" customHeight="1" x14ac:dyDescent="0.25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" hidden="1" customHeight="1" x14ac:dyDescent="0.25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" hidden="1" customHeight="1" x14ac:dyDescent="0.25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" hidden="1" customHeight="1" x14ac:dyDescent="0.25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" hidden="1" customHeight="1" x14ac:dyDescent="0.25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" hidden="1" customHeight="1" x14ac:dyDescent="0.25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" hidden="1" customHeight="1" x14ac:dyDescent="0.25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" hidden="1" customHeight="1" x14ac:dyDescent="0.25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" hidden="1" customHeight="1" x14ac:dyDescent="0.25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" hidden="1" customHeight="1" x14ac:dyDescent="0.25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" hidden="1" customHeight="1" x14ac:dyDescent="0.25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" hidden="1" customHeight="1" x14ac:dyDescent="0.25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" hidden="1" customHeight="1" x14ac:dyDescent="0.25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" hidden="1" customHeight="1" x14ac:dyDescent="0.25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" hidden="1" customHeight="1" x14ac:dyDescent="0.25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" hidden="1" customHeight="1" x14ac:dyDescent="0.25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" hidden="1" customHeight="1" x14ac:dyDescent="0.25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" hidden="1" customHeight="1" x14ac:dyDescent="0.25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" hidden="1" customHeight="1" x14ac:dyDescent="0.25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" hidden="1" customHeight="1" x14ac:dyDescent="0.25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" hidden="1" customHeight="1" x14ac:dyDescent="0.25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" hidden="1" customHeight="1" x14ac:dyDescent="0.25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" hidden="1" customHeight="1" x14ac:dyDescent="0.25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" hidden="1" customHeight="1" x14ac:dyDescent="0.25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" hidden="1" customHeight="1" x14ac:dyDescent="0.25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" hidden="1" customHeight="1" x14ac:dyDescent="0.25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" hidden="1" customHeight="1" x14ac:dyDescent="0.25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" hidden="1" customHeight="1" x14ac:dyDescent="0.25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" hidden="1" customHeight="1" x14ac:dyDescent="0.25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" hidden="1" customHeight="1" x14ac:dyDescent="0.25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" hidden="1" customHeight="1" x14ac:dyDescent="0.25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" hidden="1" customHeight="1" x14ac:dyDescent="0.25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" hidden="1" customHeight="1" x14ac:dyDescent="0.25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" hidden="1" customHeight="1" x14ac:dyDescent="0.25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" hidden="1" customHeight="1" x14ac:dyDescent="0.25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" hidden="1" customHeight="1" x14ac:dyDescent="0.25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" hidden="1" customHeight="1" x14ac:dyDescent="0.25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" hidden="1" customHeight="1" x14ac:dyDescent="0.25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" hidden="1" customHeight="1" x14ac:dyDescent="0.25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40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" hidden="1" customHeight="1" x14ac:dyDescent="0.25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" hidden="1" customHeight="1" x14ac:dyDescent="0.25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" hidden="1" customHeight="1" x14ac:dyDescent="0.25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" hidden="1" customHeight="1" x14ac:dyDescent="0.25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" hidden="1" customHeight="1" x14ac:dyDescent="0.25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" hidden="1" customHeight="1" x14ac:dyDescent="0.25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" hidden="1" customHeight="1" x14ac:dyDescent="0.25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" hidden="1" customHeight="1" x14ac:dyDescent="0.25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" hidden="1" customHeight="1" x14ac:dyDescent="0.25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" hidden="1" customHeight="1" x14ac:dyDescent="0.25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" hidden="1" customHeight="1" x14ac:dyDescent="0.25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" hidden="1" customHeight="1" x14ac:dyDescent="0.25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" hidden="1" customHeight="1" x14ac:dyDescent="0.25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" hidden="1" customHeight="1" x14ac:dyDescent="0.25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" hidden="1" customHeight="1" x14ac:dyDescent="0.25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" hidden="1" customHeight="1" x14ac:dyDescent="0.25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" hidden="1" customHeight="1" x14ac:dyDescent="0.25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" hidden="1" customHeight="1" x14ac:dyDescent="0.25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" hidden="1" customHeight="1" x14ac:dyDescent="0.25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" hidden="1" customHeight="1" x14ac:dyDescent="0.25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" hidden="1" customHeight="1" x14ac:dyDescent="0.25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" hidden="1" customHeight="1" x14ac:dyDescent="0.25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" hidden="1" customHeight="1" x14ac:dyDescent="0.25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" hidden="1" customHeight="1" x14ac:dyDescent="0.25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" hidden="1" customHeight="1" x14ac:dyDescent="0.25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" hidden="1" customHeight="1" x14ac:dyDescent="0.25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" hidden="1" customHeight="1" x14ac:dyDescent="0.25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" hidden="1" customHeight="1" x14ac:dyDescent="0.25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" hidden="1" customHeight="1" x14ac:dyDescent="0.25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" hidden="1" customHeight="1" x14ac:dyDescent="0.25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" hidden="1" customHeight="1" x14ac:dyDescent="0.25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" hidden="1" customHeight="1" x14ac:dyDescent="0.25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88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" hidden="1" customHeight="1" x14ac:dyDescent="0.25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" hidden="1" customHeight="1" x14ac:dyDescent="0.25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" hidden="1" customHeight="1" x14ac:dyDescent="0.25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" hidden="1" customHeight="1" x14ac:dyDescent="0.25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" hidden="1" customHeight="1" x14ac:dyDescent="0.25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" hidden="1" customHeight="1" x14ac:dyDescent="0.25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" hidden="1" customHeight="1" x14ac:dyDescent="0.25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" hidden="1" customHeight="1" x14ac:dyDescent="0.25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" hidden="1" customHeight="1" x14ac:dyDescent="0.25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" hidden="1" customHeight="1" x14ac:dyDescent="0.25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" hidden="1" customHeight="1" x14ac:dyDescent="0.25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" hidden="1" customHeight="1" x14ac:dyDescent="0.25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" hidden="1" customHeight="1" x14ac:dyDescent="0.25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" hidden="1" customHeight="1" x14ac:dyDescent="0.25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" hidden="1" customHeight="1" x14ac:dyDescent="0.25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" hidden="1" customHeight="1" x14ac:dyDescent="0.25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" hidden="1" customHeight="1" x14ac:dyDescent="0.25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" hidden="1" customHeight="1" x14ac:dyDescent="0.25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" hidden="1" customHeight="1" x14ac:dyDescent="0.25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" hidden="1" customHeight="1" x14ac:dyDescent="0.25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" hidden="1" customHeight="1" x14ac:dyDescent="0.25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" hidden="1" customHeight="1" x14ac:dyDescent="0.25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" hidden="1" customHeight="1" x14ac:dyDescent="0.25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" hidden="1" customHeight="1" x14ac:dyDescent="0.25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" hidden="1" customHeight="1" x14ac:dyDescent="0.25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" hidden="1" customHeight="1" x14ac:dyDescent="0.25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" hidden="1" customHeight="1" x14ac:dyDescent="0.25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" hidden="1" customHeight="1" x14ac:dyDescent="0.25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" hidden="1" customHeight="1" x14ac:dyDescent="0.25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" hidden="1" customHeight="1" x14ac:dyDescent="0.25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" hidden="1" customHeight="1" x14ac:dyDescent="0.25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" hidden="1" customHeight="1" x14ac:dyDescent="0.25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" hidden="1" customHeight="1" x14ac:dyDescent="0.25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" hidden="1" customHeight="1" x14ac:dyDescent="0.25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" hidden="1" customHeight="1" x14ac:dyDescent="0.25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" hidden="1" customHeight="1" x14ac:dyDescent="0.25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" hidden="1" customHeight="1" x14ac:dyDescent="0.25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" hidden="1" customHeight="1" x14ac:dyDescent="0.25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" hidden="1" customHeight="1" x14ac:dyDescent="0.25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" hidden="1" customHeight="1" x14ac:dyDescent="0.25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" hidden="1" customHeight="1" x14ac:dyDescent="0.25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" hidden="1" customHeight="1" x14ac:dyDescent="0.25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" hidden="1" customHeight="1" x14ac:dyDescent="0.25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" hidden="1" customHeight="1" x14ac:dyDescent="0.25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" hidden="1" customHeight="1" x14ac:dyDescent="0.25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" hidden="1" customHeight="1" x14ac:dyDescent="0.25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" hidden="1" customHeight="1" x14ac:dyDescent="0.25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" hidden="1" customHeight="1" x14ac:dyDescent="0.25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" hidden="1" customHeight="1" x14ac:dyDescent="0.25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" hidden="1" customHeight="1" x14ac:dyDescent="0.25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" hidden="1" customHeight="1" x14ac:dyDescent="0.25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" hidden="1" customHeight="1" x14ac:dyDescent="0.25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" hidden="1" customHeight="1" x14ac:dyDescent="0.25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" hidden="1" customHeight="1" x14ac:dyDescent="0.25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" hidden="1" customHeight="1" x14ac:dyDescent="0.25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" hidden="1" customHeight="1" x14ac:dyDescent="0.25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" hidden="1" customHeight="1" x14ac:dyDescent="0.25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" hidden="1" customHeight="1" x14ac:dyDescent="0.25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" hidden="1" customHeight="1" x14ac:dyDescent="0.25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" hidden="1" customHeight="1" x14ac:dyDescent="0.25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" hidden="1" customHeight="1" x14ac:dyDescent="0.25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" hidden="1" customHeight="1" x14ac:dyDescent="0.25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" hidden="1" customHeight="1" x14ac:dyDescent="0.25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" hidden="1" customHeight="1" x14ac:dyDescent="0.25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" hidden="1" customHeight="1" x14ac:dyDescent="0.25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" hidden="1" customHeight="1" x14ac:dyDescent="0.25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25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25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3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25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25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25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25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25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25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25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25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25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25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25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25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25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25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25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25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25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25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25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25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25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25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25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25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25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25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25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hidden="1" x14ac:dyDescent="0.25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hidden="1" x14ac:dyDescent="0.25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25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hidden="1" x14ac:dyDescent="0.25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69" t="s">
        <v>4207</v>
      </c>
      <c r="T8064" s="6">
        <f>W7722</f>
        <v>309943.44000000006</v>
      </c>
      <c r="U8064" s="6">
        <v>41.08</v>
      </c>
      <c r="V8064" s="6">
        <v>41.079999999999991</v>
      </c>
      <c r="W8064" s="6">
        <f t="shared" si="1502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494"/>
        <v>0</v>
      </c>
      <c r="Z8064" s="14">
        <v>0</v>
      </c>
      <c r="AA8064" s="6">
        <v>0</v>
      </c>
      <c r="AB8064" s="4">
        <f t="shared" si="1496"/>
        <v>-6.8984731627194194E-15</v>
      </c>
      <c r="AC8064" s="6">
        <f t="shared" si="1503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25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25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25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25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25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25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25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25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25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25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25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25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25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25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25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25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25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25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25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25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25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25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25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25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25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25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25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25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hidden="1" x14ac:dyDescent="0.25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hidden="1" x14ac:dyDescent="0.25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hidden="1" x14ac:dyDescent="0.25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25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25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25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25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25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25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25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25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25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25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25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25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25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25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25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25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25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25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25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25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25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25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25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35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25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25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25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25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25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25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25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25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25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25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25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52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25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87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25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25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25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25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25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87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25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25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25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25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25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25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25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25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25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25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25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25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25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25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25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25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25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25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25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25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25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25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25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25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25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25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25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25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25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25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25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25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25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25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25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25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25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25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25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25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25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25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25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25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25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25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25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25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18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25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" hidden="1" customHeight="1" x14ac:dyDescent="0.25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25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25">
      <c r="AB8188" s="36"/>
    </row>
  </sheetData>
  <autoFilter ref="A1:AN8187">
    <filterColumn colId="0">
      <filters>
        <filter val="2021年3月"/>
      </filters>
    </filterColumn>
    <filterColumn colId="8">
      <filters>
        <filter val="三六零科技集团有限公司"/>
      </filters>
    </filterColumn>
    <filterColumn colId="18">
      <filters>
        <filter val="#N/A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81" sqref="I181"/>
    </sheetView>
  </sheetViews>
  <sheetFormatPr defaultColWidth="8.109375" defaultRowHeight="13.2" x14ac:dyDescent="0.25"/>
  <cols>
    <col min="1" max="1" width="28.88671875" style="7" hidden="1" customWidth="1"/>
    <col min="2" max="2" width="16.44140625" style="7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30" customFormat="1" ht="16.5" customHeight="1" thickBot="1" x14ac:dyDescent="0.3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3987019.254311312</v>
      </c>
    </row>
    <row r="2" spans="1:23" hidden="1" x14ac:dyDescent="0.3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1244.0398518779748</v>
      </c>
      <c r="U110" s="34">
        <f t="shared" si="43"/>
        <v>1244.0398518779748</v>
      </c>
      <c r="V110" s="37">
        <f t="shared" si="33"/>
        <v>0.12662977534946829</v>
      </c>
      <c r="W110" s="80"/>
    </row>
    <row r="111" spans="1:23" hidden="1" x14ac:dyDescent="0.3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1589580.2973195058</v>
      </c>
      <c r="S176" s="35">
        <v>0</v>
      </c>
      <c r="T176" s="34">
        <f>(R176-I176+L176)/1.06</f>
        <v>-567624.78272829659</v>
      </c>
      <c r="U176" s="34">
        <f>T176-(S176/1.06)</f>
        <v>-567624.78272829659</v>
      </c>
      <c r="V176" s="37">
        <f t="shared" si="48"/>
        <v>-0.37851643651258482</v>
      </c>
      <c r="W176" s="80"/>
    </row>
    <row r="177" spans="1:23" hidden="1" x14ac:dyDescent="0.3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1291686.31940822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x14ac:dyDescent="0.3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2021-04-16T08:42:42Z</dcterms:modified>
</cp:coreProperties>
</file>