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<sst xmlns="http://schemas.openxmlformats.org/spreadsheetml/2006/main" count="21905" uniqueCount="1677">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</sst>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Z5" sqref="Z5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0.37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v>9170</v>
      </c>
      <c r="AC141" s="147">
        <f t="shared" si="28"/>
        <v>-62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5"/>
        <v>0</v>
      </c>
      <c r="U491" s="137">
        <f t="shared" si="89"/>
        <v>50000</v>
      </c>
      <c r="V491" s="137">
        <v>50000</v>
      </c>
      <c r="W491" s="137">
        <f t="shared" si="90"/>
        <v>0</v>
      </c>
      <c r="X491" s="137">
        <f t="shared" si="86"/>
        <v>0</v>
      </c>
      <c r="Y491" s="137">
        <f t="shared" si="91"/>
        <v>0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50000</v>
      </c>
      <c r="AC491" s="147">
        <f t="shared" si="88"/>
        <v>0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8"/>
        <v>76470.858823529445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0</v>
      </c>
      <c r="W507" s="137">
        <f t="shared" si="90"/>
        <v>51000</v>
      </c>
      <c r="X507" s="137">
        <f t="shared" si="86"/>
        <v>50000</v>
      </c>
      <c r="Y507" s="137">
        <f t="shared" si="91"/>
        <v>1000</v>
      </c>
      <c r="Z507" s="137">
        <v>0</v>
      </c>
      <c r="AA507" s="137">
        <f t="shared" si="87"/>
        <v>0</v>
      </c>
      <c r="AB507" s="146">
        <f>IF(O507="返货",Z507/(1+N507),IF(O507="返现",Z507,IF(O507="折扣",Z507*N507,IF(O507="无",Z507))))</f>
        <v>0</v>
      </c>
      <c r="AC507" s="147">
        <f t="shared" si="88"/>
        <v>0</v>
      </c>
      <c r="AD507" s="137">
        <f t="shared" si="96"/>
        <v>0</v>
      </c>
      <c r="AE507" s="138">
        <v>0.1077</v>
      </c>
      <c r="AF507" s="137">
        <f t="shared" si="94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3400</v>
      </c>
      <c r="U589" s="137">
        <f t="shared" si="115"/>
        <v>173400</v>
      </c>
      <c r="V589" s="137">
        <v>0</v>
      </c>
      <c r="W589" s="137">
        <f t="shared" si="116"/>
        <v>173400</v>
      </c>
      <c r="X589" s="137">
        <f t="shared" si="112"/>
        <v>170000</v>
      </c>
      <c r="Y589" s="137">
        <f t="shared" si="117"/>
        <v>3400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4"/>
        <v>3387.6805882352928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92.1798</v>
      </c>
      <c r="U628" s="137">
        <f t="shared" si="115"/>
        <v>4701.1697999999997</v>
      </c>
      <c r="V628" s="137">
        <v>0</v>
      </c>
      <c r="W628" s="137">
        <f t="shared" si="116"/>
        <v>4701.1697999999997</v>
      </c>
      <c r="X628" s="137">
        <f t="shared" si="112"/>
        <v>4608.99</v>
      </c>
      <c r="Y628" s="137">
        <f t="shared" si="117"/>
        <v>92.179799999999886</v>
      </c>
      <c r="Z628" s="137">
        <v>4729.1400000000003</v>
      </c>
      <c r="AA628" s="137">
        <f t="shared" si="113"/>
        <v>-4729.1400000000003</v>
      </c>
      <c r="AB628" s="146">
        <f t="shared" si="121"/>
        <v>4636.4117647058829</v>
      </c>
      <c r="AC628" s="147">
        <f t="shared" si="114"/>
        <v>92.728235294117439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v>70000</v>
      </c>
      <c r="AC739" s="147">
        <f t="shared" si="141"/>
        <v>1257.1399999999994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7"/>
        <v>1068.2973076923518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8"/>
        <v>22000</v>
      </c>
      <c r="U987" s="137">
        <f t="shared" si="212"/>
        <v>1122000</v>
      </c>
      <c r="V987" s="137">
        <v>978400</v>
      </c>
      <c r="W987" s="137">
        <f t="shared" si="213"/>
        <v>143600</v>
      </c>
      <c r="X987" s="137">
        <f t="shared" si="209"/>
        <v>140784.31372549018</v>
      </c>
      <c r="Y987" s="137">
        <f t="shared" si="214"/>
        <v>2815.6862745098188</v>
      </c>
      <c r="Z987" s="137">
        <v>967623.4</v>
      </c>
      <c r="AA987" s="137">
        <f t="shared" si="210"/>
        <v>10776.599999999977</v>
      </c>
      <c r="AB987" s="146">
        <f t="shared" si="221"/>
        <v>948650.39215686277</v>
      </c>
      <c r="AC987" s="147">
        <f t="shared" si="211"/>
        <v>18973.007843137253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4.25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4.25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4.25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4.25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4.25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4.25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4.25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4.25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4.25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4.25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4.25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4.25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4.25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4.25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4.25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4.25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4.25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4.25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4.25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4.25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4.25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4.25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4.25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4.25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v>0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4.25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4.25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4.25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4.25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4.25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4.25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4.25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4.25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4.25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4.25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4.25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4.25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4.25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4.25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4.25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4.25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4.25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4.25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4.25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4.25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33" t="s">
        <v>1544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1546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1591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1593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1593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1593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2020-08-27T03:40:32Z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