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M9434" i="1" s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W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<sst xmlns="http://schemas.openxmlformats.org/spreadsheetml/2006/main" count="143314" uniqueCount="5121">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</sst>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3"/>
  <sheetViews>
    <sheetView tabSelected="1" zoomScaleNormal="100" workbookViewId="0">
      <pane ySplit="1" topLeftCell="A2" activePane="bottomLeft" state="frozen"/>
      <selection pane="bottomLeft" activeCell="P12" sqref="P12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4.12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3980.61</v>
      </c>
      <c r="T236" s="6">
        <v>1000</v>
      </c>
      <c r="U236" s="7">
        <v>2714.4</v>
      </c>
      <c r="V236" s="7">
        <f t="shared" si="27"/>
        <v>2266.2100000000005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8">
        <v>2266.21</v>
      </c>
      <c r="T3034" s="6"/>
      <c r="U3034" s="6">
        <v>0</v>
      </c>
      <c r="V3034" s="6">
        <f t="shared" si="392"/>
        <v>2266.21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27564740.620000001</v>
      </c>
      <c r="V6965" s="7">
        <f t="shared" si="895"/>
        <v>5299458.84</v>
      </c>
      <c r="W6965" s="8">
        <f t="shared" si="896"/>
        <v>26492801.128197547</v>
      </c>
      <c r="X6965" s="8"/>
      <c r="Y6965" s="7">
        <f t="shared" si="881"/>
        <v>0</v>
      </c>
      <c r="Z6965" s="7"/>
      <c r="AA6965" s="8">
        <f t="shared" si="886"/>
        <v>26492801.128197547</v>
      </c>
      <c r="AB6965" s="7">
        <f t="shared" si="894"/>
        <v>1071939.491802454</v>
      </c>
      <c r="AC6965" s="7">
        <f t="shared" si="897"/>
        <v>27564740.620000001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0</v>
      </c>
      <c r="V6966" s="7">
        <f t="shared" si="895"/>
        <v>10404.620000000001</v>
      </c>
      <c r="W6966" s="8">
        <f t="shared" si="896"/>
        <v>0</v>
      </c>
      <c r="X6966" s="8"/>
      <c r="Y6966" s="7">
        <f t="shared" si="881"/>
        <v>0</v>
      </c>
      <c r="Z6966" s="7"/>
      <c r="AA6966" s="8">
        <f t="shared" si="886"/>
        <v>0</v>
      </c>
      <c r="AB6966" s="7">
        <f t="shared" si="894"/>
        <v>0</v>
      </c>
      <c r="AC6966" s="7">
        <f t="shared" si="897"/>
        <v>0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f t="shared" si="1064"/>
        <v>1500.6599999999999</v>
      </c>
      <c r="X7880" s="164"/>
      <c r="Y7880" s="7">
        <f t="shared" si="1071"/>
        <v>173.10321338889821</v>
      </c>
      <c r="Z7880" s="164"/>
      <c r="AA7880" s="8">
        <f t="shared" ref="AA7880:AA7895" si="1073">W7880+X7880</f>
        <v>1500.6599999999999</v>
      </c>
      <c r="AB7880" s="164">
        <f t="shared" si="1062"/>
        <v>0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80</v>
      </c>
      <c r="P9432" s="162">
        <v>0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80</v>
      </c>
      <c r="P9434" s="162">
        <v>0</v>
      </c>
      <c r="Q9434" s="161"/>
      <c r="R9434" s="160"/>
      <c r="S9434" s="164">
        <v>0</v>
      </c>
      <c r="T9434" s="164">
        <v>30000000</v>
      </c>
      <c r="U9434" s="164">
        <v>18449228.920000002</v>
      </c>
      <c r="V9434" s="164">
        <f t="shared" si="1278"/>
        <v>11550771.079999998</v>
      </c>
      <c r="W9434" s="164">
        <f t="shared" si="1279"/>
        <v>18449228.920000002</v>
      </c>
      <c r="X9434" s="164"/>
      <c r="Y9434" s="7">
        <f t="shared" si="1288"/>
        <v>0</v>
      </c>
      <c r="Z9434" s="164"/>
      <c r="AA9434" s="8">
        <f t="shared" si="1280"/>
        <v>18501100.110769238</v>
      </c>
      <c r="AB9434" s="164">
        <f t="shared" si="1275"/>
        <v>0</v>
      </c>
      <c r="AC9434" s="164">
        <f t="shared" si="1281"/>
        <v>18449228.920000002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18501100.110769238</v>
      </c>
      <c r="AK9434" s="241">
        <v>0</v>
      </c>
      <c r="AL9434" s="241">
        <f t="shared" si="1283"/>
        <v>9000000</v>
      </c>
      <c r="AM9434" s="241">
        <f>30947958.668-AM9433</f>
        <v>24051430.144000009</v>
      </c>
      <c r="AN9434" s="241">
        <f t="shared" si="1284"/>
        <v>3397798.7759999931</v>
      </c>
      <c r="AO9434" s="241">
        <f t="shared" si="1285"/>
        <v>18501100.110769238</v>
      </c>
      <c r="AP9434" s="152" t="e">
        <v>#N/A</v>
      </c>
      <c r="AQ9434" s="91">
        <f t="shared" si="1290"/>
        <v>51871.190769236535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20809.240000000002</v>
      </c>
      <c r="V9437" s="164">
        <f t="shared" si="1278"/>
        <v>0</v>
      </c>
      <c r="W9437" s="164">
        <f t="shared" si="1279"/>
        <v>20000.008871802456</v>
      </c>
      <c r="X9437" s="164"/>
      <c r="Y9437" s="7">
        <f t="shared" si="1288"/>
        <v>0</v>
      </c>
      <c r="Z9437" s="164"/>
      <c r="AA9437" s="8">
        <f t="shared" si="1280"/>
        <v>20000.008871802456</v>
      </c>
      <c r="AB9437" s="164">
        <f t="shared" si="1275"/>
        <v>809.23112819754533</v>
      </c>
      <c r="AC9437" s="164">
        <f t="shared" si="1281"/>
        <v>20809.240000000002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20809.240000000002</v>
      </c>
      <c r="AK9437" s="241">
        <v>3121.386</v>
      </c>
      <c r="AL9437" s="241">
        <f t="shared" si="1283"/>
        <v>3121.386</v>
      </c>
      <c r="AM9437" s="241">
        <v>27052.012000000002</v>
      </c>
      <c r="AN9437" s="241">
        <f t="shared" si="1284"/>
        <v>0</v>
      </c>
      <c r="AO9437" s="241">
        <f t="shared" si="1285"/>
        <v>20000.008871802456</v>
      </c>
      <c r="AP9437" s="152" t="e">
        <v>#N/A</v>
      </c>
      <c r="AQ9437" s="91">
        <f t="shared" ref="AQ9437:AQ9439" si="1291">AO9437-W9437</f>
        <v>0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</sheetData>
  <autoFilter ref="A1:AQ9803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F13" sqref="F1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51115000.627171442</v>
      </c>
      <c r="Q182" s="285">
        <v>226295.1471721307</v>
      </c>
      <c r="R182" s="306">
        <f t="shared" ref="R182:R184" si="60">(P182-G182+J182)/1.06</f>
        <v>2935968.2228032448</v>
      </c>
      <c r="S182" s="306">
        <f t="shared" si="57"/>
        <v>2722482.2349050082</v>
      </c>
      <c r="T182" s="316">
        <f t="shared" si="58"/>
        <v>5.3261903580175358E-2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7643961.2644226681</v>
      </c>
      <c r="Q184" s="285">
        <v>0</v>
      </c>
      <c r="R184" s="306">
        <f t="shared" si="60"/>
        <v>-594654.72695974691</v>
      </c>
      <c r="S184" s="306">
        <f t="shared" si="57"/>
        <v>-594654.72695974691</v>
      </c>
      <c r="T184" s="316">
        <f t="shared" si="58"/>
        <v>-7.7794052898652391E-2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2293737.5988240987</v>
      </c>
      <c r="Q188" s="285">
        <v>0</v>
      </c>
      <c r="R188" s="285">
        <f t="shared" si="64"/>
        <v>345789.58955045365</v>
      </c>
      <c r="S188" s="285">
        <f t="shared" si="65"/>
        <v>345789.58955045365</v>
      </c>
      <c r="T188" s="289">
        <f t="shared" si="66"/>
        <v>0.15075376962374651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2020-05-14T02:36:13Z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