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客户表!$A$1:$AQ$9809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1131" i="1" l="1"/>
  <c r="AC9809" i="1"/>
  <c r="W9809" i="1"/>
  <c r="AB9809" i="1" s="1"/>
  <c r="V9809" i="1"/>
  <c r="AC9808" i="1"/>
  <c r="AC1114" i="1"/>
  <c r="W9808" i="1"/>
  <c r="AB9808" i="1" s="1"/>
  <c r="V9808" i="1"/>
  <c r="AC1144" i="1"/>
  <c r="AC9807" i="1"/>
  <c r="W9807" i="1"/>
  <c r="AB9807" i="1" s="1"/>
  <c r="V9807" i="1"/>
  <c r="AC1100" i="1"/>
  <c r="AC9806" i="1"/>
  <c r="W9806" i="1"/>
  <c r="AB9806" i="1" s="1"/>
  <c r="V9806" i="1"/>
  <c r="Y9809" i="1" l="1"/>
  <c r="Y9808" i="1"/>
  <c r="Y9807" i="1"/>
  <c r="Y9806" i="1"/>
  <c r="G201" i="2" l="1"/>
  <c r="AC8914" i="1"/>
  <c r="W8914" i="1"/>
  <c r="G200" i="2"/>
  <c r="AC9805" i="1" l="1"/>
  <c r="AC1193" i="1"/>
  <c r="W9805" i="1"/>
  <c r="AB9805" i="1" s="1"/>
  <c r="V9805" i="1" l="1"/>
  <c r="Y9805" i="1"/>
  <c r="W9343" i="1" l="1"/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Y8914" i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10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R50" i="2" s="1"/>
  <c r="S50" i="2" s="1"/>
  <c r="T50" i="2" s="1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<sst xmlns="http://schemas.openxmlformats.org/spreadsheetml/2006/main" count="143422" uniqueCount="5145">
  <si>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</si>
  <si>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</si>
  <si>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</si>
  <si>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</si>
  <si>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</si>
  <si>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</si>
  <si>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</si>
  <si>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</si>
  <si>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</si>
  <si>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</si>
  <si>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</si>
  <si>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</si>
  <si>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</si>
  <si>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</si>
  <si>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</si>
  <si>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</si>
  <si>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</si>
  <si>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</si>
  <si>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</si>
  <si>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</si>
  <si>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</si>
  <si>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</si>
  <si>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</si>
  <si>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</si>
  <si>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</si>
  <si>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</si>
  <si>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</si>
  <si>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</si>
  <si>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</si>
  <si>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</si>
  <si>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</si>
  <si>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</si>
  <si>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</si>
  <si>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</si>
  <si>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</si>
  <si>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</si>
  <si>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</si>
  <si>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</si>
  <si>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</si>
  <si>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</si>
  <si>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</si>
  <si>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</si>
  <si>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</si>
  <si>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</si>
  <si>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</si>
  <si>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</si>
  <si>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</si>
  <si>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</si>
  <si>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</si>
  <si>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</si>
  <si>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</si>
  <si>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</si>
  <si>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</si>
  <si>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</si>
  <si>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</si>
  <si>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</si>
  <si>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</si>
  <si>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</si>
  <si>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</si>
  <si>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</si>
  <si>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</si>
  <si>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</si>
  <si>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</si>
  <si>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</si>
  <si>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</si>
  <si>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</si>
  <si>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</si>
  <si>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</si>
  <si>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</si>
  <si>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</si>
  <si>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</si>
  <si>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</si>
  <si>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</si>
  <si>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</si>
  <si>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</si>
  <si>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</si>
  <si>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</si>
  <si>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</si>
  <si>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</si>
  <si>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</si>
  <si>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</si>
  <si>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</si>
  <si>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</si>
  <si>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</si>
  <si>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</si>
  <si>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</si>
  <si>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</si>
  <si>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</si>
  <si>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</si>
  <si>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</si>
  <si>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</si>
  <si>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</si>
  <si>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</si>
  <si>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</si>
  <si>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</si>
  <si>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</si>
  <si>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</si>
  <si>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</si>
  <si>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</si>
  <si>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</si>
  <si>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</si>
  <si>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</si>
  <si>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</si>
  <si>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</si>
  <si>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</si>
  <si>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</si>
  <si>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</si>
  <si>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</si>
  <si>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</si>
  <si>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</si>
  <si>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</si>
  <si>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</si>
  <si>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</si>
  <si>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</si>
  <si>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</si>
  <si>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</si>
  <si>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</si>
  <si>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</si>
  <si>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</si>
  <si>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</si>
  <si>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</si>
  <si>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</si>
  <si>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</si>
  <si>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</si>
  <si>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</si>
  <si>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</si>
  <si>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</si>
  <si>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</si>
  <si>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</si>
  <si>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</si>
  <si>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</si>
  <si>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</si>
  <si>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</si>
  <si>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</si>
  <si>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</si>
  <si>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</si>
  <si>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</si>
  <si>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</si>
  <si>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</si>
  <si>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</si>
  <si>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</si>
  <si>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</si>
  <si>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</si>
  <si>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</si>
  <si>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</si>
  <si>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</si>
  <si>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</si>
  <si>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</si>
  <si>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</si>
  <si>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</si>
  <si>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</si>
  <si>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</si>
  <si>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</si>
  <si>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</si>
  <si>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</si>
  <si>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</si>
  <si>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</si>
  <si>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</si>
  <si>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</si>
  <si>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</si>
  <si>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</si>
  <si>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</si>
  <si>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</si>
  <si>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</si>
  <si>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</si>
  <si>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</si>
  <si>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</si>
  <si>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</si>
  <si>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</si>
  <si>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</si>
  <si>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</si>
  <si>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</si>
  <si>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</si>
  <si>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</si>
  <si>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</si>
  <si>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</si>
  <si>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</si>
  <si>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</si>
  <si>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</si>
  <si>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</si>
  <si>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</si>
  <si>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</si>
  <si>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</si>
  <si>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</si>
  <si>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</si>
  <si>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</si>
  <si>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</si>
  <si>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</si>
  <si>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</si>
  <si>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</si>
  <si>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</si>
  <si>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</si>
  <si>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</si>
  <si>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</si>
  <si>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</si>
  <si>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</si>
  <si>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</si>
  <si>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</si>
  <si>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</si>
  <si>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</si>
  <si>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</si>
  <si>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</si>
  <si>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</si>
  <si>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</si>
  <si>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</si>
  <si>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</si>
  <si>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</si>
  <si>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</si>
  <si>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</si>
  <si>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</si>
  <si>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</si>
  <si>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</si>
  <si>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</si>
  <si>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</si>
  <si>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</si>
  <si>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</si>
  <si>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</si>
  <si>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</si>
  <si>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</si>
  <si>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</si>
  <si>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</si>
  <si>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</si>
  <si>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</si>
  <si>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</si>
  <si>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</si>
  <si>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</si>
  <si>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</si>
  <si>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</si>
  <si>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</si>
  <si>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</si>
  <si>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</si>
  <si>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</si>
  <si>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</si>
  <si>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</si>
  <si>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</si>
  <si>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</si>
  <si>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</si>
  <si>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</si>
  <si>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</si>
  <si>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</si>
  <si>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</si>
  <si>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</si>
  <si>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</si>
  <si>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</si>
  <si>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</si>
  <si>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</si>
  <si>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</si>
  <si>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</si>
  <si>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</si>
  <si>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</si>
  <si>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</si>
  <si>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</si>
  <si>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</si>
  <si>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</si>
  <si>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</si>
  <si>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</si>
  <si>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</si>
  <si>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</si>
  <si>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</si>
  <si>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</si>
  <si>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</si>
  <si>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</si>
  <si>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</si>
  <si>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</si>
  <si>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</si>
  <si>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</si>
  <si>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</si>
  <si>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</si>
  <si>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</si>
  <si>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</si>
  <si>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</si>
  <si>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</si>
  <si>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</si>
  <si>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</si>
  <si>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</si>
  <si>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</si>
  <si>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</si>
  <si>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</si>
  <si>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</si>
  <si>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</si>
  <si>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</si>
  <si>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</si>
  <si>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</si>
  <si>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</si>
  <si>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</si>
  <si>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</si>
  <si>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</si>
  <si>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</si>
  <si>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</si>
  <si>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</si>
  <si>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</si>
  <si>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</si>
  <si>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</si>
  <si>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</si>
  <si>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</si>
  <si>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</si>
  <si>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</si>
  <si>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</si>
  <si>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</si>
  <si>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</si>
  <si>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</si>
  <si>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</si>
  <si>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</si>
  <si>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</si>
  <si>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</si>
  <si>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</si>
  <si>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</si>
  <si>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</si>
  <si>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</si>
  <si>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</si>
  <si>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</si>
  <si>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</si>
  <si>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</si>
  <si>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</si>
  <si>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</si>
  <si>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</si>
  <si>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</si>
  <si>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</si>
  <si>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</si>
  <si>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</si>
  <si>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</si>
  <si>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</si>
  <si>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</si>
  <si>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</si>
  <si>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</si>
  <si>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</si>
  <si>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</si>
  <si>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</si>
  <si>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</si>
  <si>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</si>
  <si>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</si>
  <si>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</si>
  <si>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</si>
  <si>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</si>
  <si>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</si>
  <si>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</si>
  <si>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</si>
  <si>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</si>
  <si>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</si>
  <si>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</si>
  <si>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</si>
  <si>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</si>
  <si>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</si>
  <si>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</si>
  <si>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</si>
  <si>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</si>
  <si>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</si>
  <si>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</si>
  <si>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</si>
  <si>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</si>
  <si>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</si>
  <si>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</si>
  <si>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</si>
  <si>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</si>
  <si>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</si>
  <si>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</si>
  <si>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</si>
  <si>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</si>
  <si>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</si>
  <si>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</si>
  <si>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</si>
  <si>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</si>
  <si>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</si>
  <si>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</si>
  <si>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</si>
  <si>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</si>
  <si>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</si>
  <si>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</si>
  <si>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</si>
  <si>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</si>
  <si>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</si>
  <si>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</si>
  <si>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</si>
  <si>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</si>
  <si>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</si>
  <si>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</si>
  <si>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</si>
  <si>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</si>
  <si>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</si>
  <si>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</si>
  <si>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</si>
  <si>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</si>
  <si>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</si>
  <si>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</si>
  <si>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</si>
  <si>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</si>
  <si>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</si>
  <si>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</si>
  <si>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</si>
  <si>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</si>
  <si>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</si>
  <si>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</si>
  <si>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</si>
  <si>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</si>
  <si>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</si>
  <si>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</si>
  <si>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</si>
  <si>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</si>
  <si>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</si>
  <si>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</si>
  <si>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</si>
  <si>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</si>
  <si>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</si>
  <si>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</si>
  <si>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</si>
  <si>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</si>
  <si>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</si>
  <si>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</si>
  <si>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</si>
  <si>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</si>
  <si>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</si>
  <si>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</si>
  <si>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</si>
  <si>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</si>
  <si>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</si>
  <si>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</si>
  <si>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</si>
  <si>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</si>
  <si>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</si>
  <si>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</si>
  <si>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</si>
  <si>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</si>
  <si>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</si>
  <si>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</si>
  <si>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</si>
  <si>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</si>
  <si>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</si>
  <si>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</si>
  <si>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</si>
  <si>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</si>
  <si>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</si>
  <si>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</si>
  <si>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</si>
  <si>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</si>
  <si>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</si>
  <si>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</si>
  <si>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</si>
  <si>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</si>
  <si>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</si>
  <si>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</si>
  <si>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</si>
  <si>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</si>
  <si>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</si>
  <si>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</si>
  <si>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</si>
  <si>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</si>
  <si>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</si>
  <si>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</si>
  <si>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</si>
  <si>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</si>
  <si>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</si>
  <si>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</si>
  <si>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</si>
  <si>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</si>
  <si>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</si>
  <si>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</si>
  <si>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</si>
  <si>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</si>
  <si>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</si>
  <si>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</si>
  <si>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</si>
  <si>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</si>
  <si>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</si>
  <si>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</si>
  <si>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</si>
  <si>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</si>
  <si>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</si>
  <si>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</si>
  <si>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</si>
  <si>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</si>
  <si>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</si>
  <si>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</si>
  <si>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</si>
  <si>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</si>
  <si>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</si>
  <si>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</si>
  <si>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</si>
  <si>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</si>
  <si>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</si>
  <si>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</si>
  <si>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</si>
  <si>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</si>
  <si>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</si>
  <si>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</si>
  <si>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</si>
  <si>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</si>
  <si>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</si>
  <si>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</si>
  <si>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</si>
  <si>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</si>
  <si>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</si>
  <si>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</si>
  <si>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</si>
  <si>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</si>
  <si>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</si>
  <si>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</si>
  <si>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</si>
  <si>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</si>
  <si>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</si>
  <si>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</si>
  <si>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</si>
  <si>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</si>
  <si>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</si>
  <si>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</si>
  <si>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</si>
  <si>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</si>
  <si>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</si>
  <si>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</si>
  <si>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</si>
  <si>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</si>
  <si>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</si>
  <si>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</si>
  <si>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</si>
  <si>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</si>
  <si>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</si>
  <si>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</si>
  <si>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</si>
  <si>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</si>
  <si>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</si>
  <si>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</si>
  <si>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</si>
  <si>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</si>
  <si>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</si>
  <si>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</si>
  <si>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</si>
  <si>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</si>
  <si>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</si>
  <si>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</si>
  <si>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</si>
  <si>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</si>
  <si>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</si>
  <si>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</si>
  <si>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</si>
  <si>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</si>
  <si>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</si>
  <si>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</si>
  <si>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</si>
  <si>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</si>
  <si>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</si>
  <si>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</si>
  <si>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</si>
  <si>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</si>
  <si>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</si>
  <si>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</si>
  <si>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</si>
  <si>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</si>
  <si>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</si>
  <si>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</si>
  <si>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</si>
  <si>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</si>
  <si>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</si>
  <si>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</si>
  <si>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</si>
  <si>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</si>
  <si>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</si>
  <si>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</si>
  <si>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</si>
  <si>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</si>
  <si>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</si>
  <si>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</si>
  <si>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</si>
  <si>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</si>
  <si>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</si>
  <si>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</si>
  <si>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</si>
  <si>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</si>
  <si>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</si>
  <si>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</si>
  <si>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</si>
  <si>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</si>
  <si>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</si>
  <si>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</si>
  <si>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</si>
  <si>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</si>
  <si>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</si>
  <si>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</si>
  <si>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</si>
  <si>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</si>
  <si>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</si>
  <si>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</si>
  <si>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</si>
  <si>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</si>
  <si>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</si>
  <si>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</si>
  <si>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</si>
  <si>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</si>
  <si>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</si>
  <si>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</si>
  <si>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</si>
  <si>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</si>
  <si>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</si>
  <si>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</si>
  <si>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</si>
  <si>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</si>
  <si>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</si>
  <si>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</si>
  <si>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</si>
  <si>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</si>
  <si>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</si>
  <si>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</si>
  <si>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</si>
  <si>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</si>
  <si>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</si>
  <si>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</si>
  <si>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</si>
  <si>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</si>
  <si>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</si>
  <si>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</si>
  <si>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</si>
  <si>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</si>
  <si>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</si>
  <si>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</si>
  <si>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</si>
  <si>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</si>
  <si>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</si>
  <si>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</si>
  <si>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</si>
  <si>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</si>
  <si>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</si>
  <si>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</si>
  <si>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</si>
  <si>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</si>
  <si>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</si>
  <si>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</si>
  <si>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</si>
  <si>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</si>
  <si>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</si>
  <si>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</si>
  <si>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</si>
  <si>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</si>
  <si>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</si>
  <si>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</si>
  <si>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</si>
  <si>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</si>
  <si>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</si>
  <si>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</si>
  <si>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</si>
  <si>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</si>
  <si>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</si>
  <si>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</si>
  <si>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</si>
  <si>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</si>
  <si>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</si>
  <si>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</si>
  <si>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</si>
  <si>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</si>
  <si>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</si>
  <si>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</si>
  <si>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</si>
  <si>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</si>
  <si>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</si>
  <si>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</si>
  <si>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</si>
  <si>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</si>
  <si>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</si>
  <si>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</si>
  <si>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</si>
  <si>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</si>
  <si>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</si>
  <si>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</si>
  <si>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</si>
  <si>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</si>
  <si>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</si>
  <si>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</si>
  <si>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</si>
  <si>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</si>
  <si>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</si>
  <si>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</si>
  <si>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</si>
  <si>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</si>
  <si>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</si>
  <si>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</si>
  <si>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</si>
  <si>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</si>
  <si>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</si>
  <si>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</si>
  <si>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</si>
  <si>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</si>
  <si>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</si>
  <si>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</si>
  <si>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</si>
  <si>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</si>
  <si>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</si>
  <si>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</si>
  <si>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</si>
  <si>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</si>
  <si>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</si>
  <si>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</si>
  <si>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</si>
  <si>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</si>
  <si>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</si>
  <si>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</si>
  <si>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</si>
  <si>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</si>
  <si>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</si>
  <si>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</si>
  <si>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</si>
  <si>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</si>
  <si>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</si>
  <si>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</si>
  <si>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</si>
  <si>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</si>
  <si>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</si>
  <si>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</si>
  <si>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</si>
  <si>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</si>
  <si>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</si>
  <si>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</si>
  <si>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</si>
  <si>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</si>
  <si>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</si>
  <si>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</si>
  <si>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</si>
  <si>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</si>
  <si>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</si>
  <si>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</si>
  <si>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</si>
  <si>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</si>
  <si>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</si>
  <si>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</si>
  <si>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</si>
  <si>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</si>
  <si>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</si>
  <si>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</si>
  <si>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</si>
  <si>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</si>
  <si>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</si>
  <si>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</si>
  <si>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</si>
  <si>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</si>
  <si>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</si>
  <si>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</si>
  <si>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</si>
  <si>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</si>
  <si>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</si>
  <si>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</si>
  <si>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</si>
  <si>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</si>
  <si>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</si>
  <si>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</si>
  <si>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</si>
  <si>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</si>
  <si>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</si>
  <si>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</si>
  <si>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</si>
  <si>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</si>
  <si>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</si>
  <si>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</si>
  <si>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</si>
  <si>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</si>
  <si>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</si>
  <si>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</si>
  <si>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</si>
  <si>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</si>
  <si>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</si>
  <si>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</si>
  <si>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</si>
  <si>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</si>
  <si>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</si>
  <si>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</si>
  <si>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</si>
  <si>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</si>
  <si>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</si>
  <si>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</si>
  <si>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</si>
  <si>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</si>
  <si>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</si>
  <si>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</si>
  <si>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</si>
  <si>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</si>
  <si>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</si>
  <si>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</si>
  <si>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</si>
  <si>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</si>
  <si>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</si>
  <si>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</si>
  <si>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</si>
  <si>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</si>
  <si>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</si>
  <si>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</si>
  <si>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</si>
  <si>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</si>
  <si>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</si>
  <si>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</si>
  <si>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</si>
  <si>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</si>
  <si>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</si>
  <si>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</si>
  <si>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</si>
  <si>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</si>
  <si>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</si>
  <si>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</si>
  <si>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</si>
  <si>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</si>
  <si>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</si>
  <si>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</si>
  <si>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</si>
  <si>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</si>
  <si>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</si>
  <si>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</si>
  <si>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</si>
  <si>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</si>
  <si>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</si>
  <si>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</si>
  <si>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</si>
  <si>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</si>
  <si>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</si>
  <si>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</si>
  <si>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</si>
  <si>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</si>
  <si>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</si>
  <si>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</si>
  <si>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</si>
  <si>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</si>
  <si>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</si>
  <si>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</si>
  <si>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</si>
  <si>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</si>
  <si>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</si>
  <si>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</si>
  <si>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</si>
  <si>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</si>
  <si>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</si>
  <si>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</si>
  <si>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</si>
  <si>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</si>
  <si>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</si>
  <si>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</si>
  <si>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</si>
  <si>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</si>
  <si>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</si>
  <si>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</si>
  <si>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</si>
  <si>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</si>
  <si>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</si>
  <si>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</si>
  <si>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</si>
  <si>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</si>
  <si>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</si>
  <si>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</si>
  <si>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</si>
  <si>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</si>
  <si>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</si>
  <si>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</si>
  <si>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</si>
  <si>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</si>
  <si>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</si>
  <si>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</si>
  <si>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</si>
  <si>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</si>
  <si>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</si>
  <si>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</si>
  <si>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</si>
  <si>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</si>
  <si>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</si>
  <si>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</si>
  <si>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</si>
  <si>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</si>
  <si>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</si>
  <si>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</si>
  <si>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</si>
  <si>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</si>
  <si>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</si>
  <si>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</si>
  <si>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</si>
  <si>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</si>
  <si>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</si>
  <si>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</si>
  <si>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</si>
  <si>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</si>
  <si>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</si>
  <si>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</si>
  <si>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</si>
  <si>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</si>
  <si>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</si>
  <si>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</si>
  <si>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</si>
  <si>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</si>
  <si>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</si>
  <si>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</si>
  <si>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</si>
  <si>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</si>
  <si>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</si>
  <si>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</si>
  <si>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</si>
  <si>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</si>
  <si>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</si>
  <si>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</si>
  <si>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</si>
  <si>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</si>
  <si>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</si>
  <si>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</si>
  <si>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</si>
  <si>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</si>
  <si>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</si>
  <si>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</si>
  <si>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</si>
  <si>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</si>
  <si>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</si>
  <si>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</si>
  <si>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</si>
  <si>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</si>
  <si>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</si>
  <si>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</si>
  <si>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</si>
  <si>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</si>
  <si>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</si>
  <si>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</si>
  <si>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</si>
  <si>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</si>
  <si>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</si>
  <si>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</si>
  <si>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</si>
  <si>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</si>
  <si>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</si>
  <si>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</si>
  <si>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</si>
  <si>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</si>
  <si>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</si>
  <si>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</si>
  <si>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</si>
  <si>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</si>
  <si>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</si>
  <si>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</si>
  <si>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</si>
  <si>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</si>
  <si>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</si>
  <si>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</si>
  <si>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</si>
  <si>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</si>
  <si>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</si>
  <si>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</si>
  <si>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</si>
  <si>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</si>
  <si>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</si>
  <si>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</si>
  <si>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</si>
  <si>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</si>
  <si>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</si>
  <si>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</si>
  <si>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</si>
  <si>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</si>
  <si>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</si>
  <si>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</si>
  <si>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</si>
  <si>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</si>
  <si>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</si>
  <si>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</si>
  <si>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</si>
  <si>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</si>
  <si>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</si>
  <si>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</si>
  <si>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</si>
  <si>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</si>
  <si>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</si>
  <si>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</si>
  <si>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</si>
  <si>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</si>
  <si>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</si>
  <si>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</si>
  <si>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</si>
  <si>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</si>
  <si>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</si>
  <si>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</si>
  <si>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</si>
  <si>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</si>
  <si>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</si>
  <si>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</si>
  <si>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</si>
  <si>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</si>
  <si>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</si>
  <si>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</si>
  <si>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</si>
  <si>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</si>
  <si>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</si>
  <si>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</si>
  <si>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</si>
  <si>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</si>
  <si>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</si>
  <si>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</si>
  <si>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</si>
  <si>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</si>
  <si>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</si>
  <si>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</si>
  <si>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</si>
  <si>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</si>
  <si>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</si>
  <si>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</si>
  <si>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</si>
  <si>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</si>
  <si>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</si>
  <si>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</si>
  <si>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</si>
  <si>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</si>
  <si>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</si>
  <si>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</si>
  <si>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</si>
  <si>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</si>
  <si>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</si>
  <si>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</si>
  <si>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</si>
  <si>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</si>
  <si>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</si>
  <si>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</si>
  <si>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</si>
  <si>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</si>
  <si>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</si>
  <si>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</si>
  <si>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</si>
  <si>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</si>
  <si>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</si>
  <si>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</si>
  <si>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</si>
  <si>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</si>
  <si>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</si>
  <si>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</si>
  <si>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</si>
  <si>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</si>
  <si>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</si>
  <si>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</si>
  <si>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</si>
  <si>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</si>
  <si>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</si>
  <si>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</si>
  <si>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</si>
  <si>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</si>
  <si>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</si>
  <si>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</si>
  <si>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</si>
  <si>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</si>
  <si>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</si>
  <si>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</si>
  <si>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</si>
  <si>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</si>
  <si>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</si>
  <si>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</si>
  <si>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</si>
  <si>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</si>
  <si>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</si>
  <si>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</si>
  <si>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</si>
  <si>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</si>
  <si>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</si>
  <si>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</si>
  <si>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</si>
  <si>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</si>
  <si>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</si>
  <si>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</si>
  <si>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</si>
  <si>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</si>
  <si>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</si>
  <si>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</si>
  <si>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</si>
  <si>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</si>
  <si>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</si>
  <si>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</si>
  <si>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</si>
  <si>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</si>
  <si>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</si>
  <si>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</si>
  <si>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</si>
  <si>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</si>
  <si>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</si>
  <si>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</si>
  <si>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</si>
  <si>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</si>
  <si>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</si>
  <si>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</si>
  <si>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</si>
  <si>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</si>
  <si>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</si>
  <si>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</si>
  <si>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</si>
  <si>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</si>
  <si>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</si>
  <si>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</si>
  <si>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</si>
  <si>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</si>
  <si>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</si>
  <si>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</si>
  <si>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</si>
  <si>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</si>
  <si>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</si>
  <si>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</si>
  <si>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</si>
  <si>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</si>
  <si>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</si>
  <si>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</si>
  <si>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</si>
  <si>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</si>
  <si>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</si>
  <si>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</si>
  <si>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</si>
  <si>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</si>
  <si>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</si>
  <si>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</si>
  <si>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</si>
  <si>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</si>
  <si>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</si>
  <si>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</si>
  <si>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</si>
  <si>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</si>
  <si>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</si>
  <si>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</si>
  <si>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</si>
  <si>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</si>
  <si>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</si>
  <si>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</si>
  <si>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</si>
  <si>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</si>
  <si>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</si>
  <si>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</si>
  <si>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</si>
  <si>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</si>
  <si>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</si>
  <si>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</si>
  <si>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</si>
  <si>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</si>
  <si>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</si>
  <si>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</si>
  <si>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</si>
  <si>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</si>
  <si>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</si>
  <si>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</si>
  <si>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</si>
  <si>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</si>
  <si>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</si>
  <si>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</si>
  <si>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</si>
  <si>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</si>
  <si>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</si>
  <si>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</si>
  <si>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</si>
  <si>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</si>
  <si>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</si>
  <si>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</si>
  <si>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</si>
  <si>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</si>
  <si>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</si>
  <si>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</si>
  <si>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</si>
  <si>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</si>
  <si>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</si>
  <si>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</si>
  <si>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</si>
  <si>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</si>
  <si>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</si>
  <si>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</si>
  <si>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</si>
  <si>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</si>
  <si>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</si>
  <si>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</si>
  <si>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</si>
  <si>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</si>
  <si>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</si>
  <si>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</si>
  <si>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</si>
  <si>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</si>
  <si>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</si>
  <si>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</si>
  <si>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</si>
  <si>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</si>
  <si>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</si>
  <si>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</si>
  <si>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</si>
  <si>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</si>
  <si>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</si>
  <si>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</si>
  <si>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</si>
  <si>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</si>
  <si>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</si>
  <si>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</si>
  <si>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</si>
  <si>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</si>
  <si>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</si>
  <si>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</si>
  <si>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</si>
  <si>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</si>
  <si>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</si>
  <si>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</si>
  <si>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</si>
  <si>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</si>
  <si>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</si>
  <si>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</si>
  <si>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</si>
  <si>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</si>
  <si>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</si>
  <si>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</si>
  <si>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</si>
  <si>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</si>
  <si>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</si>
  <si>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</si>
  <si>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</si>
  <si>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</si>
  <si>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</si>
  <si>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</si>
  <si>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</si>
  <si>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</si>
  <si>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</si>
  <si>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</si>
  <si>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</si>
  <si>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</si>
  <si>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</si>
  <si>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</si>
  <si>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</si>
  <si>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</si>
  <si>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</si>
  <si>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</si>
  <si>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</si>
  <si>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</si>
  <si>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</si>
  <si>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</si>
  <si>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</si>
  <si>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</si>
  <si>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</si>
  <si>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</si>
  <si>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</si>
  <si>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</si>
  <si>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</si>
  <si>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</si>
  <si>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</si>
  <si>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</si>
  <si>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</si>
  <si>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</si>
  <si>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</si>
  <si>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</si>
  <si>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</si>
  <si>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</si>
  <si>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</si>
  <si>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</si>
  <si>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</si>
  <si>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</si>
  <si>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</si>
  <si>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</si>
  <si>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</si>
  <si>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</si>
  <si>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</si>
  <si>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</si>
  <si>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</si>
  <si>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</si>
  <si>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</si>
  <si>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</si>
  <si>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</si>
  <si>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</si>
  <si>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</si>
  <si>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</si>
  <si>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</si>
  <si>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</si>
  <si>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</si>
  <si>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</si>
  <si>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</si>
  <si>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</si>
  <si>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</si>
  <si>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</si>
  <si>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</si>
  <si>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</si>
  <si>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</si>
  <si>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</si>
  <si>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</si>
  <si>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</si>
  <si>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</si>
  <si>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</si>
  <si>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</si>
  <si>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</si>
  <si>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</si>
  <si>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</si>
  <si>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</si>
  <si>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</si>
  <si>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</si>
  <si>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</si>
  <si>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</si>
  <si>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</si>
  <si>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</si>
  <si>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</si>
  <si>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</si>
  <si>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</si>
  <si>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</si>
  <si>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</si>
  <si>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</si>
  <si>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</si>
  <si>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</si>
  <si>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</si>
  <si>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</si>
  <si>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</si>
  <si>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</si>
  <si>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</si>
  <si>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</si>
  <si>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</si>
  <si>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</si>
  <si>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</si>
  <si>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</si>
  <si>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</si>
  <si>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</si>
  <si>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</si>
  <si>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</si>
  <si>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</si>
  <si>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</si>
  <si>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</si>
  <si>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</si>
  <si>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</si>
  <si>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</si>
  <si>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</si>
  <si>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</si>
  <si>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</si>
  <si>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</si>
  <si>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</si>
  <si>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</si>
  <si>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</si>
  <si>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</si>
  <si>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</si>
  <si>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</si>
  <si>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</si>
  <si>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</si>
  <si>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</si>
  <si>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</si>
  <si>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</si>
  <si>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</si>
  <si>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</si>
  <si>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</si>
  <si>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</si>
  <si>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</si>
  <si>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</si>
  <si>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</si>
  <si>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</si>
  <si>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</si>
  <si>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</si>
  <si>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</si>
  <si>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</si>
  <si>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</si>
  <si>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</si>
  <si>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</si>
  <si>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</si>
  <si>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</si>
  <si>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</si>
  <si>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</si>
  <si>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</si>
  <si>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</si>
  <si>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</si>
  <si>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</si>
  <si>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</si>
  <si>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</si>
  <si>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</si>
  <si>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</si>
  <si>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</si>
  <si>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</si>
  <si>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</si>
  <si>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</si>
  <si>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</si>
  <si>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</si>
  <si>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</si>
  <si>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</si>
  <si>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</si>
  <si>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</si>
  <si>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</si>
  <si>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</si>
  <si>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</si>
  <si>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</si>
  <si>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</si>
  <si>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</si>
  <si>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</si>
  <si>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</si>
  <si>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</si>
  <si>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</si>
  <si>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</si>
  <si>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</si>
  <si>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</si>
  <si>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</si>
  <si>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</si>
  <si>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</si>
  <si>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</si>
  <si>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</si>
  <si>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</si>
  <si>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</si>
  <si>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</si>
  <si>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</si>
  <si>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</si>
  <si>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</si>
  <si>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</si>
  <si>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</si>
  <si>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</si>
  <si>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</si>
  <si>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</si>
  <si>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</si>
  <si>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</si>
  <si>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</si>
  <si>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</si>
  <si>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</si>
  <si>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</si>
  <si>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</si>
  <si>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</si>
  <si>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</si>
  <si>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</si>
  <si>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</si>
  <si>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</si>
  <si>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</si>
  <si>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</si>
  <si>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</si>
  <si>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</si>
  <si>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</si>
  <si>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</si>
  <si>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</si>
  <si>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</si>
  <si>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</si>
  <si>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</si>
  <si>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</si>
  <si>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</si>
  <si>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</si>
  <si>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</si>
  <si>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</si>
  <si>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</si>
  <si>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</si>
  <si>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</si>
  <si>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</si>
  <si>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</si>
  <si>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</si>
  <si>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</si>
  <si>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</si>
  <si>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</si>
  <si>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</si>
  <si>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</si>
  <si>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</si>
  <si>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</si>
  <si>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</si>
  <si>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</si>
  <si>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</si>
  <si>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</si>
  <si>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</si>
  <si>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</si>
  <si>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</si>
  <si>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</si>
  <si>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</si>
  <si>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</si>
  <si>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</si>
  <si>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</si>
  <si>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</si>
  <si>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</si>
  <si>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</si>
  <si>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</si>
  <si>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</si>
  <si>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</si>
  <si>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</si>
  <si>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</si>
  <si>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</si>
  <si>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</si>
  <si>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</si>
  <si>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</si>
  <si>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</si>
  <si>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</si>
  <si>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</si>
  <si>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</si>
  <si>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</si>
  <si>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</si>
  <si>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</si>
  <si>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</si>
  <si>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</si>
  <si>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</si>
  <si>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</si>
  <si>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</si>
  <si>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</si>
  <si>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</si>
  <si>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</si>
  <si>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</si>
  <si>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</si>
  <si>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</si>
  <si>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</si>
  <si>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</si>
  <si>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</si>
  <si>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</si>
  <si>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</si>
  <si>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</si>
  <si>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</si>
  <si>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</si>
  <si>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</si>
  <si>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</si>
  <si>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</si>
  <si>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</si>
  <si>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</si>
  <si>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</si>
  <si>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</si>
  <si>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</si>
  <si>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</si>
  <si>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</si>
  <si>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</si>
  <si>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</si>
  <si>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</si>
  <si>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</si>
  <si>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</si>
  <si>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</si>
  <si>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</si>
  <si>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</si>
  <si>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</si>
  <si>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</si>
  <si>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</si>
  <si>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</si>
  <si>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</si>
  <si>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</si>
  <si>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</si>
  <si>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</si>
  <si>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</si>
  <si>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</si>
  <si>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</si>
  <si>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</si>
  <si>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</si>
  <si>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</si>
  <si>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</si>
  <si>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</si>
  <si>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</si>
  <si>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</si>
  <si>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</si>
  <si>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</si>
  <si>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</si>
  <si>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</si>
  <si>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</si>
  <si>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</si>
  <si>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</si>
  <si>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</si>
  <si>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</si>
  <si>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</si>
  <si>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</si>
  <si>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</si>
  <si>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</si>
  <si>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</si>
  <si>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</si>
  <si>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</si>
  <si>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</si>
  <si>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</si>
  <si>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</si>
  <si>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</si>
  <si>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</si>
  <si>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</si>
  <si>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</si>
  <si>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</si>
  <si>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</si>
  <si>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</si>
  <si>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</si>
  <si>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</si>
  <si>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</si>
  <si>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</si>
  <si>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</si>
  <si>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</si>
  <si>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</si>
  <si>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</si>
  <si>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</si>
  <si>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</si>
  <si>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</si>
  <si>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</si>
  <si>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</si>
  <si>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</si>
  <si>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</si>
  <si>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</si>
  <si>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</si>
  <si>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</si>
  <si>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</si>
  <si>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</si>
  <si>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</si>
  <si>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</si>
  <si>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</si>
  <si>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</si>
  <si>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</si>
  <si>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</si>
  <si>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</si>
  <si>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</si>
  <si>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</si>
  <si>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</si>
  <si>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</si>
  <si>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</si>
  <si>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</si>
  <si>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</si>
  <si>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</si>
  <si>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</si>
  <si>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</si>
  <si>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</si>
  <si>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</si>
  <si>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</si>
  <si>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</si>
  <si>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</si>
  <si>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</si>
  <si>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</si>
  <si>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</si>
  <si>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</si>
  <si>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</si>
  <si>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</si>
  <si>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</si>
  <si>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</si>
  <si>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</si>
  <si>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</si>
  <si>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</si>
  <si>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</si>
  <si>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</si>
  <si>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</si>
  <si>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</si>
  <si>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</si>
  <si>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</si>
  <si>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</si>
  <si>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</si>
  <si>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</si>
  <si>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</si>
  <si>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</si>
  <si>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</si>
  <si>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</si>
  <si>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</si>
  <si>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</si>
  <si>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</si>
  <si>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</si>
  <si>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</si>
  <si>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</si>
  <si>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</si>
  <si>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</si>
  <si>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</si>
  <si>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</si>
  <si>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</si>
  <si>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</si>
  <si>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</si>
  <si>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</si>
  <si>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</si>
  <si>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</si>
  <si>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</si>
  <si>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</si>
  <si>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</si>
  <si>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</si>
  <si>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</si>
  <si>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</si>
  <si>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</si>
  <si>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</si>
  <si>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</si>
  <si>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</si>
  <si>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</si>
  <si>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</si>
  <si>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</si>
  <si>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</si>
  <si>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</si>
  <si>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</si>
  <si>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</si>
  <si>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</si>
  <si>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</si>
  <si>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</si>
  <si>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</si>
  <si>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</si>
  <si>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</si>
  <si>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</si>
  <si>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</si>
  <si>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</si>
  <si>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</si>
  <si>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</si>
  <si>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</si>
  <si>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</si>
  <si>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</si>
  <si>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</si>
  <si>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</si>
  <si>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</si>
  <si>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</si>
  <si>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</si>
  <si>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</si>
  <si>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</si>
  <si>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</si>
  <si>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</si>
  <si>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</si>
  <si>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</si>
  <si>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</si>
  <si>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</si>
  <si>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</si>
  <si>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</si>
  <si>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</si>
  <si>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</si>
  <si>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</si>
  <si>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</si>
  <si>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</si>
  <si>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</si>
  <si>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</si>
  <si>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</si>
  <si>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</si>
  <si>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</si>
  <si>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</si>
  <si>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</si>
  <si>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</si>
  <si>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</si>
  <si>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</si>
  <si>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</si>
  <si>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</si>
  <si>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</si>
  <si>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</si>
  <si>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</si>
  <si>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</si>
  <si>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</si>
  <si>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</si>
  <si>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</si>
  <si>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</si>
  <si>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</si>
  <si>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</si>
  <si>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</si>
  <si>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</si>
  <si>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</si>
  <si>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</si>
  <si>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</si>
  <si>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</si>
  <si>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</si>
  <si>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</si>
  <si>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</si>
  <si>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</si>
  <si>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</si>
  <si>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</si>
  <si>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</si>
  <si>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</si>
  <si>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</si>
  <si>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</si>
  <si>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</si>
  <si>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</si>
  <si>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</si>
  <si>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</si>
  <si>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</si>
  <si>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</si>
  <si>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</si>
  <si>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</si>
  <si>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</si>
  <si>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</si>
  <si>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</si>
  <si>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</si>
  <si>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</si>
  <si>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</si>
  <si>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</si>
  <si>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</si>
  <si>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</si>
  <si>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</si>
  <si>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</si>
  <si>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</si>
  <si>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</si>
  <si>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</si>
  <si>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</si>
  <si>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</si>
  <si>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</si>
  <si>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</si>
  <si>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</si>
  <si>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</si>
  <si>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</si>
  <si>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</si>
  <si>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</si>
  <si>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</si>
  <si>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</si>
  <si>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</si>
  <si>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</si>
  <si>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</si>
  <si>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</si>
  <si>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</si>
  <si>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</si>
  <si>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</si>
  <si>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</si>
  <si>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</si>
  <si>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</si>
  <si>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</si>
  <si>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</si>
  <si>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</si>
  <si>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</si>
  <si>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</si>
  <si>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</si>
  <si>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</si>
  <si>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</si>
  <si>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</si>
  <si>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</si>
  <si>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</si>
  <si>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</si>
  <si>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</si>
  <si>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</si>
  <si>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</si>
  <si>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</si>
  <si>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</si>
  <si>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</si>
  <si>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</si>
  <si>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</si>
  <si>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</si>
  <si>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</si>
  <si>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</si>
  <si>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</si>
  <si>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</si>
  <si>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</si>
  <si>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</si>
  <si>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</si>
  <si>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</si>
  <si>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</si>
  <si>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</si>
  <si>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</si>
  <si>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</si>
  <si>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</si>
  <si>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</si>
  <si>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</si>
  <si>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</si>
  <si>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</si>
  <si>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</si>
  <si>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</si>
  <si>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</si>
  <si>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</si>
  <si>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</si>
  <si>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</si>
  <si>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</si>
  <si>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</si>
  <si>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</si>
  <si>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</si>
  <si>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</si>
  <si>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</si>
  <si>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</si>
  <si>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</si>
  <si>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</si>
  <si>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</si>
  <si>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</si>
  <si>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</si>
  <si>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</si>
  <si>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</si>
  <si>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</si>
  <si>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</si>
  <si>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</si>
  <si>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</si>
  <si>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</si>
  <si>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</si>
  <si>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</si>
  <si>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</si>
  <si>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</si>
  <si>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</si>
  <si>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</si>
  <si>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</si>
  <si>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</si>
  <si>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</si>
  <si>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</si>
  <si>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</si>
  <si>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</si>
  <si>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</si>
  <si>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</si>
  <si>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</si>
  <si>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</si>
  <si>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</si>
  <si>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</si>
  <si>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</si>
  <si>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</si>
  <si>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</si>
  <si>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</si>
  <si>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</si>
  <si>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</si>
  <si>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</si>
  <si>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</si>
  <si>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</si>
  <si>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</si>
  <si>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</si>
  <si>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</si>
  <si>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</si>
  <si>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</si>
  <si>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</si>
  <si>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</si>
  <si>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</si>
  <si>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</si>
  <si>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</si>
  <si>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</si>
  <si>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</si>
  <si>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</si>
  <si>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</si>
  <si>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</si>
  <si>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</si>
  <si>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</si>
  <si>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</si>
  <si>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</si>
  <si>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</si>
  <si>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</si>
  <si>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</si>
  <si>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</si>
  <si>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</si>
  <si>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</si>
  <si>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</si>
  <si>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</si>
  <si>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</si>
  <si>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</si>
  <si>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</si>
  <si>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</si>
  <si>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</si>
  <si>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</si>
  <si>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</si>
  <si>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</si>
  <si>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</si>
  <si>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</si>
  <si>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</si>
  <si>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</si>
  <si>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</si>
  <si>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</si>
  <si>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</si>
  <si>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</si>
  <si>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</si>
  <si>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</si>
  <si>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</si>
  <si>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</si>
  <si>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</si>
  <si>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</si>
  <si>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</si>
  <si>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</si>
  <si>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</si>
  <si>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</si>
  <si>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</si>
  <si>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</si>
  <si>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</si>
  <si>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</si>
  <si>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</si>
  <si>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</si>
  <si>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</si>
  <si>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</si>
  <si>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</si>
  <si>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</si>
  <si>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</si>
  <si>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</si>
  <si>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</si>
  <si>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</si>
  <si>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</si>
  <si>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</si>
  <si>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</si>
  <si>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</si>
  <si>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</si>
  <si>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</si>
  <si>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</si>
  <si>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</si>
  <si>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</si>
  <si>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</si>
  <si>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</si>
  <si>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</si>
  <si>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</si>
  <si>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</si>
  <si>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</si>
  <si>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</si>
  <si>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</si>
  <si>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</si>
  <si>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</si>
  <si>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</si>
  <si>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</si>
  <si>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</si>
  <si>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</si>
  <si>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</si>
  <si>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</si>
  <si>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</si>
  <si>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</si>
  <si>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</si>
  <si>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</si>
  <si>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</si>
  <si>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</si>
  <si>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</si>
  <si>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</si>
  <si>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</si>
  <si>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</si>
  <si>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</si>
  <si>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</si>
  <si>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</si>
  <si>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</si>
  <si>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</si>
  <si>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</si>
  <si>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</si>
  <si>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</si>
  <si>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</si>
  <si>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</si>
  <si>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</si>
  <si>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</si>
  <si>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</si>
  <si>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</si>
  <si>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</si>
  <si>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</si>
  <si>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</si>
  <si>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</si>
  <si>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</si>
  <si>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</si>
  <si>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</si>
  <si>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</si>
  <si>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</si>
  <si>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</si>
  <si>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</si>
  <si>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</si>
  <si>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</si>
  <si>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</si>
  <si>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</si>
  <si>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</si>
  <si>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</si>
  <si>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</si>
  <si>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</si>
  <si>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</si>
  <si>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</si>
  <si>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</si>
  <si>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</si>
  <si>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</si>
  <si>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</si>
  <si>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</si>
  <si>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</si>
  <si>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</si>
  <si>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</si>
  <si>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</si>
  <si>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</si>
  <si>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</si>
  <si>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</si>
  <si>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</si>
  <si>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</si>
  <si>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</si>
  <si>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</si>
  <si>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</si>
  <si>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</si>
  <si>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</si>
  <si>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</si>
  <si>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</si>
  <si>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</si>
  <si>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</si>
  <si>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</si>
  <si>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</si>
  <si>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</si>
  <si>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</si>
  <si>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</si>
  <si>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</si>
  <si>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</si>
  <si>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</si>
  <si>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</si>
  <si>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</si>
  <si>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</si>
  <si>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</si>
  <si>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</si>
  <si>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</si>
  <si>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</si>
  <si>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</si>
  <si>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</si>
  <si>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</si>
  <si>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</si>
  <si>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</si>
  <si>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</si>
  <si>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</si>
  <si>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</si>
  <si>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</si>
  <si>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</si>
  <si>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</si>
  <si>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</si>
  <si>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</si>
  <si>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</si>
  <si>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</si>
  <si>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</si>
  <si>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</si>
  <si>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</si>
  <si>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</si>
  <si>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</si>
  <si>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</si>
  <si>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</si>
  <si>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</si>
  <si>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</si>
  <si>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</si>
  <si>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</si>
  <si>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</si>
  <si>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</si>
  <si>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</si>
  <si>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</si>
  <si>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</si>
  <si>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</si>
  <si>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</si>
  <si>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</si>
  <si>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</si>
  <si>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</si>
  <si>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</si>
  <si>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</si>
  <si>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</si>
  <si>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</si>
  <si>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</si>
  <si>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</si>
  <si>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</si>
  <si>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</si>
  <si>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</si>
  <si>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</si>
  <si>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</si>
  <si>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</si>
  <si>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</si>
  <si>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</si>
  <si>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</si>
  <si>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</si>
  <si>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</si>
  <si>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</si>
  <si>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</si>
  <si>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</si>
  <si>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</si>
  <si>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</si>
  <si>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</si>
  <si>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</si>
  <si>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</si>
  <si>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</si>
  <si>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</si>
  <si>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</si>
  <si>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</si>
  <si>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</si>
  <si>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</si>
  <si>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</si>
  <si>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</si>
  <si>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</si>
  <si>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</si>
  <si>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</si>
  <si>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</si>
  <si>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</si>
  <si>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</si>
  <si>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</si>
  <si>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</si>
  <si>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</si>
  <si>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</si>
  <si>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</si>
  <si>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</si>
  <si>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</si>
  <si>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</si>
  <si>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</si>
  <si>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</si>
  <si>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</si>
  <si>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</si>
  <si>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</si>
  <si>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</si>
  <si>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</si>
  <si>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</si>
  <si>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</si>
  <si>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</si>
  <si>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</si>
  <si>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</si>
  <si>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</si>
  <si>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</si>
  <si>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</si>
  <si>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</si>
  <si>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</si>
  <si>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</si>
  <si>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</si>
  <si>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</si>
  <si>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</si>
  <si>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</si>
  <si>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</si>
  <si>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</si>
  <si>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</si>
  <si>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</si>
  <si>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</si>
  <si>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</si>
  <si>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</si>
  <si>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</si>
  <si>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</si>
  <si>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</si>
  <si>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</si>
  <si>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</si>
  <si>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</si>
  <si>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</si>
  <si>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</si>
  <si>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</si>
  <si>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</si>
  <si>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</si>
  <si>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</si>
  <si>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</si>
  <si>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</si>
  <si>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</si>
  <si>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</si>
  <si>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</si>
  <si>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</si>
  <si>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</si>
  <si>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</si>
  <si>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</si>
  <si>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</si>
  <si>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</si>
  <si>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</si>
  <si>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</si>
  <si>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</si>
  <si>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</si>
  <si>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</si>
  <si>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</si>
  <si>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</si>
  <si>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</si>
  <si>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</si>
  <si>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</si>
  <si>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</si>
  <si>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</si>
  <si>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</si>
  <si>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</si>
  <si>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</si>
  <si>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</si>
  <si>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</si>
  <si>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</si>
  <si>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</si>
  <si>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</si>
  <si>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</si>
  <si>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</si>
  <si>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</si>
  <si>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</si>
  <si>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</si>
  <si>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</si>
  <si>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</si>
  <si>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</si>
  <si>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</si>
  <si>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</si>
  <si>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</si>
  <si>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</si>
  <si>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</si>
  <si>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</si>
  <si>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</si>
  <si>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</si>
  <si>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</si>
  <si>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</si>
  <si>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</si>
  <si>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</si>
  <si>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</si>
  <si>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</si>
  <si>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</si>
  <si>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</si>
  <si>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</si>
  <si>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</si>
  <si>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</si>
  <si>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</si>
  <si>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</si>
  <si>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</si>
  <si>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</si>
  <si>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</si>
  <si>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</si>
  <si>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</si>
  <si>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</si>
  <si>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</si>
  <si>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</si>
  <si>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</si>
  <si>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</si>
  <si>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</si>
  <si>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</si>
  <si>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</si>
  <si>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</si>
  <si>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</si>
  <si>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</si>
  <si>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</si>
  <si>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</si>
  <si>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</si>
  <si>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</si>
  <si>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</si>
  <si>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</si>
  <si>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</si>
  <si>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</si>
  <si>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</si>
  <si>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</si>
  <si>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</si>
  <si>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</si>
  <si>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</si>
  <si>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</si>
  <si>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</si>
  <si>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</si>
  <si>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</si>
  <si>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</si>
  <si>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</si>
  <si>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</si>
  <si>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</si>
  <si>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</si>
  <si>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</si>
  <si>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</si>
  <si>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</si>
  <si>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</si>
  <si>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</si>
  <si>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</si>
  <si>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</si>
  <si>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</si>
  <si>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</si>
  <si>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</si>
  <si>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</si>
  <si>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</si>
  <si>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</si>
  <si>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</si>
  <si>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</si>
  <si>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</si>
  <si>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</si>
  <si>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</si>
  <si>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</si>
  <si>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</si>
  <si>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</si>
  <si>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</si>
  <si>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</si>
  <si>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</si>
  <si>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</si>
  <si>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</si>
  <si>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</si>
  <si>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</si>
  <si>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</si>
  <si>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</si>
  <si>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</si>
  <si>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</si>
  <si>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</si>
  <si>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</si>
  <si>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</si>
  <si>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</si>
  <si>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</si>
  <si>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</si>
  <si>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</si>
  <si>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</si>
  <si>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</si>
  <si>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</si>
  <si>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</si>
  <si>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</si>
  <si>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</si>
  <si>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</si>
  <si>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</si>
  <si>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</si>
  <si>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</si>
  <si>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</si>
  <si>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</si>
  <si>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</si>
  <si>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</si>
  <si>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</si>
  <si>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</si>
  <si>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</si>
  <si>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</si>
  <si>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</si>
  <si>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</si>
  <si>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</si>
  <si>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</si>
  <si>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</si>
  <si>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</si>
  <si>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</si>
  <si>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</si>
  <si>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</si>
  <si>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</si>
  <si>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</si>
  <si>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</si>
  <si>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</si>
  <si>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</si>
  <si>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</si>
  <si>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</si>
  <si>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</si>
  <si>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</si>
  <si>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</si>
  <si>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</si>
  <si>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</si>
  <si>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</si>
  <si>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</si>
  <si>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</si>
  <si>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</si>
  <si>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</si>
  <si>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</si>
  <si>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</si>
  <si>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</si>
  <si>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</si>
  <si>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</si>
  <si>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</si>
  <si>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</si>
  <si>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</si>
  <si>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</si>
  <si>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</si>
  <si>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</si>
  <si>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</si>
  <si>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</si>
  <si>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</si>
  <si>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</si>
  <si>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</si>
  <si>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</si>
  <si>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</si>
  <si>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</si>
  <si>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</si>
  <si>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</si>
  <si>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</si>
  <si>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</si>
  <si>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</si>
  <si>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</si>
  <si>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</si>
  <si>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</si>
  <si>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</si>
  <si>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</si>
  <si>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</si>
  <si>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</si>
  <si>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</si>
  <si>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</si>
  <si>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</si>
  <si>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</si>
  <si>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</si>
  <si>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</si>
  <si>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</si>
  <si>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</si>
  <si>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</si>
  <si>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</si>
  <si>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</si>
  <si>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</si>
  <si>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</si>
  <si>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</si>
  <si>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</si>
  <si>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</si>
  <si>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</si>
  <si>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</si>
  <si>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</si>
  <si>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</si>
  <si>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</si>
  <si>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</si>
  <si>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</si>
  <si>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</si>
  <si>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</si>
  <si>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</si>
  <si>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</si>
  <si>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</si>
  <si>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</si>
  <si>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</si>
  <si>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</si>
  <si>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</si>
  <si>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</si>
  <si>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</si>
  <si>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</si>
  <si>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</si>
  <si>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</si>
  <si>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</si>
  <si>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</si>
  <si>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</si>
  <si>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</si>
  <si>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</si>
  <si>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</si>
  <si>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</si>
  <si>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</si>
  <si>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</si>
  <si>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</si>
  <si>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</si>
  <si>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</si>
  <si>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</si>
  <si>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</si>
  <si>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</si>
  <si>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</si>
  <si>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</si>
  <si>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</si>
  <si>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</si>
  <si>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</si>
  <si>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</si>
  <si>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</si>
  <si>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</si>
  <si>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</si>
  <si>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</si>
  <si>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</si>
  <si>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</si>
  <si>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</si>
  <si>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</si>
  <si>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</si>
  <si>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</si>
  <si>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</si>
  <si>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</si>
  <si>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</si>
  <si>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</si>
  <si>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</si>
  <si>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</si>
  <si>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</si>
  <si>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</si>
  <si>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</si>
  <si>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</si>
  <si>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</si>
  <si>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</si>
  <si>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</si>
  <si>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</si>
  <si>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</si>
  <si>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</si>
  <si>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</si>
  <si>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</si>
  <si>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</si>
  <si>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</si>
  <si>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</si>
  <si>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</si>
  <si>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</si>
  <si>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</si>
  <si>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</si>
  <si>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</si>
  <si>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</si>
  <si>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</si>
  <si>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</si>
  <si>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</si>
  <si>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</si>
  <si>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</si>
  <si>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</si>
  <si>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</si>
  <si>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</si>
  <si>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</si>
  <si>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</si>
  <si>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</si>
  <si>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</si>
  <si>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</si>
  <si>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</si>
  <si>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</si>
  <si>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</si>
  <si>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</si>
  <si>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</si>
  <si>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</si>
  <si>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</si>
  <si>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</si>
  <si>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</si>
  <si>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</si>
  <si>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</si>
  <si>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</si>
  <si>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</si>
  <si>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</si>
  <si>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</si>
  <si>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</si>
  <si>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</si>
  <si>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</si>
  <si>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</si>
  <si>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</si>
  <si>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</si>
  <si>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</si>
  <si>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</si>
  <si>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</si>
  <si>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</si>
  <si>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</si>
  <si>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</si>
  <si>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</si>
  <si>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</si>
  <si>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</si>
  <si>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</si>
  <si>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</si>
  <si>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</si>
  <si>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</si>
  <si>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</si>
  <si>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</si>
  <si>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</si>
  <si>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</si>
  <si>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</si>
  <si>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</si>
  <si>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</si>
  <si>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</si>
  <si>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</si>
  <si>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</si>
  <si>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</si>
  <si>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</si>
  <si>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</si>
  <si>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</si>
  <si>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</si>
  <si>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</si>
  <si>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</si>
  <si>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</si>
  <si>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</si>
  <si>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</si>
  <si>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</si>
  <si>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</si>
  <si>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</si>
  <si>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</si>
  <si>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</si>
  <si>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</si>
  <si>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</si>
  <si>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</si>
  <si>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</si>
  <si>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</si>
  <si>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</si>
  <si>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</si>
  <si>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</si>
  <si>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</si>
  <si>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</si>
  <si>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</si>
  <si>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</si>
  <si>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</si>
  <si>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</si>
  <si>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</si>
  <si>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</si>
  <si>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</si>
  <si>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</si>
  <si>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</si>
  <si>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</si>
  <si>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</si>
  <si>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</si>
  <si>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</si>
  <si>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</si>
  <si>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</si>
  <si>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</si>
  <si>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</si>
  <si>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</si>
  <si>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</si>
  <si>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</si>
  <si>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</si>
  <si>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</si>
  <si>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</si>
  <si>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</si>
  <si>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</si>
  <si>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</si>
  <si>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</si>
  <si>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</si>
  <si>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</si>
  <si>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</si>
  <si>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</si>
  <si>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</si>
  <si>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</si>
  <si>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</si>
  <si>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</si>
  <si>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</si>
  <si>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</si>
  <si>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</si>
  <si>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</si>
  <si>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</si>
  <si>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</si>
  <si>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</si>
  <si>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</si>
  <si>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</si>
  <si>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</si>
  <si>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</si>
  <si>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</si>
  <si>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</si>
  <si>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</si>
  <si>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</si>
  <si>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</si>
  <si>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</si>
  <si>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</si>
  <si>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</si>
  <si>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</si>
  <si>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</si>
  <si>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</si>
  <si>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</si>
  <si>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</si>
  <si>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</si>
  <si>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</si>
  <si>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</si>
  <si>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</si>
  <si>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</si>
  <si>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</si>
  <si>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</si>
  <si>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</si>
  <si>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</si>
  <si>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</si>
  <si>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</si>
  <si>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</si>
  <si>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</si>
  <si>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</si>
  <si>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</si>
  <si>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</si>
  <si>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</si>
  <si>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</si>
  <si>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</si>
  <si>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</si>
  <si>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</si>
  <si>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</si>
  <si>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</si>
  <si>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</si>
  <si>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</si>
  <si>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</si>
  <si>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</si>
  <si>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</si>
  <si>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</si>
  <si>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</si>
  <si>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</si>
  <si>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</si>
  <si>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</si>
  <si>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</si>
  <si>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</si>
  <si>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</si>
  <si>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</si>
  <si>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</si>
  <si>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</si>
  <si>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</si>
  <si>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</si>
  <si>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</si>
  <si>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</si>
  <si>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</si>
  <si>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</si>
  <si>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</si>
  <si>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</si>
  <si>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</si>
  <si>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</si>
  <si>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</si>
  <si>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</si>
  <si>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</si>
  <si>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</si>
  <si>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</si>
  <si>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</si>
  <si>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</si>
  <si>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</si>
  <si>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</si>
  <si>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</si>
  <si>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</si>
  <si>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</si>
  <si>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</si>
  <si>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</si>
  <si>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</si>
  <si>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</si>
  <si>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</si>
  <si>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</si>
  <si>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</si>
  <si>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</si>
  <si>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</si>
  <si>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</si>
  <si>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</si>
  <si>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</si>
  <si>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</si>
  <si>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</si>
  <si>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</si>
  <si>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</si>
  <si>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</si>
  <si>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</si>
  <si>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</si>
  <si>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</si>
  <si>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</si>
  <si>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</si>
  <si>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</si>
  <si>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</si>
  <si>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</si>
  <si>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</si>
  <si>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</si>
  <si>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</si>
  <si>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</si>
  <si>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</si>
  <si>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</si>
  <si>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</si>
  <si>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</si>
  <si>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</si>
  <si>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</si>
  <si>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</si>
  <si>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</si>
  <si>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</si>
  <si>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</si>
  <si>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</si>
  <si>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</si>
  <si>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</si>
  <si>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</si>
  <si>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</si>
  <si>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</si>
  <si>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</si>
  <si>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</si>
  <si>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</si>
  <si>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</si>
  <si>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</si>
  <si>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</si>
  <si>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</si>
  <si>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</si>
  <si>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</si>
  <si>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</si>
  <si>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</si>
  <si>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</si>
  <si>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</si>
  <si>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</si>
  <si>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</si>
  <si>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</si>
  <si>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</si>
  <si>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</si>
  <si>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</si>
  <si>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</si>
  <si>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</si>
  <si>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</si>
  <si>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</si>
  <si>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</si>
  <si>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</si>
  <si>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</si>
  <si>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</si>
  <si>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</si>
  <si>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</si>
  <si>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</si>
  <si>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</si>
  <si>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</si>
  <si>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</si>
  <si>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</si>
  <si>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</si>
  <si>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</si>
  <si>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</si>
  <si>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</si>
  <si>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</si>
  <si>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</si>
  <si>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</si>
  <si>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</si>
  <si>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</si>
  <si>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</si>
  <si>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</si>
  <si>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</si>
  <si>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</si>
  <si>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</si>
  <si>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</si>
  <si>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</si>
  <si>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</si>
  <si>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</si>
  <si>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</si>
  <si>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</si>
  <si>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</si>
  <si>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</si>
  <si>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</si>
  <si>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</si>
  <si>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</si>
  <si>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</si>
  <si>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</si>
  <si>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</si>
  <si>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</si>
  <si>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</si>
  <si>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</si>
  <si>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</si>
  <si>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</si>
  <si>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</si>
  <si>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</si>
  <si>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</si>
  <si>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</si>
  <si>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</si>
  <si>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</si>
  <si>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</si>
  <si>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</si>
  <si>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</si>
  <si>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</si>
  <si>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</si>
  <si>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</si>
  <si>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</si>
  <si>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</si>
  <si>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</si>
  <si>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</si>
  <si>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</si>
  <si>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</si>
  <si>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</si>
  <si>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</si>
  <si>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</si>
  <si>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</si>
  <si>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</si>
  <si>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</si>
  <si>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</si>
  <si>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</si>
  <si>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</si>
  <si>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</si>
  <si>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</si>
  <si>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</si>
  <si>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</si>
  <si>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</si>
  <si>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</si>
  <si>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</si>
  <si>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</si>
  <si>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</si>
  <si>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</si>
  <si>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</si>
  <si>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</si>
  <si>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</si>
  <si>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</si>
  <si>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</si>
  <si>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</si>
  <si>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</si>
  <si>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</si>
  <si>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</si>
  <si>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</si>
  <si>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</si>
  <si>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</si>
  <si>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</si>
  <si>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</si>
  <si>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</si>
  <si>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</si>
  <si>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</si>
  <si>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</si>
  <si>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</si>
  <si>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</si>
  <si>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</si>
  <si>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</si>
  <si>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</si>
  <si>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</si>
  <si>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</si>
  <si>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</si>
  <si>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</si>
  <si>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</si>
  <si>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</si>
  <si>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</si>
  <si>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</si>
  <si>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</si>
  <si>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</si>
  <si>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</si>
  <si>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</si>
  <si>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</si>
  <si>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</si>
  <si>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</si>
  <si>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</si>
  <si>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</si>
  <si>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</si>
  <si>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</si>
  <si>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</si>
  <si>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</si>
  <si>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</si>
  <si>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</si>
  <si>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</si>
  <si>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</si>
  <si>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</si>
  <si>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</si>
  <si>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</si>
  <si>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</si>
  <si>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</si>
  <si>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</si>
  <si>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</si>
  <si>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</si>
  <si>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</si>
  <si>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</si>
  <si>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</si>
  <si>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</si>
  <si>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</si>
  <si>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</si>
  <si>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</si>
  <si>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</si>
  <si>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</si>
  <si>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</si>
  <si>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</si>
  <si>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</si>
  <si>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</si>
  <si>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</si>
  <si>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</si>
  <si>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</si>
  <si>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</si>
  <si>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</si>
  <si>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</si>
  <si>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</si>
  <si>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</si>
  <si>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</si>
  <si>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</si>
  <si>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</si>
  <si>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</si>
  <si>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</si>
  <si>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</si>
  <si>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</si>
  <si>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</si>
  <si>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</si>
  <si>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</si>
  <si>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</si>
  <si>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</si>
  <si>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</si>
  <si>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</si>
  <si>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</si>
  <si>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</si>
  <si>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</si>
  <si>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</si>
  <si>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</si>
  <si>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</si>
  <si>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</si>
  <si>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</si>
  <si>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</si>
  <si>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</si>
  <si>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</si>
  <si>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</si>
  <si>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</si>
  <si>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</si>
  <si>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</si>
  <si>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</si>
  <si>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</si>
  <si>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</si>
  <si>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</si>
  <si>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</si>
  <si>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</si>
  <si>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</si>
  <si>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</si>
  <si>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</si>
  <si>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</si>
  <si>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</si>
  <si>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</si>
  <si>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</si>
  <si>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</si>
  <si>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</si>
  <si>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</si>
  <si>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</si>
  <si>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</si>
  <si>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</si>
  <si>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</si>
  <si>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</si>
  <si>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</si>
  <si>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</si>
  <si>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</si>
  <si>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</si>
  <si>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</si>
  <si>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</si>
  <si>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</si>
  <si>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</si>
  <si>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</si>
  <si>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</si>
  <si>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</si>
  <si>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</si>
  <si>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</si>
  <si>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</si>
  <si>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</si>
  <si>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</si>
  <si>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</si>
  <si>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</si>
  <si>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</si>
  <si>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</si>
  <si>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</si>
  <si>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</si>
  <si>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</si>
  <si>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</si>
  <si>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</si>
  <si>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</si>
  <si>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</si>
  <si>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</si>
  <si>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</si>
  <si>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</si>
  <si>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</si>
  <si>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</si>
  <si>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</si>
  <si>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</si>
  <si>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</si>
  <si>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</si>
  <si>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</si>
  <si>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</si>
  <si>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</si>
  <si>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</si>
  <si>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</si>
  <si>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</si>
  <si>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</si>
  <si>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</si>
  <si>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</si>
  <si>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</si>
  <si>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</si>
  <si>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</si>
  <si>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</si>
  <si>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</si>
  <si>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</si>
  <si>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</si>
  <si>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</si>
  <si>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</si>
  <si>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</si>
  <si>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</si>
  <si>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</si>
  <si>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</si>
  <si>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</si>
  <si>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</si>
  <si>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</si>
  <si>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</si>
  <si>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</si>
  <si>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</si>
  <si>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</si>
  <si>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</si>
  <si>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</si>
  <si>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</si>
  <si>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</si>
  <si>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</si>
  <si>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</si>
  <si>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</si>
  <si>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</si>
  <si>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</si>
  <si>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</si>
  <si>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</si>
  <si>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</si>
  <si>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</si>
  <si>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</si>
  <si>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</si>
  <si>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</si>
  <si>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</si>
  <si>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</si>
  <si>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</si>
  <si>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</si>
  <si>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</si>
  <si>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</si>
  <si>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</si>
  <si>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</si>
  <si>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</si>
  <si>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</si>
  <si>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</si>
  <si>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</si>
  <si>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</si>
  <si>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</si>
  <si>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</si>
  <si>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</si>
  <si>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</si>
  <si>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</si>
  <si>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</si>
  <si>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</si>
  <si>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</si>
  <si>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</si>
  <si>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</si>
  <si>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</si>
  <si>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</si>
  <si>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</si>
  <si>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</si>
  <si>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</si>
  <si>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</si>
  <si>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</si>
  <si>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</si>
  <si>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</si>
  <si>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</si>
  <si>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</si>
  <si>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</si>
  <si>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</si>
  <si>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</si>
  <si>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</si>
  <si>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</si>
  <si>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</si>
  <si>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</si>
  <si>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</si>
  <si>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</si>
  <si>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</si>
  <si>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</si>
  <si>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</si>
  <si>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</si>
  <si>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</si>
  <si>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</si>
  <si>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</si>
  <si>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</si>
  <si>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</si>
  <si>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</si>
  <si>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</si>
  <si>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</si>
  <si>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</si>
  <si>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</si>
  <si>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</si>
  <si>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</si>
  <si>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</si>
  <si>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</si>
  <si>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</si>
  <si>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</si>
  <si>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</si>
  <si>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</si>
  <si>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</si>
  <si>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</si>
  <si>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</si>
  <si>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</si>
  <si>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</si>
  <si>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</si>
  <si>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</si>
  <si>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</si>
  <si>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</si>
  <si>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</si>
  <si>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</si>
  <si>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</si>
  <si>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</si>
  <si>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</si>
  <si>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</si>
  <si>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</si>
  <si>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</si>
  <si>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</si>
  <si>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</si>
  <si>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</si>
  <si>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</si>
  <si>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</si>
  <si>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</si>
  <si>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</si>
  <si>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</si>
  <si>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</si>
  <si>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</si>
  <si>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</si>
  <si>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</si>
  <si>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</si>
  <si>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</si>
  <si>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</si>
  <si>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</si>
  <si>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</si>
  <si>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</si>
  <si>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</si>
  <si>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</si>
  <si>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</si>
  <si>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</si>
  <si>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</si>
  <si>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</si>
  <si>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</si>
  <si>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</si>
  <si>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</si>
  <si>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</si>
  <si>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</si>
  <si>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</si>
  <si>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</si>
  <si>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</si>
  <si>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</si>
  <si>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</si>
  <si>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</si>
  <si>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</si>
  <si>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</si>
  <si>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</si>
  <si>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</si>
  <si>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</si>
  <si>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</si>
  <si>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</si>
  <si>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</si>
  <si>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</si>
  <si>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</si>
  <si>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</si>
  <si>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</si>
  <si>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</si>
  <si>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</si>
  <si>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</si>
  <si>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</si>
  <si>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</si>
  <si>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</si>
  <si>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</si>
  <si>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</si>
  <si>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</si>
  <si>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</si>
  <si>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</si>
  <si>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</si>
  <si>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</si>
  <si>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</si>
  <si>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</si>
  <si>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</si>
  <si>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</si>
  <si>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</si>
  <si>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</si>
  <si>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</si>
  <si>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</si>
  <si>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</si>
  <si>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</si>
  <si>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</si>
  <si>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</si>
  <si>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</si>
  <si>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</si>
  <si>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</si>
  <si>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</si>
  <si>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</si>
  <si>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</si>
  <si>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</si>
  <si>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</si>
  <si>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</si>
  <si>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</si>
  <si>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</si>
  <si>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</si>
  <si>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</si>
  <si>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</si>
  <si>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</si>
  <si>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</si>
  <si>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</si>
  <si>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</si>
  <si>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</si>
  <si>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</si>
  <si>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</si>
  <si>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</si>
  <si>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</si>
  <si>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</si>
  <si>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</si>
  <si>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</si>
  <si>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</si>
  <si>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</si>
  <si>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</si>
  <si>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</si>
  <si>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</si>
  <si>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</si>
  <si>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</si>
  <si>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</si>
  <si>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</si>
  <si>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</si>
  <si>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</si>
  <si>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</si>
  <si>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</si>
  <si>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</si>
  <si>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</si>
  <si>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</si>
  <si>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</si>
  <si>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</si>
  <si>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</si>
  <si>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</si>
  <si>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</si>
  <si>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</si>
  <si>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</si>
  <si>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</si>
  <si>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</si>
  <si>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</si>
  <si>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</si>
  <si>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</si>
  <si>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</si>
  <si>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</si>
  <si>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</si>
  <si>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</si>
  <si>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</si>
  <si>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</si>
  <si>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</si>
  <si>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</si>
  <si>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</si>
  <si>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</si>
  <si>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</si>
  <si>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</si>
  <si>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</si>
  <si>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</si>
  <si>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</si>
  <si>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</si>
  <si>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</si>
  <si>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</si>
  <si>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</si>
  <si>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</si>
  <si>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</si>
  <si>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</si>
  <si>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</si>
  <si>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</si>
  <si>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</si>
  <si>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</si>
  <si>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</si>
  <si>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</si>
  <si>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</si>
  <si>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</si>
  <si>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</si>
  <si>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</si>
  <si>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</si>
  <si>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</si>
  <si>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</si>
  <si>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</si>
  <si>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</si>
  <si>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</si>
  <si>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</si>
  <si>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</si>
  <si>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</si>
  <si>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</si>
  <si>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</si>
  <si>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</si>
  <si>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</si>
  <si>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</si>
  <si>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</si>
  <si>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</si>
  <si>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</si>
  <si>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</si>
  <si>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</si>
  <si>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</si>
  <si>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</si>
  <si>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</si>
  <si>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</si>
  <si>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</si>
  <si>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</si>
  <si>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</si>
  <si>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</si>
  <si>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</si>
  <si>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</si>
  <si>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</si>
  <si>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</si>
  <si>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</si>
  <si>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</si>
  <si>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</si>
  <si>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</si>
  <si>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</si>
  <si>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</si>
  <si>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</si>
  <si>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</si>
  <si>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</si>
  <si>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</si>
  <si>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</si>
  <si>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</si>
  <si>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</si>
  <si>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</si>
  <si>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</si>
  <si>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</si>
  <si>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</si>
  <si>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</si>
  <si>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</si>
  <si>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</si>
  <si>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</si>
  <si>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</si>
  <si>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</si>
  <si>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</si>
  <si>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</si>
  <si>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</si>
  <si>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</si>
  <si>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</si>
  <si>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</si>
  <si>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</si>
  <si>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</si>
  <si>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</si>
  <si>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</si>
  <si>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</si>
  <si>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</si>
  <si>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</si>
  <si>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</si>
  <si>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</si>
  <si>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</si>
  <si>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</si>
  <si>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</si>
  <si>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</si>
  <si>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</si>
  <si>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</si>
  <si>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</si>
  <si>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</si>
  <si>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</si>
  <si>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</si>
  <si>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</si>
  <si>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</si>
  <si>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</si>
  <si>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</si>
  <si>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</si>
  <si>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</si>
  <si>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</si>
  <si>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</si>
  <si>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</si>
  <si>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</si>
  <si>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</si>
  <si>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</si>
  <si>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</si>
  <si>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</si>
  <si>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</si>
  <si>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</si>
  <si>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</si>
  <si>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</si>
  <si>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</si>
  <si>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</si>
  <si>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</si>
  <si>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</si>
  <si>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</si>
  <si>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</si>
  <si>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</si>
  <si>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</si>
  <si>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</si>
  <si>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</si>
  <si>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</si>
  <si>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</si>
  <si>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</si>
  <si>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</si>
  <si>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</si>
  <si>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</si>
  <si>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</si>
  <si>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</si>
  <si>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</si>
  <si>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</si>
  <si>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</si>
  <si>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</si>
  <si>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</si>
  <si>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</si>
  <si>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</si>
  <si>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</si>
  <si>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</si>
  <si>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</si>
  <si>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</si>
  <si>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</si>
  <si>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</si>
  <si>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</si>
  <si>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</si>
  <si>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</si>
  <si>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</si>
  <si>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</si>
  <si>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</si>
  <si>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</si>
  <si>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</si>
  <si>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</si>
  <si>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</si>
  <si>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</si>
  <si>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</si>
  <si>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</si>
  <si>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</si>
  <si>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</si>
  <si>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</si>
  <si>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</si>
  <si>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</si>
  <si>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</si>
  <si>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</si>
  <si>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</si>
  <si>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</si>
  <si>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</si>
  <si>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</si>
  <si>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</si>
  <si>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</si>
  <si>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</si>
  <si>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</si>
  <si>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</si>
  <si>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</si>
  <si>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</si>
  <si>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</si>
  <si>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</si>
  <si>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</si>
  <si>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</si>
  <si>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</si>
  <si>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</si>
  <si>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</si>
  <si>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</si>
  <si>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</si>
  <si>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</si>
  <si>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</si>
  <si>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</si>
  <si>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</si>
  <si>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</si>
  <si>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</si>
  <si>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</si>
  <si>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</si>
  <si>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</si>
  <si>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</si>
  <si>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</si>
  <si>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</si>
  <si>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</si>
  <si>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</si>
  <si>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</si>
  <si>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</si>
  <si>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</si>
  <si>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</si>
  <si>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</si>
  <si>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</si>
  <si>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</si>
  <si>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</si>
  <si>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</si>
  <si>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</si>
  <si>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</si>
  <si>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</si>
  <si>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</si>
  <si>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</si>
  <si>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</si>
  <si>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</si>
  <si>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</si>
  <si>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</si>
  <si>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</si>
  <si>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</si>
  <si>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</si>
  <si>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</si>
  <si>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</si>
  <si>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</si>
  <si>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</si>
  <si>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</si>
  <si>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</si>
  <si>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</si>
  <si>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</si>
  <si>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</si>
  <si>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</si>
  <si>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</si>
  <si>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</si>
  <si>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</si>
  <si>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</si>
  <si>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</si>
  <si>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</si>
  <si>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</si>
  <si>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</si>
  <si>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</si>
  <si>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</si>
  <si>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</si>
  <si>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</si>
  <si>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</si>
  <si>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</si>
  <si>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</si>
  <si>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</si>
  <si>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</si>
  <si>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</si>
  <si>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</si>
  <si>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</si>
  <si>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</si>
  <si>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</si>
  <si>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</si>
  <si>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</si>
  <si>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</si>
  <si>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</si>
  <si>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</si>
  <si>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</si>
  <si>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</si>
  <si>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</si>
  <si>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</si>
  <si>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</si>
  <si>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</si>
  <si>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</si>
  <si>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</si>
  <si>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</si>
  <si>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</si>
  <si>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</si>
  <si>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</si>
  <si>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</si>
  <si>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</si>
  <si>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</si>
  <si>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</si>
  <si>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</si>
  <si>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</si>
  <si>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</si>
  <si>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</si>
  <si>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</si>
  <si>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</si>
  <si>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</si>
  <si>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</si>
  <si>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</si>
  <si>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</si>
  <si>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</si>
  <si>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</si>
  <si>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</si>
  <si>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</si>
  <si>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</si>
  <si>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</si>
  <si>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</si>
  <si>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</si>
  <si>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</si>
  <si>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</si>
  <si>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</si>
  <si>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</si>
  <si>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</si>
  <si>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</si>
  <si>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</si>
  <si>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</si>
  <si>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</si>
  <si>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</si>
  <si>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</si>
  <si>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</si>
  <si>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</si>
  <si>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</si>
  <si>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</si>
  <si>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</si>
  <si>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</si>
  <si>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</si>
  <si>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</si>
  <si>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</si>
  <si>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</si>
  <si>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</si>
  <si>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</si>
  <si>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</si>
  <si>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</si>
  <si>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</si>
  <si>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</si>
  <si>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</si>
  <si>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</si>
  <si>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</si>
  <si>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</si>
  <si>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</si>
  <si>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</si>
  <si>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</si>
  <si>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</si>
  <si>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</si>
  <si>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</si>
  <si>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</si>
  <si>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</si>
  <si>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</si>
  <si>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</si>
  <si>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</si>
  <si>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</si>
  <si>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</si>
  <si>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</si>
  <si>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</si>
  <si>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</si>
  <si>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</si>
  <si>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</si>
  <si>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</si>
  <si>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</si>
  <si>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</si>
  <si>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</si>
  <si>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</si>
  <si>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</si>
  <si>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</si>
  <si>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</si>
  <si>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</si>
  <si>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</si>
  <si>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</si>
  <si>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</si>
  <si>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</si>
  <si>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</si>
  <si>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</si>
  <si>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</si>
  <si>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</si>
  <si>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</si>
  <si>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</si>
  <si>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</si>
  <si>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</si>
  <si>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</si>
  <si>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</si>
  <si>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</si>
  <si>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</si>
  <si>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</si>
  <si>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</si>
  <si>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</si>
  <si>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</si>
  <si>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</si>
  <si>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</si>
  <si>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</si>
  <si>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</si>
  <si>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</si>
  <si>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</si>
  <si>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</si>
  <si>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</si>
  <si>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</si>
  <si>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</si>
  <si>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</si>
  <si>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</si>
  <si>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</si>
  <si>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</si>
  <si>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</si>
  <si>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</si>
  <si>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</si>
  <si>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</si>
  <si>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</si>
  <si>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</si>
  <si>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</si>
  <si>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</si>
  <si>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</si>
  <si>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</si>
  <si>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</si>
  <si>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</si>
  <si>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</si>
  <si>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</si>
  <si>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</si>
  <si>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</si>
  <si>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</si>
  <si>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</si>
  <si>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</si>
  <si>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</si>
  <si>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</si>
  <si>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</si>
  <si>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</si>
  <si>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</si>
  <si>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</si>
  <si>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</si>
  <si>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</si>
  <si>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</si>
  <si>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</si>
  <si>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</si>
  <si>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</si>
  <si>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</si>
  <si>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</si>
  <si>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</si>
  <si>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</si>
  <si>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</si>
  <si>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</si>
  <si>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</si>
  <si>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</si>
  <si>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</si>
  <si>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</si>
  <si>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</si>
  <si>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</si>
  <si>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</si>
  <si>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</si>
  <si>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</si>
  <si>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</si>
  <si>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</si>
  <si>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</si>
  <si>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</si>
  <si>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</si>
  <si>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</si>
  <si>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</si>
  <si>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</si>
  <si>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</si>
  <si>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</si>
  <si>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</si>
  <si>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</si>
  <si>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</si>
  <si>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</si>
  <si>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</si>
  <si>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</si>
  <si>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</si>
  <si>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</si>
  <si>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</si>
  <si>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</si>
  <si>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</si>
  <si>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</si>
  <si>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</si>
  <si>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</si>
  <si>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</si>
  <si>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</si>
  <si>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</si>
  <si>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</si>
  <si>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</si>
  <si>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</si>
  <si>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</si>
  <si>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</si>
  <si>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</si>
  <si>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</si>
  <si>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</si>
  <si>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</si>
  <si>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</si>
  <si>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</si>
  <si>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</si>
  <si>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</si>
  <si>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</si>
  <si>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</si>
  <si>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</si>
  <si>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</si>
  <si>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</si>
  <si>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</si>
  <si>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</si>
  <si>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</si>
  <si>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</si>
  <si>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</si>
  <si>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</si>
  <si>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</si>
  <si>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</si>
  <si>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</si>
  <si>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</si>
  <si>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</si>
  <si>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</si>
  <si>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</si>
  <si>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</si>
  <si>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</si>
  <si>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</si>
  <si>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</si>
  <si>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</si>
  <si>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</si>
  <si>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</si>
  <si>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</si>
  <si>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</si>
  <si>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</si>
  <si>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</si>
  <si>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</si>
  <si>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</si>
  <si>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</si>
  <si>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</si>
  <si>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</si>
  <si>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</si>
  <si>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</si>
  <si>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</si>
  <si>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</si>
  <si>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</si>
  <si>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</si>
  <si>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</si>
  <si>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</si>
  <si>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</si>
  <si>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</si>
  <si>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</si>
  <si>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</si>
  <si>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</si>
  <si>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</si>
  <si>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</si>
  <si>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</si>
  <si>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</si>
  <si>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</si>
  <si>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</si>
  <si>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</si>
  <si>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</si>
  <si>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</si>
  <si>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</si>
  <si>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</si>
  <si>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</si>
  <si>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</si>
  <si>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</si>
  <si>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</si>
  <si>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</si>
  <si>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</si>
  <si>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</si>
  <si>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</si>
  <si>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</si>
  <si>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</si>
  <si>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</si>
  <si>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</si>
  <si>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</si>
  <si>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</si>
  <si>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</si>
  <si>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</si>
  <si>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</si>
  <si>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</si>
  <si>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</si>
  <si>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</si>
  <si>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</si>
  <si>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</si>
  <si>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</si>
  <si>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</si>
  <si>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</si>
  <si>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</si>
  <si>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</si>
  <si>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</si>
  <si>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</si>
  <si>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</si>
  <si>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</si>
  <si>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</si>
  <si>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</si>
  <si>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</si>
  <si>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</si>
  <si>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</si>
  <si>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</si>
  <si>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</si>
  <si>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</si>
  <si>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</si>
  <si>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</si>
  <si>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</si>
  <si>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</si>
  <si>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</si>
  <si>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</si>
  <si>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</si>
  <si>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</si>
  <si>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</si>
  <si>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</si>
  <si>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</si>
  <si>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</si>
  <si>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</si>
  <si>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</si>
  <si>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</si>
  <si>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</si>
  <si>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</si>
  <si>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</si>
  <si>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</si>
  <si>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</si>
  <si>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</si>
  <si>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</si>
  <si>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</si>
  <si>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</si>
  <si>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</si>
  <si>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</si>
  <si>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</si>
  <si>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</si>
  <si>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</si>
  <si>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</si>
  <si>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</si>
  <si>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</si>
  <si>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</si>
  <si>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</si>
  <si>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</si>
  <si>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</si>
  <si>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</si>
  <si>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</si>
  <si>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</si>
  <si>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</si>
  <si>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</si>
  <si>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</si>
  <si>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</si>
  <si>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</si>
  <si>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</si>
  <si>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</si>
  <si>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</si>
  <si>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</si>
  <si>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</si>
  <si>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</si>
  <si>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</si>
  <si>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</si>
  <si>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</si>
  <si>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</si>
  <si>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</si>
  <si>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</si>
  <si>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</si>
  <si>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</si>
  <si>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</si>
  <si>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</si>
  <si>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</si>
  <si>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</si>
  <si>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</si>
  <si>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</si>
  <si>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</si>
  <si>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</si>
  <si>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</si>
  <si>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</si>
  <si>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</si>
  <si>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</si>
  <si>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</si>
  <si>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</si>
  <si>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</si>
  <si>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</si>
  <si>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</si>
  <si>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</si>
  <si>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</si>
  <si>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</si>
  <si>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</si>
  <si>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</si>
  <si>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</si>
  <si>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</si>
  <si>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</si>
  <si>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</si>
  <si>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</si>
  <si>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</si>
  <si>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</si>
  <si>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</si>
  <si>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</si>
  <si>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</si>
  <si>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</si>
  <si>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</si>
  <si>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</si>
  <si>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</si>
  <si>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</si>
  <si>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</si>
  <si>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</si>
  <si>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</si>
  <si>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</si>
  <si>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</si>
  <si>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</si>
  <si>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</si>
  <si>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</si>
  <si>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</si>
  <si>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</si>
  <si>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</si>
  <si>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</si>
  <si>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</si>
  <si>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</si>
  <si>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</si>
  <si>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</si>
  <si>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</si>
  <si>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</si>
  <si>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</si>
  <si>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</si>
  <si>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</si>
  <si>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</si>
  <si>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</si>
  <si>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</si>
  <si>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</si>
  <si>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</si>
  <si>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</si>
  <si>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</si>
  <si>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</si>
  <si>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</si>
  <si>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</si>
  <si>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</si>
  <si>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</si>
  <si>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</si>
  <si>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</si>
  <si>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</si>
  <si>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</si>
  <si>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</si>
  <si>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</si>
  <si>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</si>
  <si>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</si>
  <si>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</si>
  <si>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</si>
  <si>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</si>
  <si>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</si>
  <si>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</si>
  <si>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</si>
  <si>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</si>
  <si>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</si>
  <si>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</si>
  <si>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</si>
  <si>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</si>
  <si>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</si>
  <si>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</si>
  <si>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</si>
  <si>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</si>
  <si>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</si>
  <si>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</si>
  <si>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</si>
  <si>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</si>
  <si>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</si>
  <si>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</si>
  <si>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</si>
  <si>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</si>
  <si>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</si>
  <si>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</si>
  <si>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</si>
  <si>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</si>
  <si>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</si>
  <si>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</si>
  <si>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</si>
  <si>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</si>
  <si>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</si>
  <si>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</si>
  <si>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</si>
  <si>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</si>
  <si>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</si>
  <si>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</si>
  <si>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</si>
  <si>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</si>
  <si>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</si>
  <si>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</si>
  <si>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</si>
  <si>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</si>
  <si>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</si>
  <si>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</si>
  <si>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</si>
  <si>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</si>
  <si>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</si>
  <si>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</si>
  <si>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</si>
  <si>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</si>
  <si>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</si>
  <si>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</si>
  <si>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</si>
  <si>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</si>
  <si>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</si>
  <si>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</si>
  <si>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</si>
  <si>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</si>
  <si>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</si>
  <si>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</si>
  <si>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</si>
  <si>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</si>
  <si>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</si>
  <si>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</si>
  <si>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</si>
  <si>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</si>
  <si>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</si>
  <si>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</si>
  <si>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</si>
  <si>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</si>
  <si>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</si>
  <si>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</si>
  <si>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</si>
  <si>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</si>
  <si>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</si>
  <si>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</si>
  <si>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</si>
  <si>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</si>
  <si>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</si>
  <si>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</si>
  <si>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</si>
  <si>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</si>
  <si>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</si>
  <si>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</si>
  <si>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</si>
  <si>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</si>
  <si>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</si>
  <si>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</si>
  <si>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</si>
  <si>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</si>
  <si>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</si>
  <si>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</si>
  <si>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</si>
  <si>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</si>
  <si>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</si>
  <si>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</si>
  <si>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</si>
  <si>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</si>
  <si>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</si>
  <si>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</si>
  <si>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</si>
  <si>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</si>
  <si>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</si>
  <si>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</si>
  <si>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</si>
  <si>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</si>
  <si>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</si>
  <si>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</si>
  <si>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</si>
  <si>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</si>
  <si>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</si>
  <si>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</si>
  <si>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</si>
  <si>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</si>
  <si>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</si>
  <si>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</si>
  <si>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</si>
  <si>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</si>
  <si>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</si>
  <si>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</si>
  <si>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</si>
  <si>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</si>
  <si>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</si>
  <si>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</si>
  <si>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</si>
  <si>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</si>
  <si>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</si>
  <si>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</si>
  <si>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</si>
  <si>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</si>
  <si>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</si>
  <si>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</si>
  <si>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</si>
  <si>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</si>
  <si>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</si>
  <si>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</si>
  <si>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</si>
  <si>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</si>
  <si>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</si>
  <si>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</si>
  <si>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</si>
  <si>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</si>
  <si>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</si>
  <si>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</si>
  <si>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</si>
  <si>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</si>
  <si>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</si>
  <si>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</si>
  <si>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</si>
  <si>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</si>
  <si>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</si>
  <si>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</si>
  <si>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</si>
  <si>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</si>
  <si>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</si>
  <si>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</si>
  <si>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</si>
  <si>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</si>
  <si>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</si>
  <si>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</si>
  <si>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</si>
  <si>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</si>
  <si>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</si>
  <si>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</si>
  <si>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</si>
  <si>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</si>
  <si>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</si>
  <si>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</si>
  <si>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</si>
  <si>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</si>
  <si>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</si>
  <si>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</si>
  <si>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</si>
  <si>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</si>
  <si>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</si>
  <si>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</si>
  <si>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</si>
  <si>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</si>
  <si>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</si>
  <si>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</si>
  <si>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</si>
  <si>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</si>
  <si>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</si>
  <si>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</si>
  <si>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</si>
  <si>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</si>
  <si>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</si>
  <si>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</si>
  <si>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</si>
  <si>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</si>
  <si>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</si>
  <si>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</si>
  <si>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</si>
  <si>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</si>
  <si>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</si>
  <si>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</si>
  <si>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</si>
  <si>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</si>
  <si>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</si>
  <si>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</si>
  <si>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</si>
  <si>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</si>
  <si>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</si>
  <si>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</si>
  <si>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</si>
  <si>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</si>
  <si>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</si>
  <si>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</si>
  <si>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</si>
  <si>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</si>
  <si>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</si>
  <si>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</si>
  <si>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</si>
  <si>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</si>
  <si>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</si>
  <si>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</si>
  <si>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</si>
  <si>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</si>
  <si>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</si>
  <si>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</si>
  <si>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</si>
  <si>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</si>
  <si>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</si>
  <si>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</si>
  <si>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</si>
  <si>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</si>
  <si>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</si>
  <si>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</si>
  <si>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</si>
  <si>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</si>
  <si>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</si>
  <si>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</si>
  <si>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</si>
  <si>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</si>
  <si>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</si>
  <si>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</si>
  <si>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</si>
  <si>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</si>
  <si>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</si>
  <si>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</si>
  <si>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</si>
  <si>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</si>
  <si>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</si>
  <si>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</si>
  <si>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</si>
  <si>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</si>
  <si>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</si>
  <si>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</si>
  <si>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</si>
  <si>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</si>
  <si>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</si>
  <si>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</si>
  <si>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</si>
  <si>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</si>
  <si>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</si>
  <si>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</si>
  <si>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</si>
  <si>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</si>
  <si>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</si>
  <si>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</si>
  <si>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</si>
  <si>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</si>
  <si>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</si>
  <si>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</si>
  <si>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</si>
  <si>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</si>
  <si>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</si>
  <si>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</si>
  <si>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</si>
  <si>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</si>
  <si>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</si>
  <si>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</si>
  <si>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</si>
  <si>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</si>
  <si>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</si>
  <si>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</si>
  <si>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</si>
  <si>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</si>
  <si>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</si>
  <si>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</si>
  <si>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</si>
  <si>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</si>
  <si>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</si>
  <si>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</si>
  <si>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</si>
  <si>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</si>
  <si>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</si>
  <si>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</si>
  <si>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</si>
  <si>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</si>
  <si>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</si>
  <si>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</si>
  <si>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</si>
  <si>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</si>
  <si>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</si>
  <si>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</si>
  <si>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</si>
  <si>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</si>
  <si>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</si>
  <si>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</si>
  <si>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</si>
  <si>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</si>
  <si>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</si>
  <si>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</si>
  <si>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</si>
  <si>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</si>
  <si>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</si>
  <si>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</si>
  <si>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</si>
  <si>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</si>
  <si>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</si>
  <si>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</si>
  <si>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</si>
  <si>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</si>
  <si>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</si>
  <si>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</si>
  <si>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</si>
  <si>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</si>
  <si>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</si>
  <si>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</si>
  <si>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</si>
  <si>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</si>
  <si>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</si>
  <si>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</si>
  <si>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</si>
  <si>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</si>
  <si>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</si>
  <si>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</si>
  <si>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</si>
  <si>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</si>
  <si>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</si>
  <si>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</si>
  <si>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</si>
  <si>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</si>
  <si>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</si>
  <si>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</si>
  <si>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</si>
  <si>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</si>
  <si>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</si>
  <si>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</si>
  <si>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</si>
  <si>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</si>
  <si>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</si>
  <si>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</si>
  <si>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</si>
  <si>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</si>
  <si>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</si>
  <si>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</si>
  <si>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</si>
  <si>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</si>
  <si>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</si>
  <si>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</si>
  <si>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</si>
  <si>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</si>
  <si>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</si>
  <si>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</si>
  <si>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</si>
  <si>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</si>
  <si>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</si>
  <si>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</si>
  <si>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</si>
  <si>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</si>
  <si>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</si>
  <si>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</si>
  <si>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</si>
  <si>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</si>
  <si>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</si>
  <si>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</si>
  <si>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</si>
  <si>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</si>
  <si>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</si>
  <si>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</si>
  <si>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</si>
  <si>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</si>
  <si>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</si>
  <si>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</si>
  <si>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</si>
  <si>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</si>
  <si>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</si>
  <si>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</si>
  <si>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</si>
  <si>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</si>
  <si>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</si>
  <si>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</si>
  <si>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</si>
  <si>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</si>
  <si>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</si>
  <si>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</si>
  <si>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</si>
  <si>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</si>
  <si>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</si>
  <si>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</si>
  <si>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</si>
  <si>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</si>
  <si>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</si>
  <si>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</si>
  <si>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</si>
  <si>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</si>
  <si>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</si>
  <si>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</si>
  <si>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</si>
  <si>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</si>
  <si>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</si>
  <si>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</si>
  <si>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</si>
  <si>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</si>
  <si>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</si>
  <si>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</si>
  <si>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</si>
  <si>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</si>
  <si>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</si>
  <si>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</si>
  <si>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</si>
  <si>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</si>
  <si>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</si>
  <si>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</si>
  <si>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</si>
  <si>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</si>
  <si>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</si>
  <si>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</si>
  <si>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</si>
  <si>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</si>
  <si>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</si>
  <si>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</si>
  <si>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</si>
  <si>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</si>
  <si>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</si>
  <si>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</si>
  <si>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</si>
  <si>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</si>
  <si>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</si>
  <si>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</si>
  <si>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</si>
  <si>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</si>
  <si>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</si>
  <si>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</si>
  <si>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</si>
  <si>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</si>
  <si>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</si>
  <si>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</si>
  <si>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</si>
  <si>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</si>
  <si>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</si>
  <si>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</si>
  <si>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</si>
  <si>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</si>
  <si>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</si>
  <si>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</si>
  <si>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</si>
  <si>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</si>
  <si>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</si>
  <si>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</si>
  <si>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</si>
  <si>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</si>
  <si>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</si>
  <si>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</si>
  <si>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</si>
  <si>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</si>
  <si>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</si>
  <si>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</si>
  <si>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</si>
  <si>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</si>
  <si>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</si>
  <si>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</si>
  <si>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</si>
  <si>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</si>
  <si>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</si>
  <si>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</si>
  <si>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</si>
  <si>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</si>
  <si>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</si>
  <si>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</si>
  <si>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</si>
  <si>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</si>
  <si>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</si>
  <si>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</si>
  <si>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</si>
  <si>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</si>
  <si>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</si>
  <si>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</si>
  <si>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</si>
  <si>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</si>
  <si>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</si>
  <si>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</si>
  <si>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</si>
  <si>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</si>
  <si>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</si>
  <si>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</si>
  <si>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</si>
  <si>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</si>
  <si>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</si>
  <si>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</si>
  <si>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</si>
  <si>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</si>
  <si>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</si>
  <si>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</si>
  <si>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</si>
  <si>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</si>
  <si>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</si>
  <si>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</si>
  <si>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</si>
  <si>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</si>
  <si>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</si>
  <si>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</si>
  <si>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</si>
  <si>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</si>
  <si>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</si>
  <si>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</si>
  <si>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</si>
  <si>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</si>
  <si>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</si>
  <si>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</si>
  <si>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</si>
  <si>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</si>
  <si>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</si>
  <si>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</si>
  <si>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</si>
  <si>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</si>
  <si>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</si>
  <si>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</si>
  <si>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</si>
  <si>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</si>
  <si>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</si>
  <si>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</si>
  <si>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</si>
  <si>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</si>
  <si>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</si>
  <si>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</si>
  <si>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</si>
  <si>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</si>
  <si>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</si>
  <si>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</si>
  <si>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</si>
  <si>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</si>
  <si>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</si>
  <si>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</si>
  <si>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</si>
  <si>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</si>
  <si>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</si>
  <si>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</si>
  <si>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</si>
  <si>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</si>
  <si>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</si>
  <si>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</si>
  <si>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</si>
  <si>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</si>
  <si>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</si>
  <si>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</si>
  <si>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</si>
  <si>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</si>
  <si>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</si>
  <si>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</si>
  <si>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</si>
  <si>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</si>
  <si>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</si>
  <si>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</si>
  <si>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</si>
  <si>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</si>
  <si>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</si>
  <si>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</si>
  <si>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</si>
  <si>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</si>
  <si>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</si>
  <si>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</si>
  <si>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</si>
  <si>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</si>
  <si>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</si>
  <si>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</si>
  <si>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</si>
  <si>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</si>
  <si>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</si>
  <si>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</si>
  <si>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</si>
  <si>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</si>
  <si>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</si>
  <si>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</si>
  <si>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</si>
  <si>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</si>
  <si>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</si>
  <si>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</si>
  <si>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</si>
  <si>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</si>
  <si>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</si>
  <si>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</si>
  <si>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</si>
  <si>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</si>
  <si>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</si>
  <si>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</si>
  <si>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</si>
  <si>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</si>
  <si>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</si>
  <si>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</si>
  <si>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</si>
  <si>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</si>
  <si>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</si>
  <si>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</si>
  <si>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</si>
  <si>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</si>
  <si>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</si>
  <si>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</si>
  <si>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</si>
  <si>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</si>
  <si>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</si>
  <si>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</si>
  <si>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</si>
  <si>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</si>
  <si>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</si>
  <si>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</si>
  <si>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</si>
  <si>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</si>
  <si>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</si>
  <si>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</si>
  <si>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</si>
  <si>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</si>
  <si>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</si>
  <si>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</si>
  <si>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</si>
  <si>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</si>
  <si>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</si>
  <si>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</si>
  <si>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</si>
  <si>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</si>
  <si>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</si>
  <si>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</si>
  <si>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</si>
  <si>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</si>
  <si>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</si>
  <si>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</si>
  <si>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</si>
  <si>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</si>
  <si>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</si>
  <si>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</si>
  <si>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</si>
  <si>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</si>
  <si>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</si>
  <si>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</si>
  <si>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</si>
  <si>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</si>
  <si>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</si>
  <si>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</si>
  <si>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</si>
  <si>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</si>
  <si>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</si>
  <si>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</si>
  <si>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</si>
  <si>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</si>
  <si>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</si>
  <si>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</si>
  <si>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</si>
  <si>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</si>
  <si>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</si>
  <si>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</si>
  <si>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</si>
  <si>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</si>
  <si>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</si>
  <si>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</si>
  <si>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</si>
  <si>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</si>
  <si>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</si>
  <si>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</si>
  <si>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</si>
  <si>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</si>
  <si>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</si>
  <si>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</si>
  <si>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</si>
  <si>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</si>
  <si>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</si>
  <si>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</si>
  <si>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</si>
  <si>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</si>
  <si>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</si>
  <si>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</si>
  <si>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</si>
  <si>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</si>
  <si>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</si>
  <si>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</si>
  <si>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</si>
  <si>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</si>
  <si>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</si>
  <si>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</si>
  <si>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</si>
  <si>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</si>
  <si>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</si>
  <si>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</si>
  <si>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</si>
  <si>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</si>
  <si>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</si>
  <si>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</si>
  <si>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</si>
  <si>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</si>
  <si>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</si>
  <si>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</si>
  <si>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</si>
  <si>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</si>
  <si>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</si>
  <si>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</si>
  <si>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</si>
  <si>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</si>
  <si>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</si>
  <si>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</si>
  <si>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</si>
  <si>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</si>
  <si>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</si>
  <si>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</si>
  <si>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</si>
  <si>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</si>
  <si>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</si>
  <si>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</si>
  <si>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</si>
  <si>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</si>
  <si>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</si>
  <si>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</si>
  <si>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</si>
  <si>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</si>
  <si>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</si>
  <si>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</si>
  <si>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</si>
  <si>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</si>
  <si>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</si>
  <si>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</si>
  <si>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</si>
  <si>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</si>
  <si>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</si>
  <si>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</si>
  <si>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</si>
  <si>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</si>
  <si>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</si>
  <si>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</si>
  <si>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</si>
  <si>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</si>
  <si>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</si>
  <si>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</si>
  <si>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</si>
  <si>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</si>
  <si>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</si>
  <si>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</si>
  <si>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</si>
  <si>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</si>
  <si>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</si>
  <si>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</si>
  <si>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</si>
  <si>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</si>
  <si>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</si>
  <si>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</si>
  <si>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</si>
  <si>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</si>
  <si>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</si>
  <si>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</si>
  <si>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</si>
  <si>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</si>
  <si>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</si>
  <si>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</si>
  <si>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</si>
  <si>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</si>
  <si>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</si>
  <si>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</si>
  <si>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</si>
  <si>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</si>
  <si>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</si>
  <si>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</si>
  <si>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</si>
  <si>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</si>
  <si>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</si>
  <si>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</si>
  <si>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</si>
  <si>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</si>
  <si>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</si>
  <si>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</si>
  <si>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</si>
  <si>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</si>
  <si>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</si>
  <si>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</si>
  <si>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</si>
  <si>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</si>
  <si>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</si>
  <si>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</si>
  <si>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</si>
  <si>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</si>
  <si>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</si>
  <si>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</si>
  <si>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</si>
  <si>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</si>
  <si>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</si>
  <si>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</si>
  <si>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</si>
  <si>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</si>
  <si>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</si>
  <si>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</si>
  <si>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</si>
  <si>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</si>
  <si>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</si>
  <si>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</si>
  <si>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</si>
  <si>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</si>
  <si>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</si>
  <si>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</si>
  <si>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</si>
  <si>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</si>
  <si>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</si>
  <si>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</si>
  <si>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</si>
  <si>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</si>
  <si>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</si>
  <si>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</si>
  <si>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</si>
  <si>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</si>
  <si>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</si>
  <si>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</si>
  <si>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</si>
  <si>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</si>
  <si>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</si>
  <si>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</si>
  <si>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</si>
  <si>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</si>
  <si>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</si>
  <si>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</si>
  <si>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</si>
  <si>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</si>
  <si>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</si>
  <si>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</si>
  <si>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</si>
  <si>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</si>
  <si>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</si>
  <si>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</si>
  <si>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</si>
  <si>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</si>
  <si>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</si>
  <si>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</si>
  <si>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</si>
  <si>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</si>
  <si>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</si>
  <si>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</si>
  <si>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</si>
  <si>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</si>
  <si>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</si>
  <si>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</si>
  <si>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</si>
  <si>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</si>
  <si>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</si>
  <si>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</si>
  <si>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</si>
  <si>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</si>
  <si>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</si>
  <si>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</si>
  <si>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</si>
  <si>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</si>
  <si>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</si>
  <si>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</si>
  <si>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</si>
  <si>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</si>
  <si>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</si>
  <si>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</si>
  <si>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</si>
  <si>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</si>
  <si>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</si>
  <si>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</si>
  <si>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</si>
  <si>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</si>
  <si>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</si>
  <si>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</si>
  <si>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</si>
  <si>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</si>
  <si>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</si>
  <si>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</si>
  <si>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</si>
  <si>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</si>
  <si>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</si>
  <si>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</si>
  <si>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</si>
  <si>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</si>
  <si>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</si>
  <si>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</si>
  <si>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</si>
  <si>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</si>
  <si>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</si>
  <si>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</si>
  <si>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</si>
  <si>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</si>
  <si>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</si>
  <si>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</si>
  <si>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</si>
  <si>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</si>
  <si>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</si>
  <si>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</si>
  <si>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</si>
  <si>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</si>
  <si>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</si>
  <si>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</si>
  <si>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</si>
  <si>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</si>
  <si>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</si>
  <si>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</si>
  <si>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</si>
  <si>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</si>
  <si>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</si>
  <si>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</si>
  <si>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</si>
  <si>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</si>
  <si>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</si>
  <si>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</si>
  <si>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</si>
  <si>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</si>
  <si>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</si>
  <si>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</si>
  <si>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</si>
  <si>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</si>
  <si>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</si>
  <si>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</si>
  <si>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</si>
  <si>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</si>
  <si>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</si>
  <si>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</si>
  <si>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</si>
  <si>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</si>
  <si>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</si>
  <si>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</si>
  <si>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</si>
  <si>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</si>
  <si>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</si>
  <si>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</si>
  <si>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</si>
  <si>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</si>
  <si>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</si>
  <si>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</si>
  <si>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</si>
  <si>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</si>
  <si>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</si>
  <si>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</si>
  <si>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</si>
  <si>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</si>
  <si>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</si>
  <si>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</si>
  <si>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</si>
  <si>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</si>
  <si>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</si>
  <si>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</si>
  <si>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</si>
  <si>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</si>
  <si>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</si>
  <si>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</si>
  <si>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</si>
  <si>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</si>
  <si>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</si>
  <si>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</si>
  <si>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</si>
  <si>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</si>
  <si>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</si>
  <si>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</si>
  <si>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</si>
  <si>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</si>
  <si>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</si>
  <si>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</si>
  <si>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</si>
  <si>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</si>
  <si>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</si>
  <si>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</si>
  <si>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</si>
  <si>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</si>
  <si>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</si>
  <si>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</si>
  <si>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</si>
  <si>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</si>
  <si>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</si>
  <si>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</si>
  <si>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</si>
  <si>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</si>
  <si>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</si>
  <si>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</si>
  <si>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</si>
  <si>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</si>
  <si>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</si>
  <si>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</si>
  <si>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</si>
  <si>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</si>
  <si>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</si>
  <si>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</si>
  <si>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</si>
  <si>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</si>
  <si>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</si>
  <si>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</si>
  <si>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</si>
  <si>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</si>
  <si>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</si>
  <si>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</si>
  <si>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</si>
  <si>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</si>
  <si>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</si>
  <si>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</si>
  <si>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</si>
  <si>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</si>
  <si>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</si>
  <si>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</si>
  <si>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</si>
  <si>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</si>
  <si>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</si>
  <si>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</si>
  <si>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</si>
  <si>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</si>
  <si>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</si>
  <si>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</si>
  <si>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</si>
  <si>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</si>
  <si>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</si>
  <si>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</si>
  <si>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</si>
  <si>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</si>
  <si>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</si>
  <si>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</si>
  <si>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</si>
  <si>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</si>
  <si>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</si>
  <si>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</si>
  <si>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</si>
  <si>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</si>
  <si>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</si>
  <si>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</si>
  <si>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</si>
  <si>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</si>
  <si>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</si>
  <si>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</si>
  <si>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</si>
  <si>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</si>
  <si>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</si>
  <si>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</si>
  <si>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</si>
  <si>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</si>
  <si>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</si>
  <si>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</si>
  <si>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</si>
  <si>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</si>
  <si>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</si>
  <si>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</si>
  <si>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</si>
  <si>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</si>
  <si>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</si>
  <si>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</si>
  <si>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</si>
  <si>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</si>
  <si>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</si>
  <si>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</si>
  <si>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</si>
  <si>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</si>
  <si>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</si>
  <si>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</si>
  <si>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</si>
  <si>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</si>
  <si>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</si>
  <si>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</si>
  <si>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</si>
  <si>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</si>
  <si>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</si>
  <si>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</si>
  <si>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</si>
  <si>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</si>
  <si>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</si>
  <si>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</si>
  <si>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</si>
  <si>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</si>
  <si>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</si>
  <si>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</si>
  <si>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</si>
  <si>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</si>
  <si>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</si>
  <si>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</si>
  <si>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</si>
  <si>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</si>
  <si>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</si>
  <si>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</si>
  <si>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</si>
  <si>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</si>
  <si>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</si>
  <si>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</si>
  <si>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</si>
  <si>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</si>
  <si>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</si>
  <si>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</si>
  <si>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</si>
  <si>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</si>
  <si>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</si>
  <si>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</si>
  <si>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</si>
  <si>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</si>
  <si>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</si>
  <si>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</si>
  <si>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</si>
  <si>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</si>
  <si>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</si>
  <si>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</si>
  <si>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</si>
  <si>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</si>
  <si>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</si>
  <si>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</si>
  <si>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</si>
  <si>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</si>
  <si>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</si>
  <si>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</si>
  <si>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</si>
  <si>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</si>
  <si>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</si>
  <si>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</si>
  <si>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</si>
  <si>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</si>
  <si>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</si>
  <si>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</si>
  <si>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</si>
  <si>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</si>
  <si>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</si>
  <si>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</si>
  <si>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</si>
  <si>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</si>
  <si>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</si>
  <si>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</si>
  <si>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</si>
  <si>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</si>
  <si>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</si>
  <si>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</si>
  <si>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</si>
  <si>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</si>
  <si>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</si>
  <si>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</si>
  <si>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</si>
  <si>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</si>
  <si>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</si>
  <si>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</si>
  <si>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</si>
  <si>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</si>
  <si>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</si>
  <si>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</si>
  <si>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</si>
  <si>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</si>
  <si>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</si>
  <si>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</si>
  <si>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</si>
  <si>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</si>
  <si>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</si>
  <si>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</si>
  <si>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</si>
  <si>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</si>
  <si>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</si>
  <si>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</si>
  <si>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</si>
  <si>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</si>
  <si>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</si>
  <si>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</si>
  <si>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</si>
  <si>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</si>
  <si>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</si>
  <si>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</si>
  <si>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</si>
  <si>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</si>
  <si>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</si>
  <si>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</si>
  <si>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</si>
  <si>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</si>
  <si>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</si>
  <si>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</si>
  <si>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</si>
  <si>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</si>
  <si>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</si>
  <si>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</si>
  <si>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</si>
  <si>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</si>
  <si>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</si>
  <si>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</si>
  <si>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</si>
  <si>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</si>
  <si>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</si>
  <si>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</si>
  <si>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</si>
  <si>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</si>
  <si>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</si>
  <si>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</si>
  <si>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</si>
  <si>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</si>
  <si>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</si>
  <si>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</si>
  <si>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</si>
  <si>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</si>
  <si>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</si>
  <si>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</si>
  <si>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</si>
  <si>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</si>
  <si>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</si>
  <si>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</si>
  <si>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</si>
  <si>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</si>
  <si>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</si>
  <si>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</si>
  <si>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</si>
  <si>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</si>
  <si>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</si>
  <si>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</si>
  <si>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</si>
  <si>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</si>
  <si>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</si>
  <si>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</si>
  <si>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</si>
  <si>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</si>
  <si>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</si>
  <si>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</si>
  <si>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</si>
  <si>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</si>
  <si>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</si>
  <si>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</si>
  <si>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</si>
  <si>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</si>
  <si>
    <t>媒体中心渠道部</t>
    <phoneticPr fontId="10" type="noConversion"/>
  </si>
  <si>
    <t>邰伟庚</t>
    <phoneticPr fontId="10" type="noConversion"/>
  </si>
  <si>
    <t>489.91为老后台带余额转入金额，现转出</t>
    <phoneticPr fontId="10" type="noConversion"/>
  </si>
  <si>
    <t>带48.13余额转出，其中0.93为老后台带余额转入金额</t>
    <phoneticPr fontId="10" type="noConversion"/>
  </si>
  <si>
    <t>北京有竹居网络技术有限公司-清北网校百度品专</t>
    <phoneticPr fontId="10" type="noConversion"/>
  </si>
  <si>
    <t>北京万友映力科技有限公司</t>
    <phoneticPr fontId="8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</si>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</sst>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8" fillId="0" borderId="1" xfId="1" applyFont="1" applyBorder="1" applyAlignment="1"/>
    <xf numFmtId="176" fontId="2" fillId="8" borderId="0" xfId="3" applyNumberFormat="1" applyFont="1" applyFill="1" applyBorder="1" applyAlignment="1">
      <alignment horizontal="left" vertical="center"/>
    </xf>
    <xf numFmtId="176" fontId="2" fillId="0" borderId="0" xfId="0" applyNumberFormat="1" applyFont="1" applyFill="1" applyAlignment="1">
      <alignment horizontal="left" vertical="center"/>
    </xf>
    <xf numFmtId="176" fontId="2" fillId="0" borderId="0" xfId="0" applyFont="1" applyFill="1" applyAlignment="1">
      <alignment horizontal="left" vertical="center"/>
    </xf>
    <xf numFmtId="176" fontId="2" fillId="0" borderId="0" xfId="0" applyFont="1" applyAlignment="1">
      <alignment horizontal="left" vertical="center"/>
    </xf>
    <xf numFmtId="176" fontId="1" fillId="0" borderId="0" xfId="0" applyFont="1" applyAlignment="1">
      <alignment horizontal="left"/>
    </xf>
    <xf numFmtId="176" fontId="0" fillId="0" borderId="0" xfId="0" applyAlignment="1">
      <alignment horizontal="left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809"/>
  <sheetViews>
    <sheetView tabSelected="1" zoomScaleNormal="100" workbookViewId="0">
      <pane ySplit="1" topLeftCell="A2" activePane="bottomLeft" state="frozen"/>
      <selection pane="bottomLeft" activeCell="P8" sqref="P8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6.375" style="348" customWidth="1"/>
    <col min="6" max="6" width="30.75" style="348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375" style="91" customWidth="1"/>
    <col min="24" max="24" width="11.5" style="91" hidden="1" customWidth="1"/>
    <col min="25" max="25" width="12.625" hidden="1" customWidth="1"/>
    <col min="26" max="26" width="13.375" hidden="1" customWidth="1"/>
    <col min="27" max="27" width="12.625" style="91" hidden="1" customWidth="1"/>
    <col min="28" max="28" width="12" hidden="1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343" t="s">
        <v>4</v>
      </c>
      <c r="F1" s="343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5090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4514</v>
      </c>
      <c r="AK1" s="228" t="s">
        <v>4515</v>
      </c>
      <c r="AL1" s="228" t="s">
        <v>4516</v>
      </c>
      <c r="AM1" s="228" t="s">
        <v>4517</v>
      </c>
      <c r="AN1" s="228" t="s">
        <v>4518</v>
      </c>
      <c r="AO1" s="228" t="s">
        <v>4519</v>
      </c>
      <c r="AP1" s="151" t="s">
        <v>4448</v>
      </c>
      <c r="AQ1" s="252" t="s">
        <v>5094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4497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5132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5132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4503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4504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4503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4504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4498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4498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4496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344" t="s">
        <v>1149</v>
      </c>
      <c r="F810" s="344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344" t="s">
        <v>1149</v>
      </c>
      <c r="F811" s="344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344" t="s">
        <v>1149</v>
      </c>
      <c r="F812" s="344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5112</v>
      </c>
      <c r="F1038" s="250" t="s">
        <v>5111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5128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5112</v>
      </c>
      <c r="F1039" s="250" t="s">
        <v>5088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5128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5048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5048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5048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5048</v>
      </c>
      <c r="K1100" s="2" t="s">
        <v>32</v>
      </c>
      <c r="L1100" s="2" t="s">
        <v>63</v>
      </c>
      <c r="M1100" s="2"/>
      <c r="N1100" s="2" t="s">
        <v>57</v>
      </c>
      <c r="O1100" s="2" t="s">
        <v>5141</v>
      </c>
      <c r="P1100" s="3">
        <v>0.02</v>
      </c>
      <c r="Q1100" s="115" t="s">
        <v>63</v>
      </c>
      <c r="R1100" s="5"/>
      <c r="S1100" s="6">
        <v>0</v>
      </c>
      <c r="T1100" s="6">
        <v>4858525</v>
      </c>
      <c r="U1100" s="7">
        <v>2362766.3000000012</v>
      </c>
      <c r="V1100" s="7">
        <f t="shared" ref="V1100:V1123" si="136">S1100+T1100-U1100</f>
        <v>2495758.6999999988</v>
      </c>
      <c r="W1100" s="8">
        <f t="shared" si="130"/>
        <v>2316437.5490196091</v>
      </c>
      <c r="X1100" s="8"/>
      <c r="Y1100" s="7">
        <f t="shared" si="134"/>
        <v>0</v>
      </c>
      <c r="Z1100" s="7"/>
      <c r="AA1100" s="8"/>
      <c r="AB1100" s="7">
        <f t="shared" si="135"/>
        <v>46328.750980392098</v>
      </c>
      <c r="AC1100" s="6">
        <f>U1100</f>
        <v>2362766.3000000012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5048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5048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5048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5048</v>
      </c>
      <c r="K1104" s="2" t="s">
        <v>32</v>
      </c>
      <c r="L1104" s="77" t="s">
        <v>63</v>
      </c>
      <c r="M1104" s="2"/>
      <c r="N1104" s="77" t="s">
        <v>57</v>
      </c>
      <c r="O1104" s="143" t="s">
        <v>4506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5048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5048</v>
      </c>
      <c r="K1106" s="2" t="s">
        <v>32</v>
      </c>
      <c r="L1106" s="2" t="s">
        <v>63</v>
      </c>
      <c r="M1106" s="2"/>
      <c r="N1106" s="2" t="s">
        <v>57</v>
      </c>
      <c r="O1106" s="2" t="s">
        <v>41</v>
      </c>
      <c r="P1106" s="4">
        <v>0.03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1630835.6116504853</v>
      </c>
      <c r="X1106" s="8"/>
      <c r="Y1106" s="7">
        <f t="shared" si="134"/>
        <v>0</v>
      </c>
      <c r="Z1106" s="7"/>
      <c r="AA1106" s="8"/>
      <c r="AB1106" s="7">
        <f t="shared" si="135"/>
        <v>48925.068349514622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5048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5048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5048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5048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5048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5048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5048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5048</v>
      </c>
      <c r="K1114" s="2" t="s">
        <v>32</v>
      </c>
      <c r="L1114" s="2" t="s">
        <v>63</v>
      </c>
      <c r="M1114" s="2"/>
      <c r="N1114" s="2" t="s">
        <v>57</v>
      </c>
      <c r="O1114" s="2" t="s">
        <v>5143</v>
      </c>
      <c r="P1114" s="3">
        <v>0.03</v>
      </c>
      <c r="Q1114" s="115" t="s">
        <v>63</v>
      </c>
      <c r="R1114" s="5"/>
      <c r="S1114" s="6">
        <v>0</v>
      </c>
      <c r="T1114" s="6">
        <v>4241932.76</v>
      </c>
      <c r="U1114" s="7">
        <v>2662720.8199999998</v>
      </c>
      <c r="V1114" s="7">
        <f t="shared" si="136"/>
        <v>1579211.94</v>
      </c>
      <c r="W1114" s="8">
        <f t="shared" si="130"/>
        <v>2585165.8446601941</v>
      </c>
      <c r="X1114" s="8"/>
      <c r="Y1114" s="7">
        <f t="shared" si="134"/>
        <v>0</v>
      </c>
      <c r="Z1114" s="7"/>
      <c r="AA1114" s="8"/>
      <c r="AB1114" s="7">
        <f t="shared" si="135"/>
        <v>77554.975339805707</v>
      </c>
      <c r="AC1114" s="6">
        <f>U1114</f>
        <v>2662720.8199999998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5048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5048</v>
      </c>
      <c r="K1116" s="2" t="s">
        <v>32</v>
      </c>
      <c r="L1116" s="2" t="s">
        <v>63</v>
      </c>
      <c r="M1116" s="2"/>
      <c r="N1116" s="2" t="s">
        <v>57</v>
      </c>
      <c r="O1116" s="2" t="s">
        <v>41</v>
      </c>
      <c r="P1116" s="4">
        <v>0.02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64930.617647058818</v>
      </c>
      <c r="X1116" s="8"/>
      <c r="Y1116" s="7">
        <f t="shared" si="134"/>
        <v>0</v>
      </c>
      <c r="Z1116" s="7"/>
      <c r="AA1116" s="8"/>
      <c r="AB1116" s="7">
        <f t="shared" si="135"/>
        <v>1298.612352941178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5048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5048</v>
      </c>
      <c r="K1118" s="2" t="s">
        <v>32</v>
      </c>
      <c r="L1118" s="2" t="s">
        <v>63</v>
      </c>
      <c r="M1118" s="2"/>
      <c r="N1118" s="2" t="s">
        <v>57</v>
      </c>
      <c r="O1118" s="2" t="s">
        <v>5143</v>
      </c>
      <c r="P1118" s="4">
        <v>0.02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427291.56862745102</v>
      </c>
      <c r="X1118" s="8"/>
      <c r="Y1118" s="7">
        <f t="shared" si="134"/>
        <v>0</v>
      </c>
      <c r="Z1118" s="7"/>
      <c r="AA1118" s="8"/>
      <c r="AB1118" s="7">
        <f t="shared" si="135"/>
        <v>8545.8313725490007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5048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5048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5048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5048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5048</v>
      </c>
      <c r="K1131" s="2" t="s">
        <v>32</v>
      </c>
      <c r="L1131" s="2" t="s">
        <v>63</v>
      </c>
      <c r="M1131" s="2"/>
      <c r="N1131" s="2" t="s">
        <v>57</v>
      </c>
      <c r="O1131" s="2" t="s">
        <v>5144</v>
      </c>
      <c r="P1131" s="3">
        <v>0.03</v>
      </c>
      <c r="Q1131" s="115" t="s">
        <v>63</v>
      </c>
      <c r="R1131" s="5"/>
      <c r="S1131" s="6">
        <v>0</v>
      </c>
      <c r="T1131" s="6">
        <v>2363862.9300000002</v>
      </c>
      <c r="U1131" s="7">
        <v>1076891.3000000003</v>
      </c>
      <c r="V1131" s="7">
        <f t="shared" si="140"/>
        <v>1286971.6299999999</v>
      </c>
      <c r="W1131" s="8">
        <f t="shared" si="137"/>
        <v>1045525.5339805827</v>
      </c>
      <c r="X1131" s="8"/>
      <c r="Y1131" s="7">
        <f t="shared" si="134"/>
        <v>0</v>
      </c>
      <c r="Z1131" s="7"/>
      <c r="AA1131" s="8"/>
      <c r="AB1131" s="7">
        <f t="shared" si="135"/>
        <v>31365.766019417555</v>
      </c>
      <c r="AC1131" s="6">
        <f>U1131</f>
        <v>1076891.3000000003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5048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5048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5048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5048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5048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5048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5048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5127</v>
      </c>
      <c r="G1141" s="2" t="s">
        <v>1525</v>
      </c>
      <c r="H1141" s="80" t="s">
        <v>60</v>
      </c>
      <c r="I1141" s="2" t="s">
        <v>61</v>
      </c>
      <c r="J1141" s="2" t="s">
        <v>5048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5117</v>
      </c>
      <c r="F1142" s="2" t="s">
        <v>5116</v>
      </c>
      <c r="G1142" s="2" t="s">
        <v>1525</v>
      </c>
      <c r="H1142" s="80" t="s">
        <v>60</v>
      </c>
      <c r="I1142" s="2" t="s">
        <v>61</v>
      </c>
      <c r="J1142" s="2" t="s">
        <v>5048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5048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5048</v>
      </c>
      <c r="K1144" s="2" t="s">
        <v>32</v>
      </c>
      <c r="L1144" s="2" t="s">
        <v>63</v>
      </c>
      <c r="M1144" s="2"/>
      <c r="N1144" s="2" t="s">
        <v>57</v>
      </c>
      <c r="O1144" s="2" t="s">
        <v>5142</v>
      </c>
      <c r="P1144" s="3">
        <v>0.02</v>
      </c>
      <c r="Q1144" s="115" t="s">
        <v>63</v>
      </c>
      <c r="R1144" s="5"/>
      <c r="S1144" s="6">
        <v>0</v>
      </c>
      <c r="T1144" s="6">
        <v>1807702.19</v>
      </c>
      <c r="U1144" s="7">
        <v>1180661.3599999999</v>
      </c>
      <c r="V1144" s="7">
        <f t="shared" si="140"/>
        <v>627040.83000000007</v>
      </c>
      <c r="W1144" s="8">
        <f t="shared" si="137"/>
        <v>1157511.1372549019</v>
      </c>
      <c r="X1144" s="8"/>
      <c r="Y1144" s="7">
        <f t="shared" si="134"/>
        <v>0</v>
      </c>
      <c r="Z1144" s="7"/>
      <c r="AA1144" s="8"/>
      <c r="AB1144" s="7">
        <f t="shared" si="135"/>
        <v>23150.222745097941</v>
      </c>
      <c r="AC1144" s="6">
        <f>U1144</f>
        <v>1180661.3599999999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5118</v>
      </c>
      <c r="G1145" s="2" t="s">
        <v>1525</v>
      </c>
      <c r="H1145" s="80" t="s">
        <v>60</v>
      </c>
      <c r="I1145" s="2" t="s">
        <v>61</v>
      </c>
      <c r="J1145" s="2" t="s">
        <v>5048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5048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5048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5048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5048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5048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5048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5048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5048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5048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5048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5048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5048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5048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5048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5048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5048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5122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5048</v>
      </c>
      <c r="K1166" s="2" t="s">
        <v>32</v>
      </c>
      <c r="L1166" s="2" t="s">
        <v>63</v>
      </c>
      <c r="M1166" s="2"/>
      <c r="N1166" s="2" t="s">
        <v>57</v>
      </c>
      <c r="O1166" s="2" t="s">
        <v>5092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5123</v>
      </c>
      <c r="G1167" s="2" t="s">
        <v>1525</v>
      </c>
      <c r="H1167" s="80" t="s">
        <v>60</v>
      </c>
      <c r="I1167" s="2" t="s">
        <v>61</v>
      </c>
      <c r="J1167" s="2" t="s">
        <v>5048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5048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5048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5126</v>
      </c>
      <c r="G1170" s="2" t="s">
        <v>1525</v>
      </c>
      <c r="H1170" s="80" t="s">
        <v>60</v>
      </c>
      <c r="I1170" s="2" t="s">
        <v>61</v>
      </c>
      <c r="J1170" s="2" t="s">
        <v>5048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5048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5121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5048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5048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5048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5048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5048</v>
      </c>
      <c r="K1181" s="2" t="s">
        <v>32</v>
      </c>
      <c r="L1181" s="2" t="s">
        <v>63</v>
      </c>
      <c r="M1181" s="2"/>
      <c r="N1181" s="2" t="s">
        <v>57</v>
      </c>
      <c r="O1181" s="2" t="s">
        <v>41</v>
      </c>
      <c r="P1181" s="4">
        <v>0.03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6675343.563106806</v>
      </c>
      <c r="X1181" s="8"/>
      <c r="Y1181" s="7">
        <f t="shared" si="141"/>
        <v>0</v>
      </c>
      <c r="Z1181" s="7"/>
      <c r="AA1181" s="8"/>
      <c r="AB1181" s="7">
        <f t="shared" si="142"/>
        <v>200260.30689320434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5048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5048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5048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5048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5048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0</v>
      </c>
      <c r="U1193" s="6">
        <v>966061.06999999902</v>
      </c>
      <c r="V1193" s="7">
        <f t="shared" si="145"/>
        <v>0</v>
      </c>
      <c r="W1193" s="8">
        <f t="shared" si="146"/>
        <v>890378.86635944608</v>
      </c>
      <c r="X1193" s="8"/>
      <c r="Y1193" s="7">
        <f t="shared" si="141"/>
        <v>0</v>
      </c>
      <c r="Z1193" s="7"/>
      <c r="AA1193" s="8"/>
      <c r="AB1193" s="7">
        <f t="shared" si="142"/>
        <v>75682.203640552936</v>
      </c>
      <c r="AC1193" s="6">
        <f>U1193</f>
        <v>966061.06999999902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5048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344" t="s">
        <v>1149</v>
      </c>
      <c r="F1999" s="344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344" t="s">
        <v>1149</v>
      </c>
      <c r="F2000" s="344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5112</v>
      </c>
      <c r="F2169" s="250" t="s">
        <v>5089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5112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4500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4499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4499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4499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4501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4499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5112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5112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5128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5128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5048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5108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345" t="s">
        <v>1149</v>
      </c>
      <c r="F3446" s="346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344" t="s">
        <v>1149</v>
      </c>
      <c r="F3747" s="344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5112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v>0</v>
      </c>
      <c r="Y3939" s="7">
        <f t="shared" si="504"/>
        <v>0</v>
      </c>
      <c r="Z3939" s="7"/>
      <c r="AA3939" s="8">
        <f t="shared" si="503"/>
        <v>657.7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ref="X3940" si="507">W3940*R3940</f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345" t="s">
        <v>1149</v>
      </c>
      <c r="F4061" s="345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345" t="s">
        <v>1149</v>
      </c>
      <c r="F4062" s="345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4498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5048</v>
      </c>
      <c r="K4097" s="57" t="s">
        <v>32</v>
      </c>
      <c r="L4097" s="57"/>
      <c r="M4097" s="57"/>
      <c r="N4097" s="57" t="s">
        <v>57</v>
      </c>
      <c r="O4097" s="2" t="s">
        <v>5141</v>
      </c>
      <c r="P4097" s="3">
        <v>0.02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3688814.2647058824</v>
      </c>
      <c r="X4097" s="6"/>
      <c r="Y4097" s="7">
        <f t="shared" si="521"/>
        <v>0</v>
      </c>
      <c r="Z4097" s="7"/>
      <c r="AA4097" s="8"/>
      <c r="AB4097" s="6">
        <f t="shared" si="522"/>
        <v>73776.285294117872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5048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5048</v>
      </c>
      <c r="K4099" s="57" t="s">
        <v>32</v>
      </c>
      <c r="L4099" s="71"/>
      <c r="M4099" s="57"/>
      <c r="N4099" s="71" t="s">
        <v>57</v>
      </c>
      <c r="O4099" s="143" t="s">
        <v>4506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5048</v>
      </c>
      <c r="K4100" s="57" t="s">
        <v>32</v>
      </c>
      <c r="L4100" s="57"/>
      <c r="M4100" s="57"/>
      <c r="N4100" s="57" t="s">
        <v>57</v>
      </c>
      <c r="O4100" s="2" t="s">
        <v>41</v>
      </c>
      <c r="P4100" s="4">
        <v>0.03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4396360.6213592235</v>
      </c>
      <c r="X4100" s="6"/>
      <c r="Y4100" s="7">
        <f t="shared" si="527"/>
        <v>0</v>
      </c>
      <c r="Z4100" s="7"/>
      <c r="AA4100" s="8"/>
      <c r="AB4100" s="6">
        <f t="shared" si="522"/>
        <v>131890.81864077691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5048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5048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5048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5048</v>
      </c>
      <c r="K4104" s="57" t="s">
        <v>32</v>
      </c>
      <c r="L4104" s="57"/>
      <c r="M4104" s="57"/>
      <c r="N4104" s="57" t="s">
        <v>57</v>
      </c>
      <c r="O4104" s="57" t="s">
        <v>5143</v>
      </c>
      <c r="P4104" s="3">
        <v>0.02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176447.16666666669</v>
      </c>
      <c r="X4104" s="6"/>
      <c r="Y4104" s="7">
        <f t="shared" si="527"/>
        <v>0</v>
      </c>
      <c r="Z4104" s="7"/>
      <c r="AA4104" s="8"/>
      <c r="AB4104" s="6">
        <f t="shared" si="528"/>
        <v>3528.9433333333291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5048</v>
      </c>
      <c r="K4105" s="57" t="s">
        <v>32</v>
      </c>
      <c r="L4105" s="57"/>
      <c r="M4105" s="57"/>
      <c r="N4105" s="57" t="s">
        <v>57</v>
      </c>
      <c r="O4105" s="2" t="s">
        <v>5143</v>
      </c>
      <c r="P4105" s="3">
        <v>0.03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4470096.4077669904</v>
      </c>
      <c r="X4105" s="6"/>
      <c r="Y4105" s="7">
        <f t="shared" si="527"/>
        <v>0</v>
      </c>
      <c r="Z4105" s="7"/>
      <c r="AA4105" s="8"/>
      <c r="AB4105" s="6">
        <f t="shared" si="528"/>
        <v>134102.89223300945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5048</v>
      </c>
      <c r="K4106" s="57" t="s">
        <v>32</v>
      </c>
      <c r="L4106" s="57"/>
      <c r="M4106" s="57"/>
      <c r="N4106" s="57" t="s">
        <v>57</v>
      </c>
      <c r="O4106" s="2" t="s">
        <v>41</v>
      </c>
      <c r="P4106" s="4">
        <v>0.02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507297.10784313723</v>
      </c>
      <c r="X4106" s="6"/>
      <c r="Y4106" s="7">
        <f t="shared" si="527"/>
        <v>0</v>
      </c>
      <c r="Z4106" s="7"/>
      <c r="AA4106" s="8"/>
      <c r="AB4106" s="6">
        <f t="shared" si="528"/>
        <v>10145.942156862759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5048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5048</v>
      </c>
      <c r="K4108" s="57" t="s">
        <v>32</v>
      </c>
      <c r="L4108" s="58"/>
      <c r="M4108" s="58"/>
      <c r="N4108" s="58" t="s">
        <v>57</v>
      </c>
      <c r="O4108" s="2" t="s">
        <v>5143</v>
      </c>
      <c r="P4108" s="4">
        <v>0.02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4880850.0686274497</v>
      </c>
      <c r="X4108" s="8"/>
      <c r="Y4108" s="7">
        <f t="shared" si="527"/>
        <v>0</v>
      </c>
      <c r="Z4108" s="7"/>
      <c r="AA4108" s="8"/>
      <c r="AB4108" s="8">
        <f t="shared" si="528"/>
        <v>97617.001372548752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5048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5048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5048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5048</v>
      </c>
      <c r="K4112" s="57" t="s">
        <v>32</v>
      </c>
      <c r="L4112" s="57"/>
      <c r="M4112" s="57"/>
      <c r="N4112" s="57" t="s">
        <v>57</v>
      </c>
      <c r="O4112" s="2" t="s">
        <v>5144</v>
      </c>
      <c r="P4112" s="3">
        <v>0.03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1959538.3398058254</v>
      </c>
      <c r="X4112" s="6"/>
      <c r="Y4112" s="7">
        <f t="shared" si="527"/>
        <v>0</v>
      </c>
      <c r="Z4112" s="7"/>
      <c r="AA4112" s="8"/>
      <c r="AB4112" s="6">
        <f t="shared" si="528"/>
        <v>58786.150194174843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5048</v>
      </c>
      <c r="K4113" s="57" t="s">
        <v>32</v>
      </c>
      <c r="L4113" s="57"/>
      <c r="M4113" s="57"/>
      <c r="N4113" s="57" t="s">
        <v>57</v>
      </c>
      <c r="O4113" s="57" t="s">
        <v>5144</v>
      </c>
      <c r="P4113" s="3">
        <v>0.02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10795024.55882353</v>
      </c>
      <c r="X4113" s="6"/>
      <c r="Y4113" s="7">
        <f t="shared" si="527"/>
        <v>0</v>
      </c>
      <c r="Z4113" s="7"/>
      <c r="AA4113" s="8"/>
      <c r="AB4113" s="6">
        <f t="shared" si="528"/>
        <v>215900.49117647111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5048</v>
      </c>
      <c r="K4114" s="57" t="s">
        <v>32</v>
      </c>
      <c r="L4114" s="57"/>
      <c r="M4114" s="57"/>
      <c r="N4114" s="57" t="s">
        <v>57</v>
      </c>
      <c r="O4114" s="57" t="s">
        <v>5143</v>
      </c>
      <c r="P4114" s="3">
        <v>0.03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10892.320388349515</v>
      </c>
      <c r="X4114" s="6"/>
      <c r="Y4114" s="7">
        <f t="shared" si="527"/>
        <v>0</v>
      </c>
      <c r="Z4114" s="7"/>
      <c r="AA4114" s="8"/>
      <c r="AB4114" s="6">
        <f t="shared" si="528"/>
        <v>326.76961165048488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5048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5048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5048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5135</v>
      </c>
      <c r="D4118" s="71" t="s">
        <v>5136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5048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5093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5048</v>
      </c>
      <c r="K4119" s="57" t="s">
        <v>32</v>
      </c>
      <c r="L4119" s="57"/>
      <c r="M4119" s="57"/>
      <c r="N4119" s="57" t="s">
        <v>57</v>
      </c>
      <c r="O4119" s="2" t="s">
        <v>5142</v>
      </c>
      <c r="P4119" s="3">
        <v>0.02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4310293.7843137244</v>
      </c>
      <c r="X4119" s="6"/>
      <c r="Y4119" s="7">
        <f t="shared" si="527"/>
        <v>0</v>
      </c>
      <c r="Z4119" s="7"/>
      <c r="AA4119" s="8"/>
      <c r="AB4119" s="6">
        <f t="shared" si="528"/>
        <v>86205.875686274841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5048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5048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5048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5048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5048</v>
      </c>
      <c r="K4124" s="57" t="s">
        <v>32</v>
      </c>
      <c r="L4124" s="57"/>
      <c r="M4124" s="57"/>
      <c r="N4124" s="57" t="s">
        <v>57</v>
      </c>
      <c r="O4124" s="57" t="s">
        <v>5143</v>
      </c>
      <c r="P4124" s="3">
        <v>0.03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246705.85436893196</v>
      </c>
      <c r="X4124" s="6"/>
      <c r="Y4124" s="7">
        <f t="shared" si="527"/>
        <v>0</v>
      </c>
      <c r="Z4124" s="7"/>
      <c r="AA4124" s="8"/>
      <c r="AB4124" s="6">
        <f t="shared" si="528"/>
        <v>7401.1756310679775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5048</v>
      </c>
      <c r="K4125" s="71" t="s">
        <v>32</v>
      </c>
      <c r="L4125" s="71"/>
      <c r="M4125" s="71"/>
      <c r="N4125" s="71" t="s">
        <v>57</v>
      </c>
      <c r="O4125" s="71" t="s">
        <v>4510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5048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5048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5048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71" t="s">
        <v>5135</v>
      </c>
      <c r="D4129" s="71" t="s">
        <v>5136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5048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5093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5048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5048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5048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71" t="s">
        <v>5135</v>
      </c>
      <c r="D4133" s="71" t="s">
        <v>5136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5048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5093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71" t="s">
        <v>5135</v>
      </c>
      <c r="D4134" s="71" t="s">
        <v>5136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5048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5093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5048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5048</v>
      </c>
      <c r="K4136" s="57" t="s">
        <v>32</v>
      </c>
      <c r="L4136" s="57"/>
      <c r="M4136" s="57"/>
      <c r="N4136" s="57" t="s">
        <v>57</v>
      </c>
      <c r="O4136" s="2" t="s">
        <v>41</v>
      </c>
      <c r="P4136" s="4">
        <v>0.03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12023937.116504854</v>
      </c>
      <c r="X4136" s="6"/>
      <c r="Y4136" s="7">
        <f t="shared" si="527"/>
        <v>0</v>
      </c>
      <c r="Z4136" s="7"/>
      <c r="AA4136" s="8"/>
      <c r="AB4136" s="6">
        <f t="shared" si="528"/>
        <v>360718.11349514686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5048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5048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4497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344" t="s">
        <v>1149</v>
      </c>
      <c r="F4174" s="344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5048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5048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5048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5048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5048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5048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5048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5048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5048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5048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5048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5048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5048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5048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5121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5048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5048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5048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5048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57" t="s">
        <v>1516</v>
      </c>
      <c r="E4210" s="2" t="s">
        <v>1596</v>
      </c>
      <c r="F4210" s="57" t="s">
        <v>1596</v>
      </c>
      <c r="G4210" s="2" t="s">
        <v>1596</v>
      </c>
      <c r="H4210" s="80" t="s">
        <v>60</v>
      </c>
      <c r="I4210" s="57" t="s">
        <v>61</v>
      </c>
      <c r="J4210" s="2" t="s">
        <v>5048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0.04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1057110.9326923075</v>
      </c>
      <c r="X4210" s="6"/>
      <c r="Y4210" s="7">
        <f t="shared" si="538"/>
        <v>0</v>
      </c>
      <c r="Z4210" s="7"/>
      <c r="AA4210" s="8"/>
      <c r="AB4210" s="6">
        <f t="shared" si="539"/>
        <v>42284.437307692366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5048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5132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17579.126213592233</v>
      </c>
      <c r="X4333" s="6"/>
      <c r="Y4333" s="7">
        <f t="shared" si="552"/>
        <v>0</v>
      </c>
      <c r="Z4333" s="7"/>
      <c r="AA4333" s="8">
        <f t="shared" si="557"/>
        <v>17579.126213592233</v>
      </c>
      <c r="AB4333" s="6">
        <f t="shared" si="554"/>
        <v>527.3737864077666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4503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4504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4503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4504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4499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4499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4499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4499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5109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5109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5109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5109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8"/>
        <v>0</v>
      </c>
      <c r="Z5016" s="7"/>
      <c r="AA5016" s="8">
        <f t="shared" si="631"/>
        <v>17579.126213592233</v>
      </c>
      <c r="AB5016" s="74"/>
      <c r="AC5016" s="74">
        <f t="shared" si="630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4511</v>
      </c>
      <c r="G5029" s="77" t="s">
        <v>1525</v>
      </c>
      <c r="H5029" s="77" t="s">
        <v>60</v>
      </c>
      <c r="I5029" s="77" t="s">
        <v>61</v>
      </c>
      <c r="J5029" s="2" t="s">
        <v>5048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5121</v>
      </c>
      <c r="F5030" s="57" t="s">
        <v>5120</v>
      </c>
      <c r="G5030" s="57" t="s">
        <v>1525</v>
      </c>
      <c r="H5030" s="84" t="s">
        <v>60</v>
      </c>
      <c r="I5030" s="57" t="s">
        <v>61</v>
      </c>
      <c r="J5030" s="2" t="s">
        <v>5048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5048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5048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345" t="s">
        <v>1149</v>
      </c>
      <c r="F5761" s="345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345" t="s">
        <v>1149</v>
      </c>
      <c r="F6057" s="345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5087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v>0</v>
      </c>
      <c r="Y6239" s="7">
        <f t="shared" si="789"/>
        <v>0</v>
      </c>
      <c r="Z6239" s="7"/>
      <c r="AA6239" s="8">
        <f t="shared" si="786"/>
        <v>2135.6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345" t="s">
        <v>1149</v>
      </c>
      <c r="F6360" s="345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345" t="s">
        <v>1149</v>
      </c>
      <c r="F6361" s="345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345" t="s">
        <v>1149</v>
      </c>
      <c r="F6362" s="345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5048</v>
      </c>
      <c r="K6402" s="58" t="s">
        <v>32</v>
      </c>
      <c r="L6402" s="58"/>
      <c r="M6402" s="58"/>
      <c r="N6402" s="58" t="s">
        <v>57</v>
      </c>
      <c r="O6402" s="2" t="s">
        <v>5141</v>
      </c>
      <c r="P6402" s="3">
        <v>0.02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1805964.8725490198</v>
      </c>
      <c r="X6402" s="8"/>
      <c r="Y6402" s="7">
        <f t="shared" si="807"/>
        <v>0</v>
      </c>
      <c r="Z6402" s="7"/>
      <c r="AA6402" s="8"/>
      <c r="AB6402" s="7">
        <f t="shared" si="808"/>
        <v>36119.297450980404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5048</v>
      </c>
      <c r="K6403" s="58" t="s">
        <v>32</v>
      </c>
      <c r="L6403" s="58"/>
      <c r="M6403" s="58"/>
      <c r="N6403" s="58" t="s">
        <v>57</v>
      </c>
      <c r="O6403" s="58" t="s">
        <v>41</v>
      </c>
      <c r="P6403" s="4">
        <v>0.02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4731767.1960784309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94635.343921569176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5048</v>
      </c>
      <c r="K6404" s="58" t="s">
        <v>32</v>
      </c>
      <c r="L6404" s="58"/>
      <c r="M6404" s="58"/>
      <c r="N6404" s="58" t="s">
        <v>57</v>
      </c>
      <c r="O6404" s="58" t="s">
        <v>5143</v>
      </c>
      <c r="P6404" s="4">
        <v>0.02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5048</v>
      </c>
      <c r="K6405" s="58" t="s">
        <v>32</v>
      </c>
      <c r="L6405" s="58"/>
      <c r="M6405" s="58"/>
      <c r="N6405" s="58" t="s">
        <v>57</v>
      </c>
      <c r="O6405" s="2" t="s">
        <v>41</v>
      </c>
      <c r="P6405" s="4">
        <v>0.03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4470181.9320388343</v>
      </c>
      <c r="X6405" s="8"/>
      <c r="Y6405" s="7">
        <f t="shared" si="814"/>
        <v>0</v>
      </c>
      <c r="Z6405" s="7"/>
      <c r="AA6405" s="8"/>
      <c r="AB6405" s="7">
        <f t="shared" si="808"/>
        <v>134105.45796116535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5048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5048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5048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5048</v>
      </c>
      <c r="K6409" s="58" t="s">
        <v>32</v>
      </c>
      <c r="L6409" s="58"/>
      <c r="M6409" s="58"/>
      <c r="N6409" s="58" t="s">
        <v>57</v>
      </c>
      <c r="O6409" s="57" t="s">
        <v>5143</v>
      </c>
      <c r="P6409" s="3">
        <v>0.02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78798.07843137256</v>
      </c>
      <c r="X6409" s="8"/>
      <c r="Y6409" s="7">
        <f t="shared" si="814"/>
        <v>0</v>
      </c>
      <c r="Z6409" s="7"/>
      <c r="AA6409" s="8"/>
      <c r="AB6409" s="7">
        <f t="shared" si="808"/>
        <v>1575.9615686274483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5048</v>
      </c>
      <c r="K6410" s="58" t="s">
        <v>32</v>
      </c>
      <c r="L6410" s="58"/>
      <c r="M6410" s="58"/>
      <c r="N6410" s="58" t="s">
        <v>57</v>
      </c>
      <c r="O6410" s="2" t="s">
        <v>5143</v>
      </c>
      <c r="P6410" s="3">
        <v>0.03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4208859.0873786397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126265.77262135968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5048</v>
      </c>
      <c r="K6411" s="58" t="s">
        <v>32</v>
      </c>
      <c r="L6411" s="58"/>
      <c r="M6411" s="58"/>
      <c r="N6411" s="58" t="s">
        <v>57</v>
      </c>
      <c r="O6411" s="2" t="s">
        <v>41</v>
      </c>
      <c r="P6411" s="4">
        <v>0.02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1437073.8137254904</v>
      </c>
      <c r="X6411" s="8"/>
      <c r="Y6411" s="7">
        <f t="shared" si="814"/>
        <v>0</v>
      </c>
      <c r="Z6411" s="7"/>
      <c r="AA6411" s="8"/>
      <c r="AB6411" s="7">
        <f t="shared" si="815"/>
        <v>28741.476274509914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5048</v>
      </c>
      <c r="K6412" s="58" t="s">
        <v>32</v>
      </c>
      <c r="L6412" s="58"/>
      <c r="M6412" s="58"/>
      <c r="N6412" s="58" t="s">
        <v>57</v>
      </c>
      <c r="O6412" s="2" t="s">
        <v>5143</v>
      </c>
      <c r="P6412" s="4">
        <v>0.02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5048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5048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5048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5048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5048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5048</v>
      </c>
      <c r="K6418" s="58" t="s">
        <v>32</v>
      </c>
      <c r="L6418" s="58"/>
      <c r="M6418" s="58"/>
      <c r="N6418" s="58" t="s">
        <v>57</v>
      </c>
      <c r="O6418" s="2" t="s">
        <v>5144</v>
      </c>
      <c r="P6418" s="3">
        <v>0.03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2176523.990291262</v>
      </c>
      <c r="X6418" s="8"/>
      <c r="Y6418" s="7">
        <f t="shared" si="814"/>
        <v>0</v>
      </c>
      <c r="Z6418" s="7"/>
      <c r="AA6418" s="8"/>
      <c r="AB6418" s="7">
        <f t="shared" si="815"/>
        <v>65295.719708737917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5048</v>
      </c>
      <c r="K6419" s="58" t="s">
        <v>32</v>
      </c>
      <c r="L6419" s="58"/>
      <c r="M6419" s="58"/>
      <c r="N6419" s="58" t="s">
        <v>57</v>
      </c>
      <c r="O6419" s="57" t="s">
        <v>5144</v>
      </c>
      <c r="P6419" s="3">
        <v>0.02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3250192.7450980395</v>
      </c>
      <c r="X6419" s="8"/>
      <c r="Y6419" s="7">
        <f t="shared" si="814"/>
        <v>0</v>
      </c>
      <c r="Z6419" s="7"/>
      <c r="AA6419" s="8"/>
      <c r="AB6419" s="7">
        <f t="shared" si="815"/>
        <v>65003.854901961051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5048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5048</v>
      </c>
      <c r="K6421" s="58" t="s">
        <v>32</v>
      </c>
      <c r="L6421" s="58"/>
      <c r="M6421" s="58"/>
      <c r="N6421" s="58" t="s">
        <v>57</v>
      </c>
      <c r="O6421" s="57" t="s">
        <v>5143</v>
      </c>
      <c r="P6421" s="3">
        <v>0.03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58742.436893203878</v>
      </c>
      <c r="X6421" s="8"/>
      <c r="Y6421" s="7">
        <f t="shared" si="814"/>
        <v>0</v>
      </c>
      <c r="Z6421" s="7"/>
      <c r="AA6421" s="8"/>
      <c r="AB6421" s="7">
        <f t="shared" si="815"/>
        <v>1762.2731067961213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7" t="s">
        <v>1516</v>
      </c>
      <c r="E6422" s="58" t="s">
        <v>1596</v>
      </c>
      <c r="F6422" s="57" t="s">
        <v>1596</v>
      </c>
      <c r="G6422" s="58" t="s">
        <v>1596</v>
      </c>
      <c r="H6422" s="58" t="s">
        <v>60</v>
      </c>
      <c r="I6422" s="58" t="s">
        <v>61</v>
      </c>
      <c r="J6422" s="2" t="s">
        <v>5048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5048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5048</v>
      </c>
      <c r="K6424" s="58" t="s">
        <v>32</v>
      </c>
      <c r="L6424" s="58"/>
      <c r="M6424" s="58"/>
      <c r="N6424" s="58" t="s">
        <v>57</v>
      </c>
      <c r="O6424" s="58" t="s">
        <v>5114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5048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5048</v>
      </c>
      <c r="K6426" s="58" t="s">
        <v>32</v>
      </c>
      <c r="L6426" s="58"/>
      <c r="M6426" s="58"/>
      <c r="N6426" s="58" t="s">
        <v>57</v>
      </c>
      <c r="O6426" s="2" t="s">
        <v>5142</v>
      </c>
      <c r="P6426" s="3">
        <v>0.02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2183076.2647058829</v>
      </c>
      <c r="X6426" s="8"/>
      <c r="Y6426" s="7">
        <f t="shared" si="814"/>
        <v>0</v>
      </c>
      <c r="Z6426" s="7"/>
      <c r="AA6426" s="8"/>
      <c r="AB6426" s="7">
        <f t="shared" si="815"/>
        <v>43661.52529411763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5048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5048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5048</v>
      </c>
      <c r="K6429" s="58" t="s">
        <v>32</v>
      </c>
      <c r="L6429" s="58"/>
      <c r="M6429" s="58"/>
      <c r="N6429" s="58" t="s">
        <v>57</v>
      </c>
      <c r="O6429" s="57" t="s">
        <v>5143</v>
      </c>
      <c r="P6429" s="3">
        <v>0.03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1015594.8543689321</v>
      </c>
      <c r="X6429" s="8"/>
      <c r="Y6429" s="7">
        <f t="shared" si="814"/>
        <v>0</v>
      </c>
      <c r="Z6429" s="7"/>
      <c r="AA6429" s="8"/>
      <c r="AB6429" s="7">
        <f t="shared" si="815"/>
        <v>30467.84563106799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5048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5048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5048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5048</v>
      </c>
      <c r="K6433" s="58" t="s">
        <v>32</v>
      </c>
      <c r="L6433" s="58"/>
      <c r="M6433" s="58"/>
      <c r="N6433" s="58" t="s">
        <v>57</v>
      </c>
      <c r="O6433" s="2" t="s">
        <v>41</v>
      </c>
      <c r="P6433" s="4">
        <v>0.03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12861381.058252435</v>
      </c>
      <c r="X6433" s="8"/>
      <c r="Y6433" s="7">
        <f t="shared" si="814"/>
        <v>0</v>
      </c>
      <c r="Z6433" s="7"/>
      <c r="AA6433" s="8"/>
      <c r="AB6433" s="7">
        <f t="shared" si="815"/>
        <v>385841.4317475725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5048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5048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5048</v>
      </c>
      <c r="K6436" s="58" t="s">
        <v>32</v>
      </c>
      <c r="L6436" s="58"/>
      <c r="M6436" s="58"/>
      <c r="N6436" s="58" t="s">
        <v>57</v>
      </c>
      <c r="O6436" s="2" t="s">
        <v>41</v>
      </c>
      <c r="P6436" s="4">
        <v>0.02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5048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5048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4498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4508</v>
      </c>
      <c r="G6453" s="71" t="s">
        <v>1525</v>
      </c>
      <c r="H6453" s="71" t="s">
        <v>60</v>
      </c>
      <c r="I6453" s="58" t="s">
        <v>61</v>
      </c>
      <c r="J6453" s="2" t="s">
        <v>5048</v>
      </c>
      <c r="K6453" s="58" t="s">
        <v>32</v>
      </c>
      <c r="L6453" s="71"/>
      <c r="M6453" s="58"/>
      <c r="N6453" s="71" t="s">
        <v>57</v>
      </c>
      <c r="O6453" s="139" t="s">
        <v>4507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5048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5135</v>
      </c>
      <c r="D6455" s="71" t="s">
        <v>5136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5048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5093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5048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5048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5048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5135</v>
      </c>
      <c r="D6459" s="71" t="s">
        <v>5136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5048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5093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5048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5048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71" t="s">
        <v>5135</v>
      </c>
      <c r="D6462" s="71" t="s">
        <v>5136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5048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5093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5135</v>
      </c>
      <c r="D6463" s="71" t="s">
        <v>5136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5048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5093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4497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5048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5048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5048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5048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5048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5048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5048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5048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5048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5048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5048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5048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7" t="s">
        <v>1516</v>
      </c>
      <c r="E6513" s="58" t="s">
        <v>1596</v>
      </c>
      <c r="F6513" s="57" t="s">
        <v>1596</v>
      </c>
      <c r="G6513" s="58" t="s">
        <v>1596</v>
      </c>
      <c r="H6513" s="58" t="s">
        <v>60</v>
      </c>
      <c r="I6513" s="58" t="s">
        <v>61</v>
      </c>
      <c r="J6513" s="2" t="s">
        <v>5048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0.04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1964232.163461539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78569.286538461689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5048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5132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21177.475728155339</v>
      </c>
      <c r="X6664" s="8"/>
      <c r="Y6664" s="7">
        <f t="shared" si="852"/>
        <v>0</v>
      </c>
      <c r="Z6664" s="7"/>
      <c r="AA6664" s="8">
        <f t="shared" si="851"/>
        <v>21177.475728155339</v>
      </c>
      <c r="AB6664" s="7">
        <f t="shared" si="846"/>
        <v>635.32427184465996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4503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4504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4503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4504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4503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4504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5135</v>
      </c>
      <c r="D6934" s="71" t="s">
        <v>5136</v>
      </c>
      <c r="E6934" s="181" t="s">
        <v>4884</v>
      </c>
      <c r="F6934" s="181" t="s">
        <v>4885</v>
      </c>
      <c r="G6934" s="71" t="s">
        <v>4357</v>
      </c>
      <c r="H6934" s="71" t="s">
        <v>60</v>
      </c>
      <c r="I6934" s="58" t="s">
        <v>61</v>
      </c>
      <c r="J6934" s="2" t="s">
        <v>5048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5093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5135</v>
      </c>
      <c r="D6935" s="71" t="s">
        <v>5136</v>
      </c>
      <c r="E6935" s="71" t="s">
        <v>4513</v>
      </c>
      <c r="F6935" s="71" t="s">
        <v>4512</v>
      </c>
      <c r="G6935" s="71" t="s">
        <v>4118</v>
      </c>
      <c r="H6935" s="71" t="s">
        <v>60</v>
      </c>
      <c r="I6935" s="71" t="s">
        <v>61</v>
      </c>
      <c r="J6935" s="2" t="s">
        <v>5048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5093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5135</v>
      </c>
      <c r="D6936" s="71" t="s">
        <v>5136</v>
      </c>
      <c r="E6936" s="158" t="s">
        <v>4120</v>
      </c>
      <c r="F6936" s="71" t="s">
        <v>5119</v>
      </c>
      <c r="G6936" s="71" t="s">
        <v>4120</v>
      </c>
      <c r="H6936" s="71" t="s">
        <v>60</v>
      </c>
      <c r="I6936" s="71" t="s">
        <v>61</v>
      </c>
      <c r="J6936" s="2" t="s">
        <v>5048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5093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5135</v>
      </c>
      <c r="D6937" s="71" t="s">
        <v>5136</v>
      </c>
      <c r="E6937" s="71" t="s">
        <v>4120</v>
      </c>
      <c r="F6937" s="71" t="s">
        <v>4509</v>
      </c>
      <c r="G6937" s="71" t="s">
        <v>4120</v>
      </c>
      <c r="H6937" s="71" t="s">
        <v>60</v>
      </c>
      <c r="I6937" s="58" t="s">
        <v>61</v>
      </c>
      <c r="J6937" s="2" t="s">
        <v>5048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5093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5135</v>
      </c>
      <c r="D6938" s="71" t="s">
        <v>5136</v>
      </c>
      <c r="E6938" s="71" t="s">
        <v>4120</v>
      </c>
      <c r="F6938" s="71" t="s">
        <v>5124</v>
      </c>
      <c r="G6938" s="71" t="s">
        <v>4120</v>
      </c>
      <c r="H6938" s="71" t="s">
        <v>60</v>
      </c>
      <c r="I6938" s="71" t="s">
        <v>61</v>
      </c>
      <c r="J6938" s="2" t="s">
        <v>5048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5093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5048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4879</v>
      </c>
      <c r="G6940" s="71" t="s">
        <v>1525</v>
      </c>
      <c r="H6940" s="71" t="s">
        <v>60</v>
      </c>
      <c r="I6940" s="71" t="s">
        <v>61</v>
      </c>
      <c r="J6940" s="2" t="s">
        <v>5048</v>
      </c>
      <c r="K6940" s="71" t="s">
        <v>32</v>
      </c>
      <c r="L6940" s="71"/>
      <c r="M6940" s="71"/>
      <c r="N6940" s="71" t="s">
        <v>4003</v>
      </c>
      <c r="O6940" s="71" t="s">
        <v>4510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5135</v>
      </c>
      <c r="D6941" s="71" t="s">
        <v>5136</v>
      </c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5048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5093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5091</v>
      </c>
      <c r="G6942" s="71" t="s">
        <v>1525</v>
      </c>
      <c r="H6942" s="71" t="s">
        <v>60</v>
      </c>
      <c r="I6942" s="58" t="s">
        <v>61</v>
      </c>
      <c r="J6942" s="2" t="s">
        <v>5048</v>
      </c>
      <c r="K6942" s="58" t="s">
        <v>32</v>
      </c>
      <c r="L6942" s="71"/>
      <c r="M6942" s="58"/>
      <c r="N6942" s="71" t="s">
        <v>4003</v>
      </c>
      <c r="O6942" s="139" t="s">
        <v>4505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5135</v>
      </c>
      <c r="D6943" s="71" t="s">
        <v>5136</v>
      </c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5048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5093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5135</v>
      </c>
      <c r="D6944" s="71" t="s">
        <v>5136</v>
      </c>
      <c r="E6944" s="71" t="s">
        <v>5125</v>
      </c>
      <c r="F6944" s="158" t="s">
        <v>4882</v>
      </c>
      <c r="G6944" s="71" t="s">
        <v>4123</v>
      </c>
      <c r="H6944" s="71" t="s">
        <v>60</v>
      </c>
      <c r="I6944" s="58" t="s">
        <v>61</v>
      </c>
      <c r="J6944" s="2" t="s">
        <v>5048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5093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5135</v>
      </c>
      <c r="D6945" s="71" t="s">
        <v>5136</v>
      </c>
      <c r="E6945" s="71" t="s">
        <v>5125</v>
      </c>
      <c r="F6945" s="158" t="s">
        <v>4883</v>
      </c>
      <c r="G6945" s="71" t="s">
        <v>4123</v>
      </c>
      <c r="H6945" s="71" t="s">
        <v>60</v>
      </c>
      <c r="I6945" s="58" t="s">
        <v>61</v>
      </c>
      <c r="J6945" s="2" t="s">
        <v>5048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5093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5048</v>
      </c>
      <c r="K6946" s="58" t="s">
        <v>32</v>
      </c>
      <c r="L6946" s="71"/>
      <c r="M6946" s="58"/>
      <c r="N6946" s="71" t="s">
        <v>4003</v>
      </c>
      <c r="O6946" s="139" t="s">
        <v>4505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5048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5048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5048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5048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5048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4499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4499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4502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4499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4499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4499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09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v>30795</v>
      </c>
      <c r="X7310" s="8"/>
      <c r="Y7310" s="7">
        <f t="shared" si="934"/>
        <v>2874.2000000000007</v>
      </c>
      <c r="Z7310" s="7"/>
      <c r="AA7310" s="8">
        <f t="shared" si="931"/>
        <v>30795</v>
      </c>
      <c r="AB7310" s="7">
        <f t="shared" si="936"/>
        <v>-2874.2000000000007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0"/>
        <v>0</v>
      </c>
      <c r="Z7369" s="7"/>
      <c r="AA7369" s="8">
        <f t="shared" si="951"/>
        <v>21177.475728155339</v>
      </c>
      <c r="AB7369" s="103"/>
      <c r="AC7369" s="103">
        <f t="shared" si="948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344" t="s">
        <v>1149</v>
      </c>
      <c r="F7402" s="344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344" t="s">
        <v>1149</v>
      </c>
      <c r="F7403" s="344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345" t="s">
        <v>1149</v>
      </c>
      <c r="F7404" s="345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5048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5048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5048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5048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58" t="s">
        <v>80</v>
      </c>
      <c r="P7473" s="4">
        <v>0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58" t="s">
        <v>80</v>
      </c>
      <c r="P7474" s="4">
        <v>0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58" t="s">
        <v>80</v>
      </c>
      <c r="P7475" s="4">
        <v>0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4879</v>
      </c>
      <c r="G7476" s="77" t="s">
        <v>1525</v>
      </c>
      <c r="H7476" s="89" t="s">
        <v>60</v>
      </c>
      <c r="I7476" s="77" t="s">
        <v>61</v>
      </c>
      <c r="J7476" s="2" t="s">
        <v>5048</v>
      </c>
      <c r="K7476" s="77" t="s">
        <v>32</v>
      </c>
      <c r="L7476" s="77" t="s">
        <v>63</v>
      </c>
      <c r="M7476" s="77"/>
      <c r="N7476" s="77" t="s">
        <v>57</v>
      </c>
      <c r="O7476" s="71" t="s">
        <v>4510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5049</v>
      </c>
      <c r="J7477" s="168" t="s">
        <v>3314</v>
      </c>
      <c r="K7477" s="158" t="s">
        <v>32</v>
      </c>
      <c r="L7477" s="158" t="s">
        <v>4520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5049</v>
      </c>
      <c r="J7478" s="168" t="s">
        <v>3314</v>
      </c>
      <c r="K7478" s="158" t="s">
        <v>32</v>
      </c>
      <c r="L7478" s="158" t="s">
        <v>4521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5049</v>
      </c>
      <c r="J7479" s="168" t="s">
        <v>3314</v>
      </c>
      <c r="K7479" s="158" t="s">
        <v>32</v>
      </c>
      <c r="L7479" s="158" t="s">
        <v>4521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5049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5049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5049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5049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5049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5049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5049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5049</v>
      </c>
      <c r="J7487" s="168" t="s">
        <v>3314</v>
      </c>
      <c r="K7487" s="158" t="s">
        <v>32</v>
      </c>
      <c r="L7487" s="158" t="s">
        <v>4522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5049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5049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5049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5049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5049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5049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5049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5049</v>
      </c>
      <c r="J7495" s="168" t="s">
        <v>3314</v>
      </c>
      <c r="K7495" s="158" t="s">
        <v>32</v>
      </c>
      <c r="L7495" s="158" t="s">
        <v>4523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5049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5049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5049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5049</v>
      </c>
      <c r="J7499" s="168" t="s">
        <v>3314</v>
      </c>
      <c r="K7499" s="158" t="s">
        <v>32</v>
      </c>
      <c r="L7499" s="158" t="s">
        <v>4524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5049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5049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5049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5049</v>
      </c>
      <c r="J7503" s="168" t="s">
        <v>3314</v>
      </c>
      <c r="K7503" s="158" t="s">
        <v>32</v>
      </c>
      <c r="L7503" s="158" t="s">
        <v>4525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5049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5049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5049</v>
      </c>
      <c r="J7506" s="168" t="s">
        <v>3314</v>
      </c>
      <c r="K7506" s="158" t="s">
        <v>32</v>
      </c>
      <c r="L7506" s="158" t="s">
        <v>4526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5049</v>
      </c>
      <c r="J7507" s="168" t="s">
        <v>3314</v>
      </c>
      <c r="K7507" s="158" t="s">
        <v>32</v>
      </c>
      <c r="L7507" s="158" t="s">
        <v>4527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5049</v>
      </c>
      <c r="J7508" s="168" t="s">
        <v>3314</v>
      </c>
      <c r="K7508" s="158" t="s">
        <v>32</v>
      </c>
      <c r="L7508" s="158" t="s">
        <v>4528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5049</v>
      </c>
      <c r="J7509" s="168" t="s">
        <v>3314</v>
      </c>
      <c r="K7509" s="158" t="s">
        <v>32</v>
      </c>
      <c r="L7509" s="158" t="s">
        <v>4529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5049</v>
      </c>
      <c r="J7510" s="168" t="s">
        <v>3314</v>
      </c>
      <c r="K7510" s="158" t="s">
        <v>32</v>
      </c>
      <c r="L7510" s="158" t="s">
        <v>4530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5049</v>
      </c>
      <c r="J7511" s="168" t="s">
        <v>3314</v>
      </c>
      <c r="K7511" s="158" t="s">
        <v>32</v>
      </c>
      <c r="L7511" s="158" t="s">
        <v>4531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5049</v>
      </c>
      <c r="J7512" s="168" t="s">
        <v>3314</v>
      </c>
      <c r="K7512" s="158" t="s">
        <v>32</v>
      </c>
      <c r="L7512" s="158" t="s">
        <v>4531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4532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5049</v>
      </c>
      <c r="J7513" s="168" t="s">
        <v>3314</v>
      </c>
      <c r="K7513" s="158" t="s">
        <v>32</v>
      </c>
      <c r="L7513" s="158" t="s">
        <v>4531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5049</v>
      </c>
      <c r="J7514" s="168" t="s">
        <v>3314</v>
      </c>
      <c r="K7514" s="158" t="s">
        <v>32</v>
      </c>
      <c r="L7514" s="158" t="s">
        <v>4533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5049</v>
      </c>
      <c r="J7515" s="168" t="s">
        <v>3314</v>
      </c>
      <c r="K7515" s="158" t="s">
        <v>32</v>
      </c>
      <c r="L7515" s="158" t="s">
        <v>4534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5049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5049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5049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5049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5049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5049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5049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5049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5049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5049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5049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5049</v>
      </c>
      <c r="J7527" s="168" t="s">
        <v>3314</v>
      </c>
      <c r="K7527" s="158" t="s">
        <v>32</v>
      </c>
      <c r="L7527" s="158" t="s">
        <v>4535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5049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5049</v>
      </c>
      <c r="J7529" s="168" t="s">
        <v>3314</v>
      </c>
      <c r="K7529" s="158" t="s">
        <v>32</v>
      </c>
      <c r="L7529" s="158" t="s">
        <v>4536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5049</v>
      </c>
      <c r="J7530" s="168" t="s">
        <v>3314</v>
      </c>
      <c r="K7530" s="158" t="s">
        <v>32</v>
      </c>
      <c r="L7530" s="158" t="s">
        <v>4537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5049</v>
      </c>
      <c r="J7531" s="168" t="s">
        <v>3314</v>
      </c>
      <c r="K7531" s="158" t="s">
        <v>32</v>
      </c>
      <c r="L7531" s="158" t="s">
        <v>4538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5049</v>
      </c>
      <c r="J7532" s="168" t="s">
        <v>3314</v>
      </c>
      <c r="K7532" s="158" t="s">
        <v>32</v>
      </c>
      <c r="L7532" s="158" t="s">
        <v>4539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4540</v>
      </c>
      <c r="F7533" s="158" t="s">
        <v>4540</v>
      </c>
      <c r="G7533" s="159" t="s">
        <v>4540</v>
      </c>
      <c r="H7533" s="158" t="s">
        <v>36</v>
      </c>
      <c r="I7533" s="158" t="s">
        <v>5049</v>
      </c>
      <c r="J7533" s="168" t="s">
        <v>3314</v>
      </c>
      <c r="K7533" s="158" t="s">
        <v>32</v>
      </c>
      <c r="L7533" s="158" t="s">
        <v>4541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5049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5049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5049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5049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5049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5049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5049</v>
      </c>
      <c r="J7540" s="168" t="s">
        <v>3314</v>
      </c>
      <c r="K7540" s="158" t="s">
        <v>32</v>
      </c>
      <c r="L7540" s="158" t="s">
        <v>4542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5049</v>
      </c>
      <c r="J7541" s="168" t="s">
        <v>3314</v>
      </c>
      <c r="K7541" s="158" t="s">
        <v>32</v>
      </c>
      <c r="L7541" s="158" t="s">
        <v>4543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5049</v>
      </c>
      <c r="J7542" s="168" t="s">
        <v>3314</v>
      </c>
      <c r="K7542" s="158" t="s">
        <v>32</v>
      </c>
      <c r="L7542" s="158" t="s">
        <v>4544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5049</v>
      </c>
      <c r="J7543" s="168" t="s">
        <v>3314</v>
      </c>
      <c r="K7543" s="158" t="s">
        <v>32</v>
      </c>
      <c r="L7543" s="158" t="s">
        <v>4545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5049</v>
      </c>
      <c r="J7544" s="168" t="s">
        <v>3314</v>
      </c>
      <c r="K7544" s="158" t="s">
        <v>32</v>
      </c>
      <c r="L7544" s="158" t="s">
        <v>4546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5049</v>
      </c>
      <c r="J7545" s="168" t="s">
        <v>3314</v>
      </c>
      <c r="K7545" s="158" t="s">
        <v>32</v>
      </c>
      <c r="L7545" s="158" t="s">
        <v>4547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5049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5049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5049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5049</v>
      </c>
      <c r="J7549" s="168" t="s">
        <v>3314</v>
      </c>
      <c r="K7549" s="158" t="s">
        <v>32</v>
      </c>
      <c r="L7549" s="158" t="s">
        <v>4548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4549</v>
      </c>
      <c r="F7550" s="158" t="s">
        <v>4549</v>
      </c>
      <c r="G7550" s="159" t="s">
        <v>4549</v>
      </c>
      <c r="H7550" s="158" t="s">
        <v>36</v>
      </c>
      <c r="I7550" s="158" t="s">
        <v>5049</v>
      </c>
      <c r="J7550" s="168" t="s">
        <v>3314</v>
      </c>
      <c r="K7550" s="158" t="s">
        <v>32</v>
      </c>
      <c r="L7550" s="158" t="s">
        <v>4550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5049</v>
      </c>
      <c r="J7551" s="168" t="s">
        <v>3314</v>
      </c>
      <c r="K7551" s="158" t="s">
        <v>32</v>
      </c>
      <c r="L7551" s="158" t="s">
        <v>4551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5049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5049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5049</v>
      </c>
      <c r="J7554" s="168" t="s">
        <v>3314</v>
      </c>
      <c r="K7554" s="158" t="s">
        <v>32</v>
      </c>
      <c r="L7554" s="158" t="s">
        <v>4550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5049</v>
      </c>
      <c r="J7555" s="168" t="s">
        <v>3314</v>
      </c>
      <c r="K7555" s="158" t="s">
        <v>32</v>
      </c>
      <c r="L7555" s="158" t="s">
        <v>4552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5049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5049</v>
      </c>
      <c r="J7557" s="168" t="s">
        <v>3314</v>
      </c>
      <c r="K7557" s="158" t="s">
        <v>32</v>
      </c>
      <c r="L7557" s="158" t="s">
        <v>4553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5049</v>
      </c>
      <c r="J7558" s="168" t="s">
        <v>3314</v>
      </c>
      <c r="K7558" s="158" t="s">
        <v>32</v>
      </c>
      <c r="L7558" s="158" t="s">
        <v>4554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5049</v>
      </c>
      <c r="J7559" s="168" t="s">
        <v>3314</v>
      </c>
      <c r="K7559" s="158" t="s">
        <v>32</v>
      </c>
      <c r="L7559" s="158" t="s">
        <v>4555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5049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5049</v>
      </c>
      <c r="J7561" s="168" t="s">
        <v>3314</v>
      </c>
      <c r="K7561" s="158" t="s">
        <v>32</v>
      </c>
      <c r="L7561" s="158" t="s">
        <v>4556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5049</v>
      </c>
      <c r="J7562" s="168" t="s">
        <v>3314</v>
      </c>
      <c r="K7562" s="158" t="s">
        <v>32</v>
      </c>
      <c r="L7562" s="158" t="s">
        <v>4557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5049</v>
      </c>
      <c r="J7563" s="168" t="s">
        <v>3314</v>
      </c>
      <c r="K7563" s="158" t="s">
        <v>32</v>
      </c>
      <c r="L7563" s="158" t="s">
        <v>4557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5049</v>
      </c>
      <c r="J7564" s="168" t="s">
        <v>3314</v>
      </c>
      <c r="K7564" s="158" t="s">
        <v>32</v>
      </c>
      <c r="L7564" s="158" t="s">
        <v>4556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5049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5049</v>
      </c>
      <c r="J7566" s="168" t="s">
        <v>3314</v>
      </c>
      <c r="K7566" s="158" t="s">
        <v>32</v>
      </c>
      <c r="L7566" s="158" t="s">
        <v>4558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5049</v>
      </c>
      <c r="J7567" s="168" t="s">
        <v>3314</v>
      </c>
      <c r="K7567" s="158" t="s">
        <v>32</v>
      </c>
      <c r="L7567" s="158" t="s">
        <v>4558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5049</v>
      </c>
      <c r="J7568" s="168" t="s">
        <v>3314</v>
      </c>
      <c r="K7568" s="158" t="s">
        <v>32</v>
      </c>
      <c r="L7568" s="158" t="s">
        <v>4559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5049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5049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5049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5049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5049</v>
      </c>
      <c r="J7573" s="168" t="s">
        <v>3314</v>
      </c>
      <c r="K7573" s="158" t="s">
        <v>32</v>
      </c>
      <c r="L7573" s="158" t="s">
        <v>4560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5049</v>
      </c>
      <c r="J7574" s="168" t="s">
        <v>3314</v>
      </c>
      <c r="K7574" s="158" t="s">
        <v>32</v>
      </c>
      <c r="L7574" s="158" t="s">
        <v>4561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5049</v>
      </c>
      <c r="J7575" s="168" t="s">
        <v>3314</v>
      </c>
      <c r="K7575" s="158" t="s">
        <v>32</v>
      </c>
      <c r="L7575" s="158" t="s">
        <v>4562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5049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5049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5049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5049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5049</v>
      </c>
      <c r="J7580" s="168" t="s">
        <v>3314</v>
      </c>
      <c r="K7580" s="158" t="s">
        <v>32</v>
      </c>
      <c r="L7580" s="158" t="s">
        <v>4563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4564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5049</v>
      </c>
      <c r="J7581" s="168" t="s">
        <v>3314</v>
      </c>
      <c r="K7581" s="158" t="s">
        <v>32</v>
      </c>
      <c r="L7581" s="158" t="s">
        <v>4565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4566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5049</v>
      </c>
      <c r="J7582" s="168" t="s">
        <v>3314</v>
      </c>
      <c r="K7582" s="158" t="s">
        <v>32</v>
      </c>
      <c r="L7582" s="158" t="s">
        <v>4567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4566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5049</v>
      </c>
      <c r="J7583" s="168" t="s">
        <v>3314</v>
      </c>
      <c r="K7583" s="158" t="s">
        <v>32</v>
      </c>
      <c r="L7583" s="158" t="s">
        <v>4568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4569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5049</v>
      </c>
      <c r="J7584" s="168" t="s">
        <v>3314</v>
      </c>
      <c r="K7584" s="158" t="s">
        <v>32</v>
      </c>
      <c r="L7584" s="158" t="s">
        <v>4570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4566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5049</v>
      </c>
      <c r="J7585" s="168" t="s">
        <v>3314</v>
      </c>
      <c r="K7585" s="158" t="s">
        <v>32</v>
      </c>
      <c r="L7585" s="158" t="s">
        <v>4571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4566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5049</v>
      </c>
      <c r="J7586" s="168" t="s">
        <v>3314</v>
      </c>
      <c r="K7586" s="158" t="s">
        <v>32</v>
      </c>
      <c r="L7586" s="158" t="s">
        <v>4572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4573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5049</v>
      </c>
      <c r="J7587" s="168" t="s">
        <v>3314</v>
      </c>
      <c r="K7587" s="158" t="s">
        <v>32</v>
      </c>
      <c r="L7587" s="158" t="s">
        <v>4574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4575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5049</v>
      </c>
      <c r="J7588" s="168" t="s">
        <v>3314</v>
      </c>
      <c r="K7588" s="158" t="s">
        <v>32</v>
      </c>
      <c r="L7588" s="158" t="s">
        <v>4576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4577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5049</v>
      </c>
      <c r="J7589" s="168" t="s">
        <v>3314</v>
      </c>
      <c r="K7589" s="158" t="s">
        <v>32</v>
      </c>
      <c r="L7589" s="158" t="s">
        <v>4578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4566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5049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5049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5049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5049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5049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5049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5049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5049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5049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5049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5049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5049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5049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5049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5049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5049</v>
      </c>
      <c r="J7605" s="168" t="s">
        <v>3314</v>
      </c>
      <c r="K7605" s="158" t="s">
        <v>32</v>
      </c>
      <c r="L7605" s="158" t="s">
        <v>4579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5049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5049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5049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5049</v>
      </c>
      <c r="J7609" s="168" t="s">
        <v>3314</v>
      </c>
      <c r="K7609" s="158" t="s">
        <v>32</v>
      </c>
      <c r="L7609" s="158" t="s">
        <v>4580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5049</v>
      </c>
      <c r="J7610" s="168" t="s">
        <v>3314</v>
      </c>
      <c r="K7610" s="158" t="s">
        <v>32</v>
      </c>
      <c r="L7610" s="158" t="s">
        <v>4581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5049</v>
      </c>
      <c r="J7611" s="168" t="s">
        <v>3314</v>
      </c>
      <c r="K7611" s="158" t="s">
        <v>32</v>
      </c>
      <c r="L7611" s="158" t="s">
        <v>4582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4583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5049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5049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5049</v>
      </c>
      <c r="J7614" s="168" t="s">
        <v>3314</v>
      </c>
      <c r="K7614" s="158" t="s">
        <v>32</v>
      </c>
      <c r="L7614" s="158" t="s">
        <v>4584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5049</v>
      </c>
      <c r="J7615" s="168" t="s">
        <v>3314</v>
      </c>
      <c r="K7615" s="158" t="s">
        <v>32</v>
      </c>
      <c r="L7615" s="158" t="s">
        <v>4584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5049</v>
      </c>
      <c r="J7616" s="168" t="s">
        <v>3314</v>
      </c>
      <c r="K7616" s="158" t="s">
        <v>32</v>
      </c>
      <c r="L7616" s="158" t="s">
        <v>4585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5049</v>
      </c>
      <c r="J7617" s="168" t="s">
        <v>3314</v>
      </c>
      <c r="K7617" s="158" t="s">
        <v>32</v>
      </c>
      <c r="L7617" s="158" t="s">
        <v>4586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5049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5049</v>
      </c>
      <c r="J7619" s="168" t="s">
        <v>3314</v>
      </c>
      <c r="K7619" s="158" t="s">
        <v>32</v>
      </c>
      <c r="L7619" s="158" t="s">
        <v>4587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5049</v>
      </c>
      <c r="J7620" s="168" t="s">
        <v>3314</v>
      </c>
      <c r="K7620" s="158" t="s">
        <v>32</v>
      </c>
      <c r="L7620" s="158" t="s">
        <v>4588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5049</v>
      </c>
      <c r="J7621" s="168" t="s">
        <v>3314</v>
      </c>
      <c r="K7621" s="158" t="s">
        <v>32</v>
      </c>
      <c r="L7621" s="158" t="s">
        <v>4589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5049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5049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5049</v>
      </c>
      <c r="J7624" s="168" t="s">
        <v>3314</v>
      </c>
      <c r="K7624" s="158" t="s">
        <v>32</v>
      </c>
      <c r="L7624" s="158" t="s">
        <v>4590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5049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5049</v>
      </c>
      <c r="J7626" s="168" t="s">
        <v>3314</v>
      </c>
      <c r="K7626" s="158" t="s">
        <v>32</v>
      </c>
      <c r="L7626" s="158" t="s">
        <v>4591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5049</v>
      </c>
      <c r="J7627" s="168" t="s">
        <v>3314</v>
      </c>
      <c r="K7627" s="158" t="s">
        <v>32</v>
      </c>
      <c r="L7627" s="158" t="s">
        <v>4591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5049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5049</v>
      </c>
      <c r="J7629" s="168" t="s">
        <v>3314</v>
      </c>
      <c r="K7629" s="158" t="s">
        <v>32</v>
      </c>
      <c r="L7629" s="158" t="s">
        <v>4592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4593</v>
      </c>
      <c r="F7630" s="158" t="s">
        <v>4593</v>
      </c>
      <c r="G7630" s="159" t="s">
        <v>4593</v>
      </c>
      <c r="H7630" s="158" t="s">
        <v>36</v>
      </c>
      <c r="I7630" s="158" t="s">
        <v>5049</v>
      </c>
      <c r="J7630" s="168" t="s">
        <v>3314</v>
      </c>
      <c r="K7630" s="158" t="s">
        <v>32</v>
      </c>
      <c r="L7630" s="158" t="s">
        <v>4594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4583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5049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5049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5049</v>
      </c>
      <c r="J7633" s="168" t="s">
        <v>3314</v>
      </c>
      <c r="K7633" s="158" t="s">
        <v>32</v>
      </c>
      <c r="L7633" s="158" t="s">
        <v>4595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4596</v>
      </c>
      <c r="F7634" s="158" t="s">
        <v>4596</v>
      </c>
      <c r="G7634" s="159" t="s">
        <v>4596</v>
      </c>
      <c r="H7634" s="158" t="s">
        <v>36</v>
      </c>
      <c r="I7634" s="158" t="s">
        <v>5049</v>
      </c>
      <c r="J7634" s="168" t="s">
        <v>3314</v>
      </c>
      <c r="K7634" s="158" t="s">
        <v>32</v>
      </c>
      <c r="L7634" s="158" t="s">
        <v>4597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4583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5049</v>
      </c>
      <c r="J7635" s="168" t="s">
        <v>3314</v>
      </c>
      <c r="K7635" s="158" t="s">
        <v>32</v>
      </c>
      <c r="L7635" s="158" t="s">
        <v>4598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5049</v>
      </c>
      <c r="J7636" s="168" t="s">
        <v>3314</v>
      </c>
      <c r="K7636" s="158" t="s">
        <v>32</v>
      </c>
      <c r="L7636" s="158" t="s">
        <v>4599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5049</v>
      </c>
      <c r="J7637" s="168" t="s">
        <v>3314</v>
      </c>
      <c r="K7637" s="158" t="s">
        <v>32</v>
      </c>
      <c r="L7637" s="158" t="s">
        <v>4600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5049</v>
      </c>
      <c r="J7638" s="168" t="s">
        <v>3314</v>
      </c>
      <c r="K7638" s="158" t="s">
        <v>32</v>
      </c>
      <c r="L7638" s="158" t="s">
        <v>4601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5049</v>
      </c>
      <c r="J7639" s="168" t="s">
        <v>3314</v>
      </c>
      <c r="K7639" s="158" t="s">
        <v>32</v>
      </c>
      <c r="L7639" s="158" t="s">
        <v>4602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5049</v>
      </c>
      <c r="J7640" s="168" t="s">
        <v>3314</v>
      </c>
      <c r="K7640" s="158" t="s">
        <v>32</v>
      </c>
      <c r="L7640" s="158" t="s">
        <v>4603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5049</v>
      </c>
      <c r="J7641" s="168" t="s">
        <v>3314</v>
      </c>
      <c r="K7641" s="158" t="s">
        <v>32</v>
      </c>
      <c r="L7641" s="158" t="s">
        <v>4601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5049</v>
      </c>
      <c r="J7642" s="168" t="s">
        <v>3314</v>
      </c>
      <c r="K7642" s="158" t="s">
        <v>32</v>
      </c>
      <c r="L7642" s="158" t="s">
        <v>4604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5049</v>
      </c>
      <c r="J7643" s="168" t="s">
        <v>3314</v>
      </c>
      <c r="K7643" s="158" t="s">
        <v>32</v>
      </c>
      <c r="L7643" s="158" t="s">
        <v>4605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5049</v>
      </c>
      <c r="J7644" s="168" t="s">
        <v>3314</v>
      </c>
      <c r="K7644" s="158" t="s">
        <v>32</v>
      </c>
      <c r="L7644" s="158" t="s">
        <v>4605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5049</v>
      </c>
      <c r="J7645" s="168" t="s">
        <v>3314</v>
      </c>
      <c r="K7645" s="158" t="s">
        <v>32</v>
      </c>
      <c r="L7645" s="158" t="s">
        <v>4605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5049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5049</v>
      </c>
      <c r="J7647" s="168" t="s">
        <v>3314</v>
      </c>
      <c r="K7647" s="158" t="s">
        <v>32</v>
      </c>
      <c r="L7647" s="158" t="s">
        <v>4606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5049</v>
      </c>
      <c r="J7648" s="168" t="s">
        <v>3314</v>
      </c>
      <c r="K7648" s="158" t="s">
        <v>32</v>
      </c>
      <c r="L7648" s="158" t="s">
        <v>4607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5049</v>
      </c>
      <c r="J7649" s="168" t="s">
        <v>3314</v>
      </c>
      <c r="K7649" s="158" t="s">
        <v>32</v>
      </c>
      <c r="L7649" s="158" t="s">
        <v>4608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5049</v>
      </c>
      <c r="J7650" s="168" t="s">
        <v>3314</v>
      </c>
      <c r="K7650" s="158" t="s">
        <v>32</v>
      </c>
      <c r="L7650" s="158" t="s">
        <v>4609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5049</v>
      </c>
      <c r="J7651" s="168" t="s">
        <v>3314</v>
      </c>
      <c r="K7651" s="158" t="s">
        <v>32</v>
      </c>
      <c r="L7651" s="158" t="s">
        <v>4610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5049</v>
      </c>
      <c r="J7652" s="168" t="s">
        <v>3314</v>
      </c>
      <c r="K7652" s="158" t="s">
        <v>32</v>
      </c>
      <c r="L7652" s="158" t="s">
        <v>4611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5049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5049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5049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5049</v>
      </c>
      <c r="J7656" s="168" t="s">
        <v>3314</v>
      </c>
      <c r="K7656" s="158" t="s">
        <v>32</v>
      </c>
      <c r="L7656" s="158" t="s">
        <v>4612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5049</v>
      </c>
      <c r="J7657" s="168" t="s">
        <v>3314</v>
      </c>
      <c r="K7657" s="158" t="s">
        <v>32</v>
      </c>
      <c r="L7657" s="158" t="s">
        <v>4613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5049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5049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5049</v>
      </c>
      <c r="J7660" s="168" t="s">
        <v>3314</v>
      </c>
      <c r="K7660" s="158" t="s">
        <v>32</v>
      </c>
      <c r="L7660" s="158" t="s">
        <v>4614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4583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5049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5049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5049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5049</v>
      </c>
      <c r="J7664" s="168" t="s">
        <v>3314</v>
      </c>
      <c r="K7664" s="158" t="s">
        <v>32</v>
      </c>
      <c r="L7664" s="158" t="s">
        <v>4615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5049</v>
      </c>
      <c r="J7665" s="168" t="s">
        <v>3314</v>
      </c>
      <c r="K7665" s="158" t="s">
        <v>32</v>
      </c>
      <c r="L7665" s="158" t="s">
        <v>4616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5049</v>
      </c>
      <c r="J7666" s="168" t="s">
        <v>3314</v>
      </c>
      <c r="K7666" s="158" t="s">
        <v>32</v>
      </c>
      <c r="L7666" s="158" t="s">
        <v>4617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5049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5049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5049</v>
      </c>
      <c r="J7669" s="168" t="s">
        <v>3314</v>
      </c>
      <c r="K7669" s="158" t="s">
        <v>32</v>
      </c>
      <c r="L7669" s="158" t="s">
        <v>4618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5049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5049</v>
      </c>
      <c r="J7671" s="168" t="s">
        <v>3314</v>
      </c>
      <c r="K7671" s="158" t="s">
        <v>32</v>
      </c>
      <c r="L7671" s="158" t="s">
        <v>4619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5049</v>
      </c>
      <c r="J7672" s="168" t="s">
        <v>3314</v>
      </c>
      <c r="K7672" s="158" t="s">
        <v>32</v>
      </c>
      <c r="L7672" s="158" t="s">
        <v>4619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5049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5049</v>
      </c>
      <c r="J7674" s="168" t="s">
        <v>3314</v>
      </c>
      <c r="K7674" s="158" t="s">
        <v>32</v>
      </c>
      <c r="L7674" s="158" t="s">
        <v>4620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5049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5049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5049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5049</v>
      </c>
      <c r="J7678" s="168" t="s">
        <v>3314</v>
      </c>
      <c r="K7678" s="158" t="s">
        <v>32</v>
      </c>
      <c r="L7678" s="158" t="s">
        <v>4621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5049</v>
      </c>
      <c r="J7679" s="168" t="s">
        <v>3314</v>
      </c>
      <c r="K7679" s="158" t="s">
        <v>32</v>
      </c>
      <c r="L7679" s="158" t="s">
        <v>4622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5049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5049</v>
      </c>
      <c r="J7681" s="168" t="s">
        <v>3314</v>
      </c>
      <c r="K7681" s="158" t="s">
        <v>32</v>
      </c>
      <c r="L7681" s="158" t="s">
        <v>4612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5049</v>
      </c>
      <c r="J7682" s="168" t="s">
        <v>3314</v>
      </c>
      <c r="K7682" s="158" t="s">
        <v>32</v>
      </c>
      <c r="L7682" s="158" t="s">
        <v>4623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5049</v>
      </c>
      <c r="J7683" s="168" t="s">
        <v>3314</v>
      </c>
      <c r="K7683" s="158" t="s">
        <v>32</v>
      </c>
      <c r="L7683" s="158" t="s">
        <v>4624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4583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5049</v>
      </c>
      <c r="J7684" s="168" t="s">
        <v>3314</v>
      </c>
      <c r="K7684" s="158" t="s">
        <v>32</v>
      </c>
      <c r="L7684" s="158" t="s">
        <v>4625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5049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5049</v>
      </c>
      <c r="J7686" s="168" t="s">
        <v>3314</v>
      </c>
      <c r="K7686" s="158" t="s">
        <v>32</v>
      </c>
      <c r="L7686" s="158" t="s">
        <v>4626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5049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5049</v>
      </c>
      <c r="J7688" s="168" t="s">
        <v>3314</v>
      </c>
      <c r="K7688" s="158" t="s">
        <v>32</v>
      </c>
      <c r="L7688" s="158" t="s">
        <v>4627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5049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5049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5049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5049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5049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5049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4628</v>
      </c>
      <c r="F7695" s="158" t="s">
        <v>4628</v>
      </c>
      <c r="G7695" s="159" t="s">
        <v>4628</v>
      </c>
      <c r="H7695" s="158" t="s">
        <v>36</v>
      </c>
      <c r="I7695" s="158" t="s">
        <v>5049</v>
      </c>
      <c r="J7695" s="168" t="s">
        <v>3314</v>
      </c>
      <c r="K7695" s="158" t="s">
        <v>32</v>
      </c>
      <c r="L7695" s="158" t="s">
        <v>4629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4583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5049</v>
      </c>
      <c r="J7696" s="168" t="s">
        <v>3314</v>
      </c>
      <c r="K7696" s="158" t="s">
        <v>32</v>
      </c>
      <c r="L7696" s="158" t="s">
        <v>4630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4583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5049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5049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5049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5049</v>
      </c>
      <c r="J7700" s="168" t="s">
        <v>3314</v>
      </c>
      <c r="K7700" s="158" t="s">
        <v>32</v>
      </c>
      <c r="L7700" s="158" t="s">
        <v>4631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5049</v>
      </c>
      <c r="J7701" s="168" t="s">
        <v>3314</v>
      </c>
      <c r="K7701" s="158" t="s">
        <v>32</v>
      </c>
      <c r="L7701" s="158" t="s">
        <v>4632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5049</v>
      </c>
      <c r="J7702" s="168" t="s">
        <v>3314</v>
      </c>
      <c r="K7702" s="158" t="s">
        <v>32</v>
      </c>
      <c r="L7702" s="158" t="s">
        <v>4633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5049</v>
      </c>
      <c r="J7703" s="168" t="s">
        <v>3314</v>
      </c>
      <c r="K7703" s="158" t="s">
        <v>32</v>
      </c>
      <c r="L7703" s="158" t="s">
        <v>4634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5049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5049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4583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5049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5049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4635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5049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5049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5049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4583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5049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5049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5049</v>
      </c>
      <c r="J7713" s="168" t="s">
        <v>3314</v>
      </c>
      <c r="K7713" s="158" t="s">
        <v>32</v>
      </c>
      <c r="L7713" s="158" t="s">
        <v>4636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5049</v>
      </c>
      <c r="J7714" s="168" t="s">
        <v>3314</v>
      </c>
      <c r="K7714" s="158" t="s">
        <v>32</v>
      </c>
      <c r="L7714" s="158" t="s">
        <v>4637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5049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5049</v>
      </c>
      <c r="J7716" s="168" t="s">
        <v>3314</v>
      </c>
      <c r="K7716" s="158" t="s">
        <v>32</v>
      </c>
      <c r="L7716" s="158" t="s">
        <v>4637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5049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5049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4638</v>
      </c>
      <c r="F7719" s="158" t="s">
        <v>4638</v>
      </c>
      <c r="G7719" s="159" t="s">
        <v>4638</v>
      </c>
      <c r="H7719" s="158" t="s">
        <v>36</v>
      </c>
      <c r="I7719" s="158" t="s">
        <v>5049</v>
      </c>
      <c r="J7719" s="168" t="s">
        <v>3314</v>
      </c>
      <c r="K7719" s="158" t="s">
        <v>32</v>
      </c>
      <c r="L7719" s="158" t="s">
        <v>4639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4583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5049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4640</v>
      </c>
      <c r="F7721" s="158" t="s">
        <v>4641</v>
      </c>
      <c r="G7721" s="159" t="s">
        <v>1914</v>
      </c>
      <c r="H7721" s="158" t="s">
        <v>36</v>
      </c>
      <c r="I7721" s="158" t="s">
        <v>5049</v>
      </c>
      <c r="J7721" s="168" t="s">
        <v>3314</v>
      </c>
      <c r="K7721" s="158" t="s">
        <v>32</v>
      </c>
      <c r="L7721" s="158" t="s">
        <v>4642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4566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4643</v>
      </c>
      <c r="G7722" s="159" t="s">
        <v>918</v>
      </c>
      <c r="H7722" s="158" t="s">
        <v>36</v>
      </c>
      <c r="I7722" s="158" t="s">
        <v>5049</v>
      </c>
      <c r="J7722" s="168" t="s">
        <v>3314</v>
      </c>
      <c r="K7722" s="158" t="s">
        <v>32</v>
      </c>
      <c r="L7722" s="158" t="s">
        <v>4644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4566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5049</v>
      </c>
      <c r="J7723" s="168" t="s">
        <v>3314</v>
      </c>
      <c r="K7723" s="158" t="s">
        <v>32</v>
      </c>
      <c r="L7723" s="158" t="s">
        <v>4645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5049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5049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4646</v>
      </c>
      <c r="F7726" s="158" t="s">
        <v>4646</v>
      </c>
      <c r="G7726" s="159" t="s">
        <v>4646</v>
      </c>
      <c r="H7726" s="158" t="s">
        <v>36</v>
      </c>
      <c r="I7726" s="158" t="s">
        <v>5049</v>
      </c>
      <c r="J7726" s="168" t="s">
        <v>3314</v>
      </c>
      <c r="K7726" s="158" t="s">
        <v>32</v>
      </c>
      <c r="L7726" s="158" t="s">
        <v>4647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4566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5049</v>
      </c>
      <c r="J7727" s="168" t="s">
        <v>3314</v>
      </c>
      <c r="K7727" s="158" t="s">
        <v>32</v>
      </c>
      <c r="L7727" s="158" t="s">
        <v>4648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5049</v>
      </c>
      <c r="J7728" s="168" t="s">
        <v>3314</v>
      </c>
      <c r="K7728" s="158" t="s">
        <v>32</v>
      </c>
      <c r="L7728" s="158" t="s">
        <v>4649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5049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5049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5049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5049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5049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5049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5049</v>
      </c>
      <c r="J7735" s="168" t="s">
        <v>3314</v>
      </c>
      <c r="K7735" s="158" t="s">
        <v>32</v>
      </c>
      <c r="L7735" s="158" t="s">
        <v>4650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5049</v>
      </c>
      <c r="J7736" s="168" t="s">
        <v>3314</v>
      </c>
      <c r="K7736" s="158" t="s">
        <v>32</v>
      </c>
      <c r="L7736" s="158" t="s">
        <v>4651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5049</v>
      </c>
      <c r="J7737" s="168" t="s">
        <v>3314</v>
      </c>
      <c r="K7737" s="158" t="s">
        <v>32</v>
      </c>
      <c r="L7737" s="158" t="s">
        <v>4652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5049</v>
      </c>
      <c r="J7738" s="168" t="s">
        <v>3314</v>
      </c>
      <c r="K7738" s="158" t="s">
        <v>32</v>
      </c>
      <c r="L7738" s="158" t="s">
        <v>4652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5049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4653</v>
      </c>
      <c r="F7740" s="158" t="s">
        <v>4653</v>
      </c>
      <c r="G7740" s="159" t="s">
        <v>4653</v>
      </c>
      <c r="H7740" s="158" t="s">
        <v>36</v>
      </c>
      <c r="I7740" s="158" t="s">
        <v>5049</v>
      </c>
      <c r="J7740" s="168" t="s">
        <v>3314</v>
      </c>
      <c r="K7740" s="158" t="s">
        <v>32</v>
      </c>
      <c r="L7740" s="158" t="s">
        <v>4654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4653</v>
      </c>
      <c r="F7741" s="158" t="s">
        <v>4653</v>
      </c>
      <c r="G7741" s="159" t="s">
        <v>4653</v>
      </c>
      <c r="H7741" s="158" t="s">
        <v>36</v>
      </c>
      <c r="I7741" s="158" t="s">
        <v>5049</v>
      </c>
      <c r="J7741" s="168" t="s">
        <v>3314</v>
      </c>
      <c r="K7741" s="158" t="s">
        <v>32</v>
      </c>
      <c r="L7741" s="158" t="s">
        <v>4655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4656</v>
      </c>
      <c r="F7742" s="158" t="s">
        <v>4656</v>
      </c>
      <c r="G7742" s="159" t="s">
        <v>4656</v>
      </c>
      <c r="H7742" s="158" t="s">
        <v>36</v>
      </c>
      <c r="I7742" s="158" t="s">
        <v>5049</v>
      </c>
      <c r="J7742" s="168" t="s">
        <v>3314</v>
      </c>
      <c r="K7742" s="158" t="s">
        <v>32</v>
      </c>
      <c r="L7742" s="158" t="s">
        <v>4657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4566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5049</v>
      </c>
      <c r="J7743" s="168" t="s">
        <v>3314</v>
      </c>
      <c r="K7743" s="158" t="s">
        <v>32</v>
      </c>
      <c r="L7743" s="158" t="s">
        <v>4658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5049</v>
      </c>
      <c r="J7744" s="168" t="s">
        <v>3314</v>
      </c>
      <c r="K7744" s="158" t="s">
        <v>32</v>
      </c>
      <c r="L7744" s="158" t="s">
        <v>4659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5049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5049</v>
      </c>
      <c r="J7746" s="168" t="s">
        <v>3314</v>
      </c>
      <c r="K7746" s="158" t="s">
        <v>32</v>
      </c>
      <c r="L7746" s="158" t="s">
        <v>4660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5049</v>
      </c>
      <c r="J7747" s="168" t="s">
        <v>3314</v>
      </c>
      <c r="K7747" s="158" t="s">
        <v>32</v>
      </c>
      <c r="L7747" s="158" t="s">
        <v>4661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5049</v>
      </c>
      <c r="J7748" s="168" t="s">
        <v>3314</v>
      </c>
      <c r="K7748" s="158" t="s">
        <v>32</v>
      </c>
      <c r="L7748" s="158" t="s">
        <v>4662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5049</v>
      </c>
      <c r="J7749" s="168" t="s">
        <v>3314</v>
      </c>
      <c r="K7749" s="158" t="s">
        <v>32</v>
      </c>
      <c r="L7749" s="158" t="s">
        <v>4663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5049</v>
      </c>
      <c r="J7750" s="168" t="s">
        <v>3314</v>
      </c>
      <c r="K7750" s="158" t="s">
        <v>32</v>
      </c>
      <c r="L7750" s="158" t="s">
        <v>4664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5049</v>
      </c>
      <c r="J7751" s="168" t="s">
        <v>3314</v>
      </c>
      <c r="K7751" s="158" t="s">
        <v>32</v>
      </c>
      <c r="L7751" s="158" t="s">
        <v>4663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5049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5049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5049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5049</v>
      </c>
      <c r="J7755" s="168" t="s">
        <v>3314</v>
      </c>
      <c r="K7755" s="158" t="s">
        <v>32</v>
      </c>
      <c r="L7755" s="158" t="s">
        <v>4665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5049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5049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5049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5049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5049</v>
      </c>
      <c r="J7760" s="168" t="s">
        <v>3314</v>
      </c>
      <c r="K7760" s="158" t="s">
        <v>32</v>
      </c>
      <c r="L7760" s="158" t="s">
        <v>4666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4566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4667</v>
      </c>
      <c r="F7761" s="158" t="s">
        <v>4668</v>
      </c>
      <c r="G7761" s="159" t="s">
        <v>4669</v>
      </c>
      <c r="H7761" s="158" t="s">
        <v>36</v>
      </c>
      <c r="I7761" s="158" t="s">
        <v>5049</v>
      </c>
      <c r="J7761" s="168" t="s">
        <v>3314</v>
      </c>
      <c r="K7761" s="158" t="s">
        <v>32</v>
      </c>
      <c r="L7761" s="158" t="s">
        <v>4670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4566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5049</v>
      </c>
      <c r="J7762" s="168" t="s">
        <v>3314</v>
      </c>
      <c r="K7762" s="158" t="s">
        <v>32</v>
      </c>
      <c r="L7762" s="158" t="s">
        <v>4671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5049</v>
      </c>
      <c r="J7763" s="168" t="s">
        <v>3314</v>
      </c>
      <c r="K7763" s="158" t="s">
        <v>32</v>
      </c>
      <c r="L7763" s="158" t="s">
        <v>4672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5049</v>
      </c>
      <c r="J7764" s="168" t="s">
        <v>3314</v>
      </c>
      <c r="K7764" s="158" t="s">
        <v>32</v>
      </c>
      <c r="L7764" s="158" t="s">
        <v>4673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5049</v>
      </c>
      <c r="J7765" s="168" t="s">
        <v>3314</v>
      </c>
      <c r="K7765" s="158" t="s">
        <v>32</v>
      </c>
      <c r="L7765" s="158" t="s">
        <v>4671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5049</v>
      </c>
      <c r="J7766" s="168" t="s">
        <v>3314</v>
      </c>
      <c r="K7766" s="158" t="s">
        <v>32</v>
      </c>
      <c r="L7766" s="158" t="s">
        <v>4672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5049</v>
      </c>
      <c r="J7767" s="168" t="s">
        <v>3314</v>
      </c>
      <c r="K7767" s="158" t="s">
        <v>32</v>
      </c>
      <c r="L7767" s="158" t="s">
        <v>4674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5049</v>
      </c>
      <c r="J7768" s="168" t="s">
        <v>3314</v>
      </c>
      <c r="K7768" s="158" t="s">
        <v>32</v>
      </c>
      <c r="L7768" s="158" t="s">
        <v>4671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5049</v>
      </c>
      <c r="J7769" s="168" t="s">
        <v>3314</v>
      </c>
      <c r="K7769" s="158" t="s">
        <v>32</v>
      </c>
      <c r="L7769" s="158" t="s">
        <v>4672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5049</v>
      </c>
      <c r="J7770" s="168" t="s">
        <v>3314</v>
      </c>
      <c r="K7770" s="158" t="s">
        <v>32</v>
      </c>
      <c r="L7770" s="158" t="s">
        <v>4673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5049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5049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5049</v>
      </c>
      <c r="J7773" s="168" t="s">
        <v>3314</v>
      </c>
      <c r="K7773" s="158" t="s">
        <v>32</v>
      </c>
      <c r="L7773" s="158" t="s">
        <v>4675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4676</v>
      </c>
      <c r="F7774" s="158" t="s">
        <v>4676</v>
      </c>
      <c r="G7774" s="159" t="s">
        <v>4676</v>
      </c>
      <c r="H7774" s="158" t="s">
        <v>36</v>
      </c>
      <c r="I7774" s="158" t="s">
        <v>5049</v>
      </c>
      <c r="J7774" s="168" t="s">
        <v>3314</v>
      </c>
      <c r="K7774" s="158" t="s">
        <v>32</v>
      </c>
      <c r="L7774" s="158" t="s">
        <v>4677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4678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5049</v>
      </c>
      <c r="J7775" s="168" t="s">
        <v>3314</v>
      </c>
      <c r="K7775" s="158" t="s">
        <v>32</v>
      </c>
      <c r="L7775" s="158" t="s">
        <v>4679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5049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5049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5049</v>
      </c>
      <c r="J7778" s="168" t="s">
        <v>3314</v>
      </c>
      <c r="K7778" s="158" t="s">
        <v>32</v>
      </c>
      <c r="L7778" s="158" t="s">
        <v>4680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5049</v>
      </c>
      <c r="J7779" s="168" t="s">
        <v>3314</v>
      </c>
      <c r="K7779" s="158" t="s">
        <v>32</v>
      </c>
      <c r="L7779" s="158" t="s">
        <v>4681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5049</v>
      </c>
      <c r="J7780" s="168" t="s">
        <v>3314</v>
      </c>
      <c r="K7780" s="158" t="s">
        <v>32</v>
      </c>
      <c r="L7780" s="158" t="s">
        <v>4682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5049</v>
      </c>
      <c r="J7781" s="168" t="s">
        <v>3314</v>
      </c>
      <c r="K7781" s="158" t="s">
        <v>32</v>
      </c>
      <c r="L7781" s="158" t="s">
        <v>4683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5049</v>
      </c>
      <c r="J7782" s="168" t="s">
        <v>3314</v>
      </c>
      <c r="K7782" s="158" t="s">
        <v>32</v>
      </c>
      <c r="L7782" s="158" t="s">
        <v>4682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5049</v>
      </c>
      <c r="J7783" s="168" t="s">
        <v>3314</v>
      </c>
      <c r="K7783" s="158" t="s">
        <v>32</v>
      </c>
      <c r="L7783" s="158" t="s">
        <v>4682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5049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5049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5049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5049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5049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4684</v>
      </c>
      <c r="F7789" s="158" t="s">
        <v>4684</v>
      </c>
      <c r="G7789" s="159" t="s">
        <v>4684</v>
      </c>
      <c r="H7789" s="158" t="s">
        <v>36</v>
      </c>
      <c r="I7789" s="158" t="s">
        <v>5049</v>
      </c>
      <c r="J7789" s="168" t="s">
        <v>3314</v>
      </c>
      <c r="K7789" s="158" t="s">
        <v>32</v>
      </c>
      <c r="L7789" s="158" t="s">
        <v>4685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5049</v>
      </c>
      <c r="J7790" s="168" t="s">
        <v>3314</v>
      </c>
      <c r="K7790" s="158" t="s">
        <v>32</v>
      </c>
      <c r="L7790" s="158" t="s">
        <v>4686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5049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5049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5049</v>
      </c>
      <c r="J7793" s="168" t="s">
        <v>3314</v>
      </c>
      <c r="K7793" s="158" t="s">
        <v>32</v>
      </c>
      <c r="L7793" s="158" t="s">
        <v>4687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5049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5049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5049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5049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5049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5049</v>
      </c>
      <c r="J7799" s="168" t="s">
        <v>3314</v>
      </c>
      <c r="K7799" s="158" t="s">
        <v>32</v>
      </c>
      <c r="L7799" s="158" t="s">
        <v>4688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5049</v>
      </c>
      <c r="J7800" s="168" t="s">
        <v>3314</v>
      </c>
      <c r="K7800" s="158" t="s">
        <v>32</v>
      </c>
      <c r="L7800" s="158" t="s">
        <v>4689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5049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5049</v>
      </c>
      <c r="J7802" s="168" t="s">
        <v>3314</v>
      </c>
      <c r="K7802" s="158" t="s">
        <v>32</v>
      </c>
      <c r="L7802" s="158" t="s">
        <v>4690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5049</v>
      </c>
      <c r="J7803" s="168" t="s">
        <v>3314</v>
      </c>
      <c r="K7803" s="158" t="s">
        <v>32</v>
      </c>
      <c r="L7803" s="158" t="s">
        <v>4691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5049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5049</v>
      </c>
      <c r="J7805" s="168" t="s">
        <v>3314</v>
      </c>
      <c r="K7805" s="158" t="s">
        <v>32</v>
      </c>
      <c r="L7805" s="158" t="s">
        <v>4692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5049</v>
      </c>
      <c r="J7806" s="168" t="s">
        <v>3314</v>
      </c>
      <c r="K7806" s="158" t="s">
        <v>32</v>
      </c>
      <c r="L7806" s="158" t="s">
        <v>4693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4694</v>
      </c>
      <c r="F7807" s="158" t="s">
        <v>4694</v>
      </c>
      <c r="G7807" s="159" t="s">
        <v>4694</v>
      </c>
      <c r="H7807" s="158" t="s">
        <v>36</v>
      </c>
      <c r="I7807" s="158" t="s">
        <v>5049</v>
      </c>
      <c r="J7807" s="168" t="s">
        <v>3314</v>
      </c>
      <c r="K7807" s="158" t="s">
        <v>32</v>
      </c>
      <c r="L7807" s="158" t="s">
        <v>4695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5049</v>
      </c>
      <c r="J7808" s="168" t="s">
        <v>3314</v>
      </c>
      <c r="K7808" s="158" t="s">
        <v>32</v>
      </c>
      <c r="L7808" s="158" t="s">
        <v>4696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5049</v>
      </c>
      <c r="J7809" s="168" t="s">
        <v>3314</v>
      </c>
      <c r="K7809" s="158" t="s">
        <v>32</v>
      </c>
      <c r="L7809" s="158" t="s">
        <v>4697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5049</v>
      </c>
      <c r="J7810" s="168" t="s">
        <v>3314</v>
      </c>
      <c r="K7810" s="158" t="s">
        <v>32</v>
      </c>
      <c r="L7810" s="158" t="s">
        <v>4698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5049</v>
      </c>
      <c r="J7811" s="168" t="s">
        <v>3314</v>
      </c>
      <c r="K7811" s="158" t="s">
        <v>32</v>
      </c>
      <c r="L7811" s="158" t="s">
        <v>4699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5049</v>
      </c>
      <c r="J7812" s="168" t="s">
        <v>3314</v>
      </c>
      <c r="K7812" s="158" t="s">
        <v>32</v>
      </c>
      <c r="L7812" s="158" t="s">
        <v>4700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5049</v>
      </c>
      <c r="J7813" s="168" t="s">
        <v>3314</v>
      </c>
      <c r="K7813" s="158" t="s">
        <v>32</v>
      </c>
      <c r="L7813" s="158" t="s">
        <v>4701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5049</v>
      </c>
      <c r="J7814" s="168" t="s">
        <v>3314</v>
      </c>
      <c r="K7814" s="158" t="s">
        <v>32</v>
      </c>
      <c r="L7814" s="158" t="s">
        <v>4702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5049</v>
      </c>
      <c r="J7815" s="168" t="s">
        <v>3314</v>
      </c>
      <c r="K7815" s="158" t="s">
        <v>32</v>
      </c>
      <c r="L7815" s="158" t="s">
        <v>4703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5049</v>
      </c>
      <c r="J7816" s="168" t="s">
        <v>3314</v>
      </c>
      <c r="K7816" s="158" t="s">
        <v>32</v>
      </c>
      <c r="L7816" s="158" t="s">
        <v>4704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5049</v>
      </c>
      <c r="J7817" s="168" t="s">
        <v>3314</v>
      </c>
      <c r="K7817" s="158" t="s">
        <v>32</v>
      </c>
      <c r="L7817" s="158" t="s">
        <v>4705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5049</v>
      </c>
      <c r="J7818" s="168" t="s">
        <v>3314</v>
      </c>
      <c r="K7818" s="158" t="s">
        <v>32</v>
      </c>
      <c r="L7818" s="158" t="s">
        <v>4706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5049</v>
      </c>
      <c r="J7819" s="168" t="s">
        <v>3314</v>
      </c>
      <c r="K7819" s="158" t="s">
        <v>32</v>
      </c>
      <c r="L7819" s="158" t="s">
        <v>4707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5049</v>
      </c>
      <c r="J7820" s="168" t="s">
        <v>3314</v>
      </c>
      <c r="K7820" s="158" t="s">
        <v>32</v>
      </c>
      <c r="L7820" s="158" t="s">
        <v>4708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5049</v>
      </c>
      <c r="J7821" s="168" t="s">
        <v>3314</v>
      </c>
      <c r="K7821" s="158" t="s">
        <v>32</v>
      </c>
      <c r="L7821" s="158" t="s">
        <v>4709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5049</v>
      </c>
      <c r="J7822" s="168" t="s">
        <v>3314</v>
      </c>
      <c r="K7822" s="158" t="s">
        <v>32</v>
      </c>
      <c r="L7822" s="158" t="s">
        <v>4710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5049</v>
      </c>
      <c r="J7823" s="168" t="s">
        <v>3314</v>
      </c>
      <c r="K7823" s="158" t="s">
        <v>32</v>
      </c>
      <c r="L7823" s="158" t="s">
        <v>4711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5049</v>
      </c>
      <c r="J7824" s="168" t="s">
        <v>3314</v>
      </c>
      <c r="K7824" s="158" t="s">
        <v>32</v>
      </c>
      <c r="L7824" s="158" t="s">
        <v>4712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5049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5049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5049</v>
      </c>
      <c r="J7827" s="168" t="s">
        <v>3314</v>
      </c>
      <c r="K7827" s="158" t="s">
        <v>32</v>
      </c>
      <c r="L7827" s="158" t="s">
        <v>4713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5049</v>
      </c>
      <c r="J7828" s="168" t="s">
        <v>3314</v>
      </c>
      <c r="K7828" s="158" t="s">
        <v>32</v>
      </c>
      <c r="L7828" s="158" t="s">
        <v>4698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5049</v>
      </c>
      <c r="J7829" s="168" t="s">
        <v>3314</v>
      </c>
      <c r="K7829" s="158" t="s">
        <v>32</v>
      </c>
      <c r="L7829" s="158" t="s">
        <v>4700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5049</v>
      </c>
      <c r="J7830" s="168" t="s">
        <v>3314</v>
      </c>
      <c r="K7830" s="158" t="s">
        <v>32</v>
      </c>
      <c r="L7830" s="158" t="s">
        <v>4714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5049</v>
      </c>
      <c r="J7831" s="168" t="s">
        <v>3314</v>
      </c>
      <c r="K7831" s="158" t="s">
        <v>32</v>
      </c>
      <c r="L7831" s="158" t="s">
        <v>4715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5049</v>
      </c>
      <c r="J7832" s="168" t="s">
        <v>3314</v>
      </c>
      <c r="K7832" s="158" t="s">
        <v>32</v>
      </c>
      <c r="L7832" s="158" t="s">
        <v>4716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5049</v>
      </c>
      <c r="J7833" s="168" t="s">
        <v>3314</v>
      </c>
      <c r="K7833" s="158" t="s">
        <v>32</v>
      </c>
      <c r="L7833" s="158" t="s">
        <v>4717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5049</v>
      </c>
      <c r="J7834" s="168" t="s">
        <v>3314</v>
      </c>
      <c r="K7834" s="158" t="s">
        <v>32</v>
      </c>
      <c r="L7834" s="158" t="s">
        <v>4718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5049</v>
      </c>
      <c r="J7835" s="168" t="s">
        <v>3314</v>
      </c>
      <c r="K7835" s="158" t="s">
        <v>32</v>
      </c>
      <c r="L7835" s="158" t="s">
        <v>4712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5049</v>
      </c>
      <c r="J7836" s="168" t="s">
        <v>3314</v>
      </c>
      <c r="K7836" s="158" t="s">
        <v>32</v>
      </c>
      <c r="L7836" s="158" t="s">
        <v>4719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5049</v>
      </c>
      <c r="J7837" s="168" t="s">
        <v>3314</v>
      </c>
      <c r="K7837" s="158" t="s">
        <v>32</v>
      </c>
      <c r="L7837" s="158" t="s">
        <v>4720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5049</v>
      </c>
      <c r="J7838" s="168" t="s">
        <v>3314</v>
      </c>
      <c r="K7838" s="158" t="s">
        <v>32</v>
      </c>
      <c r="L7838" s="158" t="s">
        <v>4721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4722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5049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5049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5049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5049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5049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5049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5049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5049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5049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5049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5049</v>
      </c>
      <c r="J7849" s="168" t="s">
        <v>3314</v>
      </c>
      <c r="K7849" s="158" t="s">
        <v>32</v>
      </c>
      <c r="L7849" s="158" t="s">
        <v>4723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5049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5049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5049</v>
      </c>
      <c r="J7852" s="168" t="s">
        <v>3314</v>
      </c>
      <c r="K7852" s="158" t="s">
        <v>32</v>
      </c>
      <c r="L7852" s="158" t="s">
        <v>4724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5049</v>
      </c>
      <c r="J7853" s="168" t="s">
        <v>3314</v>
      </c>
      <c r="K7853" s="158" t="s">
        <v>32</v>
      </c>
      <c r="L7853" s="158" t="s">
        <v>4725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4726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5049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5049</v>
      </c>
      <c r="J7855" s="168" t="s">
        <v>3314</v>
      </c>
      <c r="K7855" s="158" t="s">
        <v>32</v>
      </c>
      <c r="L7855" s="158" t="s">
        <v>4727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5049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5049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5049</v>
      </c>
      <c r="J7858" s="168" t="s">
        <v>3314</v>
      </c>
      <c r="K7858" s="158" t="s">
        <v>32</v>
      </c>
      <c r="L7858" s="158" t="s">
        <v>4728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5049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5049</v>
      </c>
      <c r="J7860" s="168" t="s">
        <v>3314</v>
      </c>
      <c r="K7860" s="158" t="s">
        <v>32</v>
      </c>
      <c r="L7860" s="158" t="s">
        <v>4728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5049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5049</v>
      </c>
      <c r="J7862" s="168" t="s">
        <v>3314</v>
      </c>
      <c r="K7862" s="158" t="s">
        <v>32</v>
      </c>
      <c r="L7862" s="158" t="s">
        <v>4729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5049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5049</v>
      </c>
      <c r="J7864" s="168" t="s">
        <v>3314</v>
      </c>
      <c r="K7864" s="158" t="s">
        <v>32</v>
      </c>
      <c r="L7864" s="158" t="s">
        <v>4730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5049</v>
      </c>
      <c r="J7865" s="168" t="s">
        <v>3314</v>
      </c>
      <c r="K7865" s="158" t="s">
        <v>32</v>
      </c>
      <c r="L7865" s="158" t="s">
        <v>4731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5049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5049</v>
      </c>
      <c r="J7867" s="168" t="s">
        <v>3314</v>
      </c>
      <c r="K7867" s="158" t="s">
        <v>32</v>
      </c>
      <c r="L7867" s="158" t="s">
        <v>4732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5049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5049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5049</v>
      </c>
      <c r="J7870" s="168" t="s">
        <v>3314</v>
      </c>
      <c r="K7870" s="158" t="s">
        <v>32</v>
      </c>
      <c r="L7870" s="158" t="s">
        <v>4733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5049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5049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5049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5049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5049</v>
      </c>
      <c r="J7875" s="168" t="s">
        <v>3314</v>
      </c>
      <c r="K7875" s="158" t="s">
        <v>32</v>
      </c>
      <c r="L7875" s="158" t="s">
        <v>4734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5049</v>
      </c>
      <c r="J7876" s="168" t="s">
        <v>3314</v>
      </c>
      <c r="K7876" s="158" t="s">
        <v>32</v>
      </c>
      <c r="L7876" s="158" t="s">
        <v>4735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5049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5049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5049</v>
      </c>
      <c r="J7879" s="168" t="s">
        <v>3314</v>
      </c>
      <c r="K7879" s="158" t="s">
        <v>32</v>
      </c>
      <c r="L7879" s="158" t="s">
        <v>4736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5049</v>
      </c>
      <c r="J7880" s="168" t="s">
        <v>3314</v>
      </c>
      <c r="K7880" s="158" t="s">
        <v>32</v>
      </c>
      <c r="L7880" s="158" t="s">
        <v>4737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4738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5049</v>
      </c>
      <c r="J7881" s="168" t="s">
        <v>3314</v>
      </c>
      <c r="K7881" s="158" t="s">
        <v>32</v>
      </c>
      <c r="L7881" s="158" t="s">
        <v>4739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5049</v>
      </c>
      <c r="J7882" s="168" t="s">
        <v>3314</v>
      </c>
      <c r="K7882" s="158" t="s">
        <v>32</v>
      </c>
      <c r="L7882" s="158" t="s">
        <v>4740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5049</v>
      </c>
      <c r="J7883" s="168" t="s">
        <v>3314</v>
      </c>
      <c r="K7883" s="158" t="s">
        <v>32</v>
      </c>
      <c r="L7883" s="158" t="s">
        <v>4741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5049</v>
      </c>
      <c r="J7884" s="168" t="s">
        <v>3314</v>
      </c>
      <c r="K7884" s="158" t="s">
        <v>32</v>
      </c>
      <c r="L7884" s="158" t="s">
        <v>4742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5049</v>
      </c>
      <c r="J7885" s="168" t="s">
        <v>3314</v>
      </c>
      <c r="K7885" s="158" t="s">
        <v>32</v>
      </c>
      <c r="L7885" s="158" t="s">
        <v>4743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5049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5049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5049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5049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5049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5049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5049</v>
      </c>
      <c r="J7892" s="168" t="s">
        <v>3314</v>
      </c>
      <c r="K7892" s="158" t="s">
        <v>32</v>
      </c>
      <c r="L7892" s="158" t="s">
        <v>4744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5049</v>
      </c>
      <c r="J7893" s="168" t="s">
        <v>3314</v>
      </c>
      <c r="K7893" s="158" t="s">
        <v>32</v>
      </c>
      <c r="L7893" s="158" t="s">
        <v>4745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5049</v>
      </c>
      <c r="J7894" s="168" t="s">
        <v>3314</v>
      </c>
      <c r="K7894" s="158" t="s">
        <v>32</v>
      </c>
      <c r="L7894" s="158" t="s">
        <v>4744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4746</v>
      </c>
      <c r="F7895" s="158" t="s">
        <v>4746</v>
      </c>
      <c r="G7895" s="159" t="s">
        <v>4746</v>
      </c>
      <c r="H7895" s="158" t="s">
        <v>36</v>
      </c>
      <c r="I7895" s="158" t="s">
        <v>5049</v>
      </c>
      <c r="J7895" s="168" t="s">
        <v>3314</v>
      </c>
      <c r="K7895" s="158" t="s">
        <v>32</v>
      </c>
      <c r="L7895" s="158" t="s">
        <v>4747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4583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5049</v>
      </c>
      <c r="J7896" s="168" t="s">
        <v>3314</v>
      </c>
      <c r="K7896" s="158" t="s">
        <v>32</v>
      </c>
      <c r="L7896" s="158" t="s">
        <v>4748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5049</v>
      </c>
      <c r="J7897" s="168" t="s">
        <v>3314</v>
      </c>
      <c r="K7897" s="158" t="s">
        <v>32</v>
      </c>
      <c r="L7897" s="158" t="s">
        <v>4749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5049</v>
      </c>
      <c r="J7898" s="168" t="s">
        <v>3314</v>
      </c>
      <c r="K7898" s="158" t="s">
        <v>32</v>
      </c>
      <c r="L7898" s="158" t="s">
        <v>4748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5049</v>
      </c>
      <c r="J7899" s="168" t="s">
        <v>3314</v>
      </c>
      <c r="K7899" s="158" t="s">
        <v>32</v>
      </c>
      <c r="L7899" s="158" t="s">
        <v>4749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5049</v>
      </c>
      <c r="J7900" s="168" t="s">
        <v>3314</v>
      </c>
      <c r="K7900" s="158" t="s">
        <v>32</v>
      </c>
      <c r="L7900" s="158" t="s">
        <v>4748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5049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5049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5049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5049</v>
      </c>
      <c r="J7904" s="168" t="s">
        <v>5057</v>
      </c>
      <c r="K7904" s="158" t="s">
        <v>32</v>
      </c>
      <c r="L7904" s="158" t="s">
        <v>4750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5049</v>
      </c>
      <c r="J7905" s="168" t="s">
        <v>5057</v>
      </c>
      <c r="K7905" s="158" t="s">
        <v>32</v>
      </c>
      <c r="L7905" s="158" t="s">
        <v>4751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5049</v>
      </c>
      <c r="J7906" s="168" t="s">
        <v>5057</v>
      </c>
      <c r="K7906" s="158" t="s">
        <v>32</v>
      </c>
      <c r="L7906" s="158" t="s">
        <v>4752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5049</v>
      </c>
      <c r="J7907" s="168" t="s">
        <v>5057</v>
      </c>
      <c r="K7907" s="158" t="s">
        <v>32</v>
      </c>
      <c r="L7907" s="158" t="s">
        <v>4753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5049</v>
      </c>
      <c r="J7908" s="168" t="s">
        <v>5057</v>
      </c>
      <c r="K7908" s="158" t="s">
        <v>32</v>
      </c>
      <c r="L7908" s="158" t="s">
        <v>4750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5049</v>
      </c>
      <c r="J7909" s="168" t="s">
        <v>5057</v>
      </c>
      <c r="K7909" s="158" t="s">
        <v>32</v>
      </c>
      <c r="L7909" s="158" t="s">
        <v>4751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5049</v>
      </c>
      <c r="J7910" s="168" t="s">
        <v>5057</v>
      </c>
      <c r="K7910" s="158" t="s">
        <v>32</v>
      </c>
      <c r="L7910" s="158" t="s">
        <v>4752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5049</v>
      </c>
      <c r="J7911" s="168" t="s">
        <v>5057</v>
      </c>
      <c r="K7911" s="158" t="s">
        <v>32</v>
      </c>
      <c r="L7911" s="158" t="s">
        <v>4753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4754</v>
      </c>
      <c r="F7912" s="158" t="s">
        <v>4754</v>
      </c>
      <c r="G7912" s="159" t="s">
        <v>4754</v>
      </c>
      <c r="H7912" s="158" t="s">
        <v>36</v>
      </c>
      <c r="I7912" s="158" t="s">
        <v>5049</v>
      </c>
      <c r="J7912" s="168" t="s">
        <v>5057</v>
      </c>
      <c r="K7912" s="158" t="s">
        <v>32</v>
      </c>
      <c r="L7912" s="158" t="s">
        <v>4755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4754</v>
      </c>
      <c r="F7913" s="158" t="s">
        <v>4754</v>
      </c>
      <c r="G7913" s="159" t="s">
        <v>4754</v>
      </c>
      <c r="H7913" s="158" t="s">
        <v>36</v>
      </c>
      <c r="I7913" s="158" t="s">
        <v>5049</v>
      </c>
      <c r="J7913" s="168" t="s">
        <v>5057</v>
      </c>
      <c r="K7913" s="158" t="s">
        <v>32</v>
      </c>
      <c r="L7913" s="158" t="s">
        <v>4756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4754</v>
      </c>
      <c r="F7914" s="158" t="s">
        <v>4754</v>
      </c>
      <c r="G7914" s="159" t="s">
        <v>4754</v>
      </c>
      <c r="H7914" s="158" t="s">
        <v>36</v>
      </c>
      <c r="I7914" s="158" t="s">
        <v>5049</v>
      </c>
      <c r="J7914" s="168" t="s">
        <v>5057</v>
      </c>
      <c r="K7914" s="158" t="s">
        <v>32</v>
      </c>
      <c r="L7914" s="158" t="s">
        <v>4755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4754</v>
      </c>
      <c r="F7915" s="158" t="s">
        <v>4754</v>
      </c>
      <c r="G7915" s="159" t="s">
        <v>4754</v>
      </c>
      <c r="H7915" s="158" t="s">
        <v>36</v>
      </c>
      <c r="I7915" s="158" t="s">
        <v>5049</v>
      </c>
      <c r="J7915" s="168" t="s">
        <v>5057</v>
      </c>
      <c r="K7915" s="158" t="s">
        <v>32</v>
      </c>
      <c r="L7915" s="158" t="s">
        <v>4756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4757</v>
      </c>
      <c r="F7916" s="158" t="s">
        <v>4757</v>
      </c>
      <c r="G7916" s="159" t="s">
        <v>4757</v>
      </c>
      <c r="H7916" s="158" t="s">
        <v>36</v>
      </c>
      <c r="I7916" s="158" t="s">
        <v>5049</v>
      </c>
      <c r="J7916" s="168" t="s">
        <v>5057</v>
      </c>
      <c r="K7916" s="158" t="s">
        <v>32</v>
      </c>
      <c r="L7916" s="158" t="s">
        <v>4758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4757</v>
      </c>
      <c r="F7917" s="158" t="s">
        <v>4757</v>
      </c>
      <c r="G7917" s="159" t="s">
        <v>4757</v>
      </c>
      <c r="H7917" s="158" t="s">
        <v>36</v>
      </c>
      <c r="I7917" s="158" t="s">
        <v>5049</v>
      </c>
      <c r="J7917" s="168" t="s">
        <v>5057</v>
      </c>
      <c r="K7917" s="158" t="s">
        <v>32</v>
      </c>
      <c r="L7917" s="158" t="s">
        <v>4759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4757</v>
      </c>
      <c r="F7918" s="158" t="s">
        <v>4757</v>
      </c>
      <c r="G7918" s="159" t="s">
        <v>4757</v>
      </c>
      <c r="H7918" s="158" t="s">
        <v>36</v>
      </c>
      <c r="I7918" s="158" t="s">
        <v>5049</v>
      </c>
      <c r="J7918" s="168" t="s">
        <v>5057</v>
      </c>
      <c r="K7918" s="158" t="s">
        <v>32</v>
      </c>
      <c r="L7918" s="158" t="s">
        <v>4758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5049</v>
      </c>
      <c r="J7919" s="168" t="s">
        <v>5057</v>
      </c>
      <c r="K7919" s="158" t="s">
        <v>32</v>
      </c>
      <c r="L7919" s="158" t="s">
        <v>4760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5049</v>
      </c>
      <c r="J7920" s="168" t="s">
        <v>5057</v>
      </c>
      <c r="K7920" s="158" t="s">
        <v>32</v>
      </c>
      <c r="L7920" s="158" t="s">
        <v>4760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5049</v>
      </c>
      <c r="J7921" s="168" t="s">
        <v>5057</v>
      </c>
      <c r="K7921" s="158" t="s">
        <v>32</v>
      </c>
      <c r="L7921" s="158" t="s">
        <v>4761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5049</v>
      </c>
      <c r="J7922" s="168" t="s">
        <v>5057</v>
      </c>
      <c r="K7922" s="158" t="s">
        <v>32</v>
      </c>
      <c r="L7922" s="158" t="s">
        <v>4761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5049</v>
      </c>
      <c r="J7923" s="168" t="s">
        <v>5057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5049</v>
      </c>
      <c r="J7924" s="168" t="s">
        <v>5057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5049</v>
      </c>
      <c r="J7925" s="168" t="s">
        <v>5057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5049</v>
      </c>
      <c r="J7926" s="168" t="s">
        <v>5057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4762</v>
      </c>
      <c r="F7927" s="158" t="s">
        <v>4762</v>
      </c>
      <c r="G7927" s="159" t="s">
        <v>4762</v>
      </c>
      <c r="H7927" s="158" t="s">
        <v>36</v>
      </c>
      <c r="I7927" s="158" t="s">
        <v>5049</v>
      </c>
      <c r="J7927" s="168" t="s">
        <v>5057</v>
      </c>
      <c r="K7927" s="158" t="s">
        <v>32</v>
      </c>
      <c r="L7927" s="158" t="s">
        <v>4763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4762</v>
      </c>
      <c r="F7928" s="158" t="s">
        <v>4762</v>
      </c>
      <c r="G7928" s="159" t="s">
        <v>4762</v>
      </c>
      <c r="H7928" s="158" t="s">
        <v>36</v>
      </c>
      <c r="I7928" s="158" t="s">
        <v>5049</v>
      </c>
      <c r="J7928" s="168" t="s">
        <v>5057</v>
      </c>
      <c r="K7928" s="158" t="s">
        <v>32</v>
      </c>
      <c r="L7928" s="158" t="s">
        <v>4763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5049</v>
      </c>
      <c r="J7929" s="168" t="s">
        <v>5057</v>
      </c>
      <c r="K7929" s="158" t="s">
        <v>32</v>
      </c>
      <c r="L7929" s="158" t="s">
        <v>4764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5049</v>
      </c>
      <c r="J7930" s="168" t="s">
        <v>5057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5049</v>
      </c>
      <c r="J7931" s="168" t="s">
        <v>5057</v>
      </c>
      <c r="K7931" s="158" t="s">
        <v>32</v>
      </c>
      <c r="L7931" s="158" t="s">
        <v>4764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5049</v>
      </c>
      <c r="J7932" s="168" t="s">
        <v>5057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4765</v>
      </c>
      <c r="F7933" s="158" t="s">
        <v>4765</v>
      </c>
      <c r="G7933" s="159" t="s">
        <v>4765</v>
      </c>
      <c r="H7933" s="158" t="s">
        <v>36</v>
      </c>
      <c r="I7933" s="158" t="s">
        <v>5049</v>
      </c>
      <c r="J7933" s="168" t="s">
        <v>5057</v>
      </c>
      <c r="K7933" s="158" t="s">
        <v>32</v>
      </c>
      <c r="L7933" s="158" t="s">
        <v>4766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4767</v>
      </c>
      <c r="F7934" s="158" t="s">
        <v>4767</v>
      </c>
      <c r="G7934" s="159" t="s">
        <v>4767</v>
      </c>
      <c r="H7934" s="158" t="s">
        <v>36</v>
      </c>
      <c r="I7934" s="158" t="s">
        <v>5049</v>
      </c>
      <c r="J7934" s="168" t="s">
        <v>5057</v>
      </c>
      <c r="K7934" s="158" t="s">
        <v>32</v>
      </c>
      <c r="L7934" s="158" t="s">
        <v>4768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4767</v>
      </c>
      <c r="F7935" s="158" t="s">
        <v>4767</v>
      </c>
      <c r="G7935" s="159" t="s">
        <v>4767</v>
      </c>
      <c r="H7935" s="158" t="s">
        <v>36</v>
      </c>
      <c r="I7935" s="158" t="s">
        <v>5049</v>
      </c>
      <c r="J7935" s="168" t="s">
        <v>5057</v>
      </c>
      <c r="K7935" s="158" t="s">
        <v>32</v>
      </c>
      <c r="L7935" s="158" t="s">
        <v>4768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5049</v>
      </c>
      <c r="J7936" s="168" t="s">
        <v>5057</v>
      </c>
      <c r="K7936" s="158" t="s">
        <v>32</v>
      </c>
      <c r="L7936" s="158" t="s">
        <v>4769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5049</v>
      </c>
      <c r="J7937" s="168" t="s">
        <v>5057</v>
      </c>
      <c r="K7937" s="158" t="s">
        <v>32</v>
      </c>
      <c r="L7937" s="158" t="s">
        <v>4770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5049</v>
      </c>
      <c r="J7938" s="168" t="s">
        <v>5057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5049</v>
      </c>
      <c r="J7939" s="168" t="s">
        <v>5057</v>
      </c>
      <c r="K7939" s="158" t="s">
        <v>32</v>
      </c>
      <c r="L7939" s="158" t="s">
        <v>4771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5049</v>
      </c>
      <c r="J7940" s="168" t="s">
        <v>5057</v>
      </c>
      <c r="K7940" s="158" t="s">
        <v>32</v>
      </c>
      <c r="L7940" s="158" t="s">
        <v>4770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5049</v>
      </c>
      <c r="J7941" s="168" t="s">
        <v>5057</v>
      </c>
      <c r="K7941" s="158" t="s">
        <v>32</v>
      </c>
      <c r="L7941" s="158" t="s">
        <v>4771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5049</v>
      </c>
      <c r="J7942" s="168" t="s">
        <v>5057</v>
      </c>
      <c r="K7942" s="158" t="s">
        <v>32</v>
      </c>
      <c r="L7942" s="158" t="s">
        <v>4772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5049</v>
      </c>
      <c r="J7943" s="168" t="s">
        <v>5057</v>
      </c>
      <c r="K7943" s="158" t="s">
        <v>32</v>
      </c>
      <c r="L7943" s="158" t="s">
        <v>4772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5049</v>
      </c>
      <c r="J7944" s="168" t="s">
        <v>5057</v>
      </c>
      <c r="K7944" s="158" t="s">
        <v>32</v>
      </c>
      <c r="L7944" s="158" t="s">
        <v>4773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5049</v>
      </c>
      <c r="J7945" s="168" t="s">
        <v>5057</v>
      </c>
      <c r="K7945" s="158" t="s">
        <v>32</v>
      </c>
      <c r="L7945" s="158" t="s">
        <v>4773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5049</v>
      </c>
      <c r="J7946" s="168" t="s">
        <v>5057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5049</v>
      </c>
      <c r="J7947" s="168" t="s">
        <v>5057</v>
      </c>
      <c r="K7947" s="158" t="s">
        <v>32</v>
      </c>
      <c r="L7947" s="158" t="s">
        <v>4774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5049</v>
      </c>
      <c r="J7948" s="168" t="s">
        <v>5057</v>
      </c>
      <c r="K7948" s="158" t="s">
        <v>32</v>
      </c>
      <c r="L7948" s="158" t="s">
        <v>4775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5049</v>
      </c>
      <c r="J7949" s="168" t="s">
        <v>5057</v>
      </c>
      <c r="K7949" s="158" t="s">
        <v>32</v>
      </c>
      <c r="L7949" s="158" t="s">
        <v>4775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5049</v>
      </c>
      <c r="J7950" s="168" t="s">
        <v>5057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5049</v>
      </c>
      <c r="J7951" s="168" t="s">
        <v>5057</v>
      </c>
      <c r="K7951" s="158" t="s">
        <v>32</v>
      </c>
      <c r="L7951" s="158" t="s">
        <v>4776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5049</v>
      </c>
      <c r="J7952" s="168" t="s">
        <v>5057</v>
      </c>
      <c r="K7952" s="158" t="s">
        <v>32</v>
      </c>
      <c r="L7952" s="158" t="s">
        <v>4777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5049</v>
      </c>
      <c r="J7953" s="168" t="s">
        <v>5057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5049</v>
      </c>
      <c r="J7954" s="168" t="s">
        <v>5057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5049</v>
      </c>
      <c r="J7955" s="168" t="s">
        <v>5057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5049</v>
      </c>
      <c r="J7956" s="168" t="s">
        <v>5057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5049</v>
      </c>
      <c r="J7957" s="168" t="s">
        <v>5057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5049</v>
      </c>
      <c r="J7958" s="168" t="s">
        <v>5057</v>
      </c>
      <c r="K7958" s="158" t="s">
        <v>32</v>
      </c>
      <c r="L7958" s="158" t="s">
        <v>4778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5049</v>
      </c>
      <c r="J7959" s="168" t="s">
        <v>5057</v>
      </c>
      <c r="K7959" s="158" t="s">
        <v>32</v>
      </c>
      <c r="L7959" s="158" t="s">
        <v>4778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4779</v>
      </c>
      <c r="F7960" s="158" t="s">
        <v>4779</v>
      </c>
      <c r="G7960" s="159" t="s">
        <v>4779</v>
      </c>
      <c r="H7960" s="158" t="s">
        <v>36</v>
      </c>
      <c r="I7960" s="158" t="s">
        <v>5049</v>
      </c>
      <c r="J7960" s="168" t="s">
        <v>5057</v>
      </c>
      <c r="K7960" s="158" t="s">
        <v>32</v>
      </c>
      <c r="L7960" s="158" t="s">
        <v>4780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4779</v>
      </c>
      <c r="F7961" s="158" t="s">
        <v>4779</v>
      </c>
      <c r="G7961" s="159" t="s">
        <v>4779</v>
      </c>
      <c r="H7961" s="158" t="s">
        <v>36</v>
      </c>
      <c r="I7961" s="158" t="s">
        <v>5049</v>
      </c>
      <c r="J7961" s="168" t="s">
        <v>5057</v>
      </c>
      <c r="K7961" s="158" t="s">
        <v>32</v>
      </c>
      <c r="L7961" s="158" t="s">
        <v>4781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4779</v>
      </c>
      <c r="F7962" s="158" t="s">
        <v>4779</v>
      </c>
      <c r="G7962" s="159" t="s">
        <v>4779</v>
      </c>
      <c r="H7962" s="158" t="s">
        <v>36</v>
      </c>
      <c r="I7962" s="158" t="s">
        <v>5049</v>
      </c>
      <c r="J7962" s="168" t="s">
        <v>5057</v>
      </c>
      <c r="K7962" s="158" t="s">
        <v>32</v>
      </c>
      <c r="L7962" s="158" t="s">
        <v>4780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4779</v>
      </c>
      <c r="F7963" s="158" t="s">
        <v>4779</v>
      </c>
      <c r="G7963" s="159" t="s">
        <v>4779</v>
      </c>
      <c r="H7963" s="158" t="s">
        <v>36</v>
      </c>
      <c r="I7963" s="158" t="s">
        <v>5049</v>
      </c>
      <c r="J7963" s="168" t="s">
        <v>5057</v>
      </c>
      <c r="K7963" s="158" t="s">
        <v>32</v>
      </c>
      <c r="L7963" s="158" t="s">
        <v>4782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4779</v>
      </c>
      <c r="F7964" s="158" t="s">
        <v>4779</v>
      </c>
      <c r="G7964" s="159" t="s">
        <v>4779</v>
      </c>
      <c r="H7964" s="158" t="s">
        <v>36</v>
      </c>
      <c r="I7964" s="158" t="s">
        <v>5049</v>
      </c>
      <c r="J7964" s="168" t="s">
        <v>5057</v>
      </c>
      <c r="K7964" s="158" t="s">
        <v>32</v>
      </c>
      <c r="L7964" s="158" t="s">
        <v>4782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5049</v>
      </c>
      <c r="J7965" s="168" t="s">
        <v>5057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5049</v>
      </c>
      <c r="J7966" s="168" t="s">
        <v>5057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5049</v>
      </c>
      <c r="J7967" s="168" t="s">
        <v>5057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5049</v>
      </c>
      <c r="J7968" s="168" t="s">
        <v>5057</v>
      </c>
      <c r="K7968" s="158" t="s">
        <v>32</v>
      </c>
      <c r="L7968" s="158" t="s">
        <v>4783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5049</v>
      </c>
      <c r="J7969" s="168" t="s">
        <v>5057</v>
      </c>
      <c r="K7969" s="158" t="s">
        <v>32</v>
      </c>
      <c r="L7969" s="158" t="s">
        <v>4784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4785</v>
      </c>
      <c r="G7970" s="159" t="s">
        <v>2955</v>
      </c>
      <c r="H7970" s="158" t="s">
        <v>36</v>
      </c>
      <c r="I7970" s="158" t="s">
        <v>5049</v>
      </c>
      <c r="J7970" s="168" t="s">
        <v>3314</v>
      </c>
      <c r="K7970" s="158" t="s">
        <v>32</v>
      </c>
      <c r="L7970" s="158" t="s">
        <v>4786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4785</v>
      </c>
      <c r="G7971" s="159" t="s">
        <v>2955</v>
      </c>
      <c r="H7971" s="158" t="s">
        <v>36</v>
      </c>
      <c r="I7971" s="158" t="s">
        <v>5049</v>
      </c>
      <c r="J7971" s="168" t="s">
        <v>3314</v>
      </c>
      <c r="K7971" s="158" t="s">
        <v>32</v>
      </c>
      <c r="L7971" s="158" t="s">
        <v>4787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5049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5049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5049</v>
      </c>
      <c r="J7974" s="168" t="s">
        <v>3314</v>
      </c>
      <c r="K7974" s="158" t="s">
        <v>32</v>
      </c>
      <c r="L7974" s="158" t="s">
        <v>4788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5049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5049</v>
      </c>
      <c r="J7976" s="168" t="s">
        <v>3314</v>
      </c>
      <c r="K7976" s="158" t="s">
        <v>32</v>
      </c>
      <c r="L7976" s="158" t="s">
        <v>4789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5049</v>
      </c>
      <c r="J7977" s="168" t="s">
        <v>3314</v>
      </c>
      <c r="K7977" s="158" t="s">
        <v>32</v>
      </c>
      <c r="L7977" s="158" t="s">
        <v>4790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5049</v>
      </c>
      <c r="J7978" s="168" t="s">
        <v>3314</v>
      </c>
      <c r="K7978" s="158" t="s">
        <v>32</v>
      </c>
      <c r="L7978" s="158" t="s">
        <v>4791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5049</v>
      </c>
      <c r="J7979" s="168" t="s">
        <v>3314</v>
      </c>
      <c r="K7979" s="158" t="s">
        <v>32</v>
      </c>
      <c r="L7979" s="158" t="s">
        <v>4792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5049</v>
      </c>
      <c r="J7980" s="168" t="s">
        <v>3314</v>
      </c>
      <c r="K7980" s="158" t="s">
        <v>32</v>
      </c>
      <c r="L7980" s="158" t="s">
        <v>4793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5049</v>
      </c>
      <c r="J7981" s="168" t="s">
        <v>3314</v>
      </c>
      <c r="K7981" s="158" t="s">
        <v>32</v>
      </c>
      <c r="L7981" s="158" t="s">
        <v>4794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5049</v>
      </c>
      <c r="J7982" s="168" t="s">
        <v>3314</v>
      </c>
      <c r="K7982" s="158" t="s">
        <v>32</v>
      </c>
      <c r="L7982" s="158" t="s">
        <v>4795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5049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5049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5049</v>
      </c>
      <c r="J7985" s="168" t="s">
        <v>3314</v>
      </c>
      <c r="K7985" s="158" t="s">
        <v>32</v>
      </c>
      <c r="L7985" s="158" t="s">
        <v>4796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5049</v>
      </c>
      <c r="J7986" s="168" t="s">
        <v>3314</v>
      </c>
      <c r="K7986" s="158" t="s">
        <v>32</v>
      </c>
      <c r="L7986" s="158" t="s">
        <v>4797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5049</v>
      </c>
      <c r="J7987" s="168" t="s">
        <v>3314</v>
      </c>
      <c r="K7987" s="158" t="s">
        <v>32</v>
      </c>
      <c r="L7987" s="158" t="s">
        <v>4798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5049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5049</v>
      </c>
      <c r="J7989" s="168" t="s">
        <v>3314</v>
      </c>
      <c r="K7989" s="158" t="s">
        <v>32</v>
      </c>
      <c r="L7989" s="158" t="s">
        <v>4799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5049</v>
      </c>
      <c r="J7990" s="168" t="s">
        <v>3314</v>
      </c>
      <c r="K7990" s="158" t="s">
        <v>32</v>
      </c>
      <c r="L7990" s="158" t="s">
        <v>4800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5049</v>
      </c>
      <c r="J7991" s="168" t="s">
        <v>3314</v>
      </c>
      <c r="K7991" s="158" t="s">
        <v>32</v>
      </c>
      <c r="L7991" s="158" t="s">
        <v>4801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5049</v>
      </c>
      <c r="J7992" s="168" t="s">
        <v>3314</v>
      </c>
      <c r="K7992" s="158" t="s">
        <v>32</v>
      </c>
      <c r="L7992" s="158" t="s">
        <v>4802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5049</v>
      </c>
      <c r="J7993" s="168" t="s">
        <v>3314</v>
      </c>
      <c r="K7993" s="158" t="s">
        <v>32</v>
      </c>
      <c r="L7993" s="158" t="s">
        <v>4803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5049</v>
      </c>
      <c r="J7994" s="168" t="s">
        <v>3314</v>
      </c>
      <c r="K7994" s="158" t="s">
        <v>32</v>
      </c>
      <c r="L7994" s="158" t="s">
        <v>4804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5049</v>
      </c>
      <c r="J7995" s="168" t="s">
        <v>3314</v>
      </c>
      <c r="K7995" s="158" t="s">
        <v>32</v>
      </c>
      <c r="L7995" s="158" t="s">
        <v>4805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5049</v>
      </c>
      <c r="J7996" s="168" t="s">
        <v>3314</v>
      </c>
      <c r="K7996" s="158" t="s">
        <v>32</v>
      </c>
      <c r="L7996" s="158" t="s">
        <v>4806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5049</v>
      </c>
      <c r="J7997" s="168" t="s">
        <v>3314</v>
      </c>
      <c r="K7997" s="158" t="s">
        <v>32</v>
      </c>
      <c r="L7997" s="158" t="s">
        <v>4807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5049</v>
      </c>
      <c r="J7998" s="168" t="s">
        <v>3314</v>
      </c>
      <c r="K7998" s="158" t="s">
        <v>32</v>
      </c>
      <c r="L7998" s="158" t="s">
        <v>4808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5049</v>
      </c>
      <c r="J7999" s="168" t="s">
        <v>3314</v>
      </c>
      <c r="K7999" s="158" t="s">
        <v>32</v>
      </c>
      <c r="L7999" s="158" t="s">
        <v>4809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5049</v>
      </c>
      <c r="J8000" s="168" t="s">
        <v>3314</v>
      </c>
      <c r="K8000" s="158" t="s">
        <v>32</v>
      </c>
      <c r="L8000" s="158" t="s">
        <v>4810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5049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5049</v>
      </c>
      <c r="J8002" s="168" t="s">
        <v>3314</v>
      </c>
      <c r="K8002" s="158" t="s">
        <v>32</v>
      </c>
      <c r="L8002" s="158" t="s">
        <v>4811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5049</v>
      </c>
      <c r="J8003" s="168" t="s">
        <v>3314</v>
      </c>
      <c r="K8003" s="158" t="s">
        <v>32</v>
      </c>
      <c r="L8003" s="158" t="s">
        <v>4812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5056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5056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5056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5056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5056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5056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5056</v>
      </c>
      <c r="J8010" s="168" t="s">
        <v>5043</v>
      </c>
      <c r="K8010" s="158" t="s">
        <v>32</v>
      </c>
      <c r="L8010" s="158" t="s">
        <v>741</v>
      </c>
      <c r="M8010" s="160"/>
      <c r="N8010" s="158" t="s">
        <v>4813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5056</v>
      </c>
      <c r="J8011" s="168" t="s">
        <v>5043</v>
      </c>
      <c r="K8011" s="158" t="s">
        <v>32</v>
      </c>
      <c r="L8011" s="158" t="s">
        <v>1470</v>
      </c>
      <c r="M8011" s="160"/>
      <c r="N8011" s="158" t="s">
        <v>4813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5056</v>
      </c>
      <c r="J8012" s="168" t="s">
        <v>5043</v>
      </c>
      <c r="K8012" s="158" t="s">
        <v>32</v>
      </c>
      <c r="L8012" s="158" t="s">
        <v>1061</v>
      </c>
      <c r="M8012" s="160"/>
      <c r="N8012" s="158" t="s">
        <v>4813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5056</v>
      </c>
      <c r="J8013" s="168" t="s">
        <v>5043</v>
      </c>
      <c r="K8013" s="158" t="s">
        <v>32</v>
      </c>
      <c r="L8013" s="158" t="s">
        <v>808</v>
      </c>
      <c r="M8013" s="160"/>
      <c r="N8013" s="158" t="s">
        <v>4813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5056</v>
      </c>
      <c r="J8014" s="168" t="s">
        <v>5043</v>
      </c>
      <c r="K8014" s="158" t="s">
        <v>32</v>
      </c>
      <c r="L8014" s="158" t="s">
        <v>1021</v>
      </c>
      <c r="M8014" s="160"/>
      <c r="N8014" s="158" t="s">
        <v>4813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5056</v>
      </c>
      <c r="J8015" s="168" t="s">
        <v>5043</v>
      </c>
      <c r="K8015" s="158" t="s">
        <v>32</v>
      </c>
      <c r="L8015" s="158" t="s">
        <v>296</v>
      </c>
      <c r="M8015" s="160"/>
      <c r="N8015" s="158" t="s">
        <v>4813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5056</v>
      </c>
      <c r="J8016" s="168" t="s">
        <v>5043</v>
      </c>
      <c r="K8016" s="158" t="s">
        <v>32</v>
      </c>
      <c r="L8016" s="158" t="s">
        <v>1486</v>
      </c>
      <c r="M8016" s="160"/>
      <c r="N8016" s="158" t="s">
        <v>4813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5056</v>
      </c>
      <c r="J8017" s="168" t="s">
        <v>5043</v>
      </c>
      <c r="K8017" s="158" t="s">
        <v>32</v>
      </c>
      <c r="L8017" s="158" t="s">
        <v>1034</v>
      </c>
      <c r="M8017" s="160"/>
      <c r="N8017" s="158" t="s">
        <v>4813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5056</v>
      </c>
      <c r="J8018" s="168" t="s">
        <v>5043</v>
      </c>
      <c r="K8018" s="158" t="s">
        <v>32</v>
      </c>
      <c r="L8018" s="158" t="s">
        <v>1508</v>
      </c>
      <c r="M8018" s="160"/>
      <c r="N8018" s="158" t="s">
        <v>4813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5056</v>
      </c>
      <c r="J8019" s="168" t="s">
        <v>5043</v>
      </c>
      <c r="K8019" s="158" t="s">
        <v>32</v>
      </c>
      <c r="L8019" s="158" t="s">
        <v>906</v>
      </c>
      <c r="M8019" s="160"/>
      <c r="N8019" s="158" t="s">
        <v>4813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5056</v>
      </c>
      <c r="J8020" s="168" t="s">
        <v>5043</v>
      </c>
      <c r="K8020" s="158" t="s">
        <v>32</v>
      </c>
      <c r="L8020" s="158" t="s">
        <v>355</v>
      </c>
      <c r="M8020" s="160"/>
      <c r="N8020" s="158" t="s">
        <v>4813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5055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5056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5056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5055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5055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5055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5055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5055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5055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5055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5055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5055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5055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5055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5055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5055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5056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5055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5055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5055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5055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5055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5055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5055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5055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5055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5055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5055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5055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5055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5056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5056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5055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5056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5055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5055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5055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5055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5055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5055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4815</v>
      </c>
      <c r="G8061" s="159" t="s">
        <v>392</v>
      </c>
      <c r="H8061" s="158" t="s">
        <v>2943</v>
      </c>
      <c r="I8061" s="158" t="s">
        <v>5055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5055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5055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5055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5055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5056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5056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5055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4816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5055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5056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5055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5056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5056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5055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5055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5055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5055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5055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5055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5055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5055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5055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5055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5055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5055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5055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5055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5055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5055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5055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5056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5055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5055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5055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5055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5055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5055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5055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5055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5055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5055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5055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5055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5055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5056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5055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5055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5055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5055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5055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5055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5055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5055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5055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5055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5055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5055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5055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5055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5055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5055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5055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5055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5055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5055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5055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5055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5055</v>
      </c>
      <c r="J8128" s="168" t="s">
        <v>2945</v>
      </c>
      <c r="K8128" s="158" t="s">
        <v>32</v>
      </c>
      <c r="L8128" s="158" t="s">
        <v>4817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5055</v>
      </c>
      <c r="J8129" s="168" t="s">
        <v>2945</v>
      </c>
      <c r="K8129" s="158" t="s">
        <v>32</v>
      </c>
      <c r="L8129" s="158" t="s">
        <v>4818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5055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5055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5055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5055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5055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5055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5055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5055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5055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5055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5055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5055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5055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5055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5055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5055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5055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5055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5055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5056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5055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5055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5055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5055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5055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5055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5055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5055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5055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5056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5113</v>
      </c>
      <c r="G8160" s="159" t="s">
        <v>1457</v>
      </c>
      <c r="H8160" s="158" t="s">
        <v>105</v>
      </c>
      <c r="I8160" s="158" t="s">
        <v>5056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5055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5055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5055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5055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5055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5056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5056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5055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5055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5055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5055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5055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5055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5055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5055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5055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4785</v>
      </c>
      <c r="G8177" s="159" t="s">
        <v>2955</v>
      </c>
      <c r="H8177" s="158" t="s">
        <v>2943</v>
      </c>
      <c r="I8177" s="158" t="s">
        <v>5055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5055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5055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5056</v>
      </c>
      <c r="J8180" s="168" t="s">
        <v>912</v>
      </c>
      <c r="K8180" s="158" t="s">
        <v>32</v>
      </c>
      <c r="L8180" s="158" t="s">
        <v>4819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5056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5056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5056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5056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5056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5056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5056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5056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5056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5056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5056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5056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5056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5056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5051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5051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5051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5051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5051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5051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5051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5051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5051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5051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5051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15909.611650485434</v>
      </c>
      <c r="X8205" s="164"/>
      <c r="Y8205" s="7">
        <f t="shared" si="1111"/>
        <v>0</v>
      </c>
      <c r="Z8205" s="164"/>
      <c r="AA8205" s="8">
        <f t="shared" si="1112"/>
        <v>15909.611650485434</v>
      </c>
      <c r="AB8205" s="164">
        <f t="shared" si="1106"/>
        <v>477.28834951456338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5051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5051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5132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5051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5051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5051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4820</v>
      </c>
      <c r="G8211" s="159" t="s">
        <v>74</v>
      </c>
      <c r="H8211" s="158" t="s">
        <v>75</v>
      </c>
      <c r="I8211" s="158" t="s">
        <v>5051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5051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5051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4821</v>
      </c>
      <c r="G8214" s="159" t="s">
        <v>74</v>
      </c>
      <c r="H8214" s="158" t="s">
        <v>75</v>
      </c>
      <c r="I8214" s="158" t="s">
        <v>5051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5051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5051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5051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4822</v>
      </c>
      <c r="G8218" s="159" t="s">
        <v>74</v>
      </c>
      <c r="H8218" s="158" t="s">
        <v>75</v>
      </c>
      <c r="I8218" s="158" t="s">
        <v>5051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5051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5051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5051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5051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5051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5051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5051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5051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5051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5051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5051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5051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5051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5051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5051</v>
      </c>
      <c r="J8233" s="168" t="s">
        <v>77</v>
      </c>
      <c r="K8233" s="158" t="s">
        <v>505</v>
      </c>
      <c r="L8233" s="158" t="s">
        <v>4823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5051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5051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5051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5051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5051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5051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5051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5051</v>
      </c>
      <c r="J8241" s="168" t="s">
        <v>77</v>
      </c>
      <c r="K8241" s="158" t="s">
        <v>505</v>
      </c>
      <c r="L8241" s="158" t="s">
        <v>4824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5051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4825</v>
      </c>
      <c r="G8243" s="159" t="s">
        <v>1889</v>
      </c>
      <c r="H8243" s="158" t="s">
        <v>75</v>
      </c>
      <c r="I8243" s="158" t="s">
        <v>5051</v>
      </c>
      <c r="J8243" s="168" t="s">
        <v>77</v>
      </c>
      <c r="K8243" s="158" t="s">
        <v>505</v>
      </c>
      <c r="L8243" s="158" t="s">
        <v>4826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5051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5051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5051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5051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5051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5051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5051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5051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5051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5051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5051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5051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5051</v>
      </c>
      <c r="J8256" s="168" t="s">
        <v>77</v>
      </c>
      <c r="K8256" s="158" t="s">
        <v>505</v>
      </c>
      <c r="L8256" s="158" t="s">
        <v>4827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5051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5051</v>
      </c>
      <c r="J8258" s="168" t="s">
        <v>77</v>
      </c>
      <c r="K8258" s="158" t="s">
        <v>505</v>
      </c>
      <c r="L8258" s="158" t="s">
        <v>4828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5051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5051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5051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5051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4829</v>
      </c>
      <c r="F8263" s="158" t="s">
        <v>4829</v>
      </c>
      <c r="G8263" s="159" t="s">
        <v>4829</v>
      </c>
      <c r="H8263" s="158" t="s">
        <v>75</v>
      </c>
      <c r="I8263" s="158" t="s">
        <v>5051</v>
      </c>
      <c r="J8263" s="168" t="s">
        <v>77</v>
      </c>
      <c r="K8263" s="158" t="s">
        <v>505</v>
      </c>
      <c r="L8263" s="158" t="s">
        <v>4829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5051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5051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5051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5051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5051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5051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5051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5051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5051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5051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5051</v>
      </c>
      <c r="J8274" s="168" t="s">
        <v>77</v>
      </c>
      <c r="K8274" s="158" t="s">
        <v>505</v>
      </c>
      <c r="L8274" s="158" t="s">
        <v>4830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5051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5051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5051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5051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5051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5051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5051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5051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5051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5051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5051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5051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5051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5051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5051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5051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5051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5051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5051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5051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5051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5051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5051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5051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5051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5051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5051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5051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5051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5051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5051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5051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5051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5051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5051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5051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5051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5051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5051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5051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5051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4831</v>
      </c>
      <c r="F8316" s="158" t="s">
        <v>4831</v>
      </c>
      <c r="G8316" s="159" t="s">
        <v>4831</v>
      </c>
      <c r="H8316" s="158" t="s">
        <v>75</v>
      </c>
      <c r="I8316" s="158" t="s">
        <v>5051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5051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5051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5051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5051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4832</v>
      </c>
      <c r="F8321" s="158" t="s">
        <v>4832</v>
      </c>
      <c r="G8321" s="159" t="s">
        <v>4832</v>
      </c>
      <c r="H8321" s="158" t="s">
        <v>75</v>
      </c>
      <c r="I8321" s="158" t="s">
        <v>5051</v>
      </c>
      <c r="J8321" s="168" t="s">
        <v>77</v>
      </c>
      <c r="K8321" s="158" t="s">
        <v>505</v>
      </c>
      <c r="L8321" s="158" t="s">
        <v>4832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5051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5051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5051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5051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5051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5051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5051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4833</v>
      </c>
      <c r="F8329" s="158" t="s">
        <v>4833</v>
      </c>
      <c r="G8329" s="159" t="s">
        <v>4833</v>
      </c>
      <c r="H8329" s="158" t="s">
        <v>75</v>
      </c>
      <c r="I8329" s="158" t="s">
        <v>5051</v>
      </c>
      <c r="J8329" s="168" t="s">
        <v>77</v>
      </c>
      <c r="K8329" s="158" t="s">
        <v>505</v>
      </c>
      <c r="L8329" s="158" t="s">
        <v>4833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5051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5051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5051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5051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5051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5051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5051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5051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5051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5051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5051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4834</v>
      </c>
      <c r="F8341" s="158" t="s">
        <v>4834</v>
      </c>
      <c r="G8341" s="159" t="s">
        <v>4834</v>
      </c>
      <c r="H8341" s="158" t="s">
        <v>75</v>
      </c>
      <c r="I8341" s="158" t="s">
        <v>5051</v>
      </c>
      <c r="J8341" s="168" t="s">
        <v>77</v>
      </c>
      <c r="K8341" s="158" t="s">
        <v>505</v>
      </c>
      <c r="L8341" s="158" t="s">
        <v>4835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5051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5051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5051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5051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5051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5051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5051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5051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5051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5051</v>
      </c>
      <c r="J8351" s="168" t="s">
        <v>77</v>
      </c>
      <c r="K8351" s="158" t="s">
        <v>505</v>
      </c>
      <c r="L8351" s="158" t="s">
        <v>4836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5051</v>
      </c>
      <c r="J8352" s="168" t="s">
        <v>77</v>
      </c>
      <c r="K8352" s="158" t="s">
        <v>505</v>
      </c>
      <c r="L8352" s="158" t="s">
        <v>4837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5051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5051</v>
      </c>
      <c r="J8354" s="168" t="s">
        <v>77</v>
      </c>
      <c r="K8354" s="158" t="s">
        <v>505</v>
      </c>
      <c r="L8354" s="158" t="s">
        <v>4838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5051</v>
      </c>
      <c r="J8355" s="168" t="s">
        <v>77</v>
      </c>
      <c r="K8355" s="158" t="s">
        <v>505</v>
      </c>
      <c r="L8355" s="158" t="s">
        <v>4839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5051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5051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5051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5051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5051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4840</v>
      </c>
      <c r="F8361" s="158" t="s">
        <v>4840</v>
      </c>
      <c r="G8361" s="159" t="s">
        <v>4840</v>
      </c>
      <c r="H8361" s="158" t="s">
        <v>75</v>
      </c>
      <c r="I8361" s="158" t="s">
        <v>5051</v>
      </c>
      <c r="J8361" s="168" t="s">
        <v>77</v>
      </c>
      <c r="K8361" s="158" t="s">
        <v>505</v>
      </c>
      <c r="L8361" s="158" t="s">
        <v>4840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5051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5051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4841</v>
      </c>
      <c r="F8364" s="158" t="s">
        <v>4841</v>
      </c>
      <c r="G8364" s="159" t="s">
        <v>4841</v>
      </c>
      <c r="H8364" s="158" t="s">
        <v>75</v>
      </c>
      <c r="I8364" s="158" t="s">
        <v>5051</v>
      </c>
      <c r="J8364" s="168" t="s">
        <v>77</v>
      </c>
      <c r="K8364" s="158" t="s">
        <v>505</v>
      </c>
      <c r="L8364" s="158" t="s">
        <v>4841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5051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5051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5051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5051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5051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5051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5051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5051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5051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5051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5051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5051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5051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5051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5051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5051</v>
      </c>
      <c r="J8380" s="168" t="s">
        <v>77</v>
      </c>
      <c r="K8380" s="158" t="s">
        <v>505</v>
      </c>
      <c r="L8380" s="158" t="s">
        <v>4842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5051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5051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4843</v>
      </c>
      <c r="F8383" s="158" t="s">
        <v>4843</v>
      </c>
      <c r="G8383" s="159" t="s">
        <v>4843</v>
      </c>
      <c r="H8383" s="158" t="s">
        <v>75</v>
      </c>
      <c r="I8383" s="158" t="s">
        <v>5051</v>
      </c>
      <c r="J8383" s="168" t="s">
        <v>77</v>
      </c>
      <c r="K8383" s="158" t="s">
        <v>505</v>
      </c>
      <c r="L8383" s="158" t="s">
        <v>4843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5051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5053</v>
      </c>
      <c r="J8385" s="168" t="s">
        <v>62</v>
      </c>
      <c r="K8385" s="158" t="s">
        <v>32</v>
      </c>
      <c r="L8385" s="158"/>
      <c r="M8385" s="160" t="s">
        <v>4844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5053</v>
      </c>
      <c r="J8386" s="168" t="s">
        <v>62</v>
      </c>
      <c r="K8386" s="158" t="s">
        <v>32</v>
      </c>
      <c r="L8386" s="158"/>
      <c r="M8386" s="160" t="s">
        <v>4844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5053</v>
      </c>
      <c r="J8387" s="168" t="s">
        <v>62</v>
      </c>
      <c r="K8387" s="158" t="s">
        <v>32</v>
      </c>
      <c r="L8387" s="158"/>
      <c r="M8387" s="160" t="s">
        <v>4844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5053</v>
      </c>
      <c r="J8388" s="168" t="s">
        <v>62</v>
      </c>
      <c r="K8388" s="158" t="s">
        <v>32</v>
      </c>
      <c r="L8388" s="158"/>
      <c r="M8388" s="160" t="s">
        <v>4844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5053</v>
      </c>
      <c r="J8389" s="168" t="s">
        <v>62</v>
      </c>
      <c r="K8389" s="158" t="s">
        <v>32</v>
      </c>
      <c r="L8389" s="158"/>
      <c r="M8389" s="160" t="s">
        <v>4844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5053</v>
      </c>
      <c r="J8390" s="168" t="s">
        <v>62</v>
      </c>
      <c r="K8390" s="158" t="s">
        <v>32</v>
      </c>
      <c r="L8390" s="158"/>
      <c r="M8390" s="160" t="s">
        <v>4844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5053</v>
      </c>
      <c r="J8391" s="168" t="s">
        <v>62</v>
      </c>
      <c r="K8391" s="158" t="s">
        <v>32</v>
      </c>
      <c r="L8391" s="158"/>
      <c r="M8391" s="160" t="s">
        <v>4844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5053</v>
      </c>
      <c r="J8392" s="168" t="s">
        <v>62</v>
      </c>
      <c r="K8392" s="158" t="s">
        <v>32</v>
      </c>
      <c r="L8392" s="158"/>
      <c r="M8392" s="160" t="s">
        <v>4844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5053</v>
      </c>
      <c r="J8393" s="168" t="s">
        <v>62</v>
      </c>
      <c r="K8393" s="158" t="s">
        <v>32</v>
      </c>
      <c r="L8393" s="158"/>
      <c r="M8393" s="160" t="s">
        <v>4844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5053</v>
      </c>
      <c r="J8394" s="168" t="s">
        <v>62</v>
      </c>
      <c r="K8394" s="158" t="s">
        <v>32</v>
      </c>
      <c r="L8394" s="158"/>
      <c r="M8394" s="160" t="s">
        <v>4844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5053</v>
      </c>
      <c r="J8395" s="168" t="s">
        <v>62</v>
      </c>
      <c r="K8395" s="158" t="s">
        <v>32</v>
      </c>
      <c r="L8395" s="158"/>
      <c r="M8395" s="160" t="s">
        <v>4844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5053</v>
      </c>
      <c r="J8396" s="168" t="s">
        <v>62</v>
      </c>
      <c r="K8396" s="158" t="s">
        <v>32</v>
      </c>
      <c r="L8396" s="158"/>
      <c r="M8396" s="160" t="s">
        <v>4844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5053</v>
      </c>
      <c r="J8397" s="168" t="s">
        <v>62</v>
      </c>
      <c r="K8397" s="158" t="s">
        <v>32</v>
      </c>
      <c r="L8397" s="158"/>
      <c r="M8397" s="160" t="s">
        <v>4844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5053</v>
      </c>
      <c r="J8398" s="168" t="s">
        <v>62</v>
      </c>
      <c r="K8398" s="158" t="s">
        <v>32</v>
      </c>
      <c r="L8398" s="158"/>
      <c r="M8398" s="160" t="s">
        <v>4844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5053</v>
      </c>
      <c r="J8399" s="168" t="s">
        <v>62</v>
      </c>
      <c r="K8399" s="158" t="s">
        <v>32</v>
      </c>
      <c r="L8399" s="158"/>
      <c r="M8399" s="160" t="s">
        <v>4844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5053</v>
      </c>
      <c r="J8400" s="168" t="s">
        <v>62</v>
      </c>
      <c r="K8400" s="158" t="s">
        <v>32</v>
      </c>
      <c r="L8400" s="158"/>
      <c r="M8400" s="160" t="s">
        <v>4844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4845</v>
      </c>
      <c r="F8401" s="158" t="s">
        <v>4845</v>
      </c>
      <c r="G8401" s="159" t="s">
        <v>4845</v>
      </c>
      <c r="H8401" s="158" t="s">
        <v>60</v>
      </c>
      <c r="I8401" s="158" t="s">
        <v>5053</v>
      </c>
      <c r="J8401" s="168" t="s">
        <v>62</v>
      </c>
      <c r="K8401" s="158" t="s">
        <v>32</v>
      </c>
      <c r="L8401" s="158"/>
      <c r="M8401" s="160" t="s">
        <v>4844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5053</v>
      </c>
      <c r="J8402" s="168" t="s">
        <v>62</v>
      </c>
      <c r="K8402" s="158" t="s">
        <v>32</v>
      </c>
      <c r="L8402" s="158"/>
      <c r="M8402" s="160" t="s">
        <v>4844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5053</v>
      </c>
      <c r="J8403" s="168" t="s">
        <v>62</v>
      </c>
      <c r="K8403" s="158" t="s">
        <v>32</v>
      </c>
      <c r="L8403" s="158"/>
      <c r="M8403" s="160" t="s">
        <v>4844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5053</v>
      </c>
      <c r="J8404" s="168" t="s">
        <v>62</v>
      </c>
      <c r="K8404" s="158" t="s">
        <v>32</v>
      </c>
      <c r="L8404" s="158"/>
      <c r="M8404" s="160" t="s">
        <v>4844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5053</v>
      </c>
      <c r="J8405" s="168" t="s">
        <v>62</v>
      </c>
      <c r="K8405" s="158" t="s">
        <v>32</v>
      </c>
      <c r="L8405" s="158"/>
      <c r="M8405" s="160" t="s">
        <v>4844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5053</v>
      </c>
      <c r="J8406" s="168" t="s">
        <v>62</v>
      </c>
      <c r="K8406" s="158" t="s">
        <v>32</v>
      </c>
      <c r="L8406" s="158"/>
      <c r="M8406" s="160" t="s">
        <v>4844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4846</v>
      </c>
      <c r="F8407" s="158" t="s">
        <v>4846</v>
      </c>
      <c r="G8407" s="159" t="s">
        <v>4846</v>
      </c>
      <c r="H8407" s="158" t="s">
        <v>60</v>
      </c>
      <c r="I8407" s="158" t="s">
        <v>5053</v>
      </c>
      <c r="J8407" s="168" t="s">
        <v>62</v>
      </c>
      <c r="K8407" s="158" t="s">
        <v>32</v>
      </c>
      <c r="L8407" s="158"/>
      <c r="M8407" s="160" t="s">
        <v>4844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5053</v>
      </c>
      <c r="J8408" s="168" t="s">
        <v>62</v>
      </c>
      <c r="K8408" s="158" t="s">
        <v>32</v>
      </c>
      <c r="L8408" s="158"/>
      <c r="M8408" s="160" t="s">
        <v>4844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5053</v>
      </c>
      <c r="J8409" s="168" t="s">
        <v>62</v>
      </c>
      <c r="K8409" s="158" t="s">
        <v>32</v>
      </c>
      <c r="L8409" s="158"/>
      <c r="M8409" s="160" t="s">
        <v>4844</v>
      </c>
      <c r="N8409" s="158" t="s">
        <v>57</v>
      </c>
      <c r="O8409" s="158" t="s">
        <v>80</v>
      </c>
      <c r="P8409" s="167">
        <v>0</v>
      </c>
      <c r="Q8409" s="168"/>
      <c r="R8409" s="160" t="s">
        <v>4847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4848</v>
      </c>
      <c r="F8410" s="158" t="s">
        <v>4848</v>
      </c>
      <c r="G8410" s="159" t="s">
        <v>4848</v>
      </c>
      <c r="H8410" s="158" t="s">
        <v>60</v>
      </c>
      <c r="I8410" s="158" t="s">
        <v>5053</v>
      </c>
      <c r="J8410" s="168" t="s">
        <v>62</v>
      </c>
      <c r="K8410" s="158" t="s">
        <v>32</v>
      </c>
      <c r="L8410" s="158"/>
      <c r="M8410" s="160" t="s">
        <v>4844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5053</v>
      </c>
      <c r="J8411" s="168" t="s">
        <v>62</v>
      </c>
      <c r="K8411" s="158" t="s">
        <v>32</v>
      </c>
      <c r="L8411" s="158"/>
      <c r="M8411" s="160" t="s">
        <v>4844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5053</v>
      </c>
      <c r="J8412" s="168" t="s">
        <v>62</v>
      </c>
      <c r="K8412" s="158" t="s">
        <v>32</v>
      </c>
      <c r="L8412" s="158"/>
      <c r="M8412" s="160" t="s">
        <v>4844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5053</v>
      </c>
      <c r="J8413" s="168" t="s">
        <v>62</v>
      </c>
      <c r="K8413" s="158" t="s">
        <v>32</v>
      </c>
      <c r="L8413" s="158"/>
      <c r="M8413" s="160" t="s">
        <v>4844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5053</v>
      </c>
      <c r="J8414" s="168" t="s">
        <v>62</v>
      </c>
      <c r="K8414" s="158" t="s">
        <v>32</v>
      </c>
      <c r="L8414" s="158"/>
      <c r="M8414" s="160" t="s">
        <v>4844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5053</v>
      </c>
      <c r="J8415" s="168" t="s">
        <v>62</v>
      </c>
      <c r="K8415" s="158" t="s">
        <v>32</v>
      </c>
      <c r="L8415" s="158"/>
      <c r="M8415" s="160" t="s">
        <v>4844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5053</v>
      </c>
      <c r="J8416" s="168" t="s">
        <v>62</v>
      </c>
      <c r="K8416" s="158" t="s">
        <v>32</v>
      </c>
      <c r="L8416" s="158"/>
      <c r="M8416" s="160" t="s">
        <v>4844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4849</v>
      </c>
      <c r="F8417" s="158" t="s">
        <v>4850</v>
      </c>
      <c r="G8417" s="159" t="s">
        <v>4849</v>
      </c>
      <c r="H8417" s="158" t="s">
        <v>60</v>
      </c>
      <c r="I8417" s="158" t="s">
        <v>5053</v>
      </c>
      <c r="J8417" s="168" t="s">
        <v>62</v>
      </c>
      <c r="K8417" s="158" t="s">
        <v>32</v>
      </c>
      <c r="L8417" s="158"/>
      <c r="M8417" s="160" t="s">
        <v>4844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5053</v>
      </c>
      <c r="J8418" s="168" t="s">
        <v>62</v>
      </c>
      <c r="K8418" s="158" t="s">
        <v>32</v>
      </c>
      <c r="L8418" s="158"/>
      <c r="M8418" s="160" t="s">
        <v>4844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5053</v>
      </c>
      <c r="J8419" s="168" t="s">
        <v>62</v>
      </c>
      <c r="K8419" s="158" t="s">
        <v>32</v>
      </c>
      <c r="L8419" s="158"/>
      <c r="M8419" s="160" t="s">
        <v>4844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5053</v>
      </c>
      <c r="J8420" s="168" t="s">
        <v>62</v>
      </c>
      <c r="K8420" s="158" t="s">
        <v>32</v>
      </c>
      <c r="L8420" s="158"/>
      <c r="M8420" s="160" t="s">
        <v>4844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5053</v>
      </c>
      <c r="J8421" s="168" t="s">
        <v>62</v>
      </c>
      <c r="K8421" s="158" t="s">
        <v>32</v>
      </c>
      <c r="L8421" s="158"/>
      <c r="M8421" s="160" t="s">
        <v>4844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5053</v>
      </c>
      <c r="J8422" s="168" t="s">
        <v>62</v>
      </c>
      <c r="K8422" s="158" t="s">
        <v>32</v>
      </c>
      <c r="L8422" s="158"/>
      <c r="M8422" s="160" t="s">
        <v>4844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5053</v>
      </c>
      <c r="J8423" s="168" t="s">
        <v>62</v>
      </c>
      <c r="K8423" s="158" t="s">
        <v>32</v>
      </c>
      <c r="L8423" s="158"/>
      <c r="M8423" s="160" t="s">
        <v>4844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5053</v>
      </c>
      <c r="J8424" s="168" t="s">
        <v>62</v>
      </c>
      <c r="K8424" s="158" t="s">
        <v>32</v>
      </c>
      <c r="L8424" s="158"/>
      <c r="M8424" s="160" t="s">
        <v>4844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5053</v>
      </c>
      <c r="J8425" s="168" t="s">
        <v>62</v>
      </c>
      <c r="K8425" s="158" t="s">
        <v>32</v>
      </c>
      <c r="L8425" s="158"/>
      <c r="M8425" s="160" t="s">
        <v>4844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5053</v>
      </c>
      <c r="J8426" s="168" t="s">
        <v>62</v>
      </c>
      <c r="K8426" s="158" t="s">
        <v>32</v>
      </c>
      <c r="L8426" s="158"/>
      <c r="M8426" s="160" t="s">
        <v>4844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5053</v>
      </c>
      <c r="J8427" s="168" t="s">
        <v>62</v>
      </c>
      <c r="K8427" s="158" t="s">
        <v>32</v>
      </c>
      <c r="L8427" s="158"/>
      <c r="M8427" s="160" t="s">
        <v>4844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5053</v>
      </c>
      <c r="J8428" s="168" t="s">
        <v>62</v>
      </c>
      <c r="K8428" s="158" t="s">
        <v>32</v>
      </c>
      <c r="L8428" s="158"/>
      <c r="M8428" s="160" t="s">
        <v>4844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5053</v>
      </c>
      <c r="J8429" s="168" t="s">
        <v>62</v>
      </c>
      <c r="K8429" s="158" t="s">
        <v>32</v>
      </c>
      <c r="L8429" s="158"/>
      <c r="M8429" s="160" t="s">
        <v>4844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5053</v>
      </c>
      <c r="J8430" s="168" t="s">
        <v>62</v>
      </c>
      <c r="K8430" s="158" t="s">
        <v>32</v>
      </c>
      <c r="L8430" s="158"/>
      <c r="M8430" s="160" t="s">
        <v>4844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5053</v>
      </c>
      <c r="J8431" s="168" t="s">
        <v>62</v>
      </c>
      <c r="K8431" s="158" t="s">
        <v>32</v>
      </c>
      <c r="L8431" s="158"/>
      <c r="M8431" s="160" t="s">
        <v>4844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5053</v>
      </c>
      <c r="J8432" s="168" t="s">
        <v>62</v>
      </c>
      <c r="K8432" s="158" t="s">
        <v>32</v>
      </c>
      <c r="L8432" s="158"/>
      <c r="M8432" s="160" t="s">
        <v>4844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4851</v>
      </c>
      <c r="G8433" s="159" t="s">
        <v>1475</v>
      </c>
      <c r="H8433" s="158" t="s">
        <v>60</v>
      </c>
      <c r="I8433" s="158" t="s">
        <v>5053</v>
      </c>
      <c r="J8433" s="168" t="s">
        <v>62</v>
      </c>
      <c r="K8433" s="158" t="s">
        <v>32</v>
      </c>
      <c r="L8433" s="158"/>
      <c r="M8433" s="160" t="s">
        <v>4844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5053</v>
      </c>
      <c r="J8434" s="168" t="s">
        <v>62</v>
      </c>
      <c r="K8434" s="158" t="s">
        <v>32</v>
      </c>
      <c r="L8434" s="158"/>
      <c r="M8434" s="160" t="s">
        <v>4844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5053</v>
      </c>
      <c r="J8435" s="168" t="s">
        <v>62</v>
      </c>
      <c r="K8435" s="158" t="s">
        <v>32</v>
      </c>
      <c r="L8435" s="158"/>
      <c r="M8435" s="160" t="s">
        <v>4844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5053</v>
      </c>
      <c r="J8436" s="168" t="s">
        <v>62</v>
      </c>
      <c r="K8436" s="158" t="s">
        <v>32</v>
      </c>
      <c r="L8436" s="158"/>
      <c r="M8436" s="160" t="s">
        <v>4844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5053</v>
      </c>
      <c r="J8437" s="168" t="s">
        <v>62</v>
      </c>
      <c r="K8437" s="158" t="s">
        <v>32</v>
      </c>
      <c r="L8437" s="158"/>
      <c r="M8437" s="160" t="s">
        <v>4844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5053</v>
      </c>
      <c r="J8438" s="168" t="s">
        <v>62</v>
      </c>
      <c r="K8438" s="158" t="s">
        <v>32</v>
      </c>
      <c r="L8438" s="158"/>
      <c r="M8438" s="160" t="s">
        <v>4844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5053</v>
      </c>
      <c r="J8439" s="168" t="s">
        <v>62</v>
      </c>
      <c r="K8439" s="158" t="s">
        <v>32</v>
      </c>
      <c r="L8439" s="158"/>
      <c r="M8439" s="160" t="s">
        <v>4844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5053</v>
      </c>
      <c r="J8440" s="168" t="s">
        <v>62</v>
      </c>
      <c r="K8440" s="158" t="s">
        <v>32</v>
      </c>
      <c r="L8440" s="158"/>
      <c r="M8440" s="160" t="s">
        <v>4844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5053</v>
      </c>
      <c r="J8441" s="168" t="s">
        <v>62</v>
      </c>
      <c r="K8441" s="158" t="s">
        <v>32</v>
      </c>
      <c r="L8441" s="158"/>
      <c r="M8441" s="160" t="s">
        <v>4844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4852</v>
      </c>
      <c r="F8442" s="158" t="s">
        <v>4852</v>
      </c>
      <c r="G8442" s="159" t="s">
        <v>4852</v>
      </c>
      <c r="H8442" s="158" t="s">
        <v>60</v>
      </c>
      <c r="I8442" s="158" t="s">
        <v>5053</v>
      </c>
      <c r="J8442" s="168" t="s">
        <v>62</v>
      </c>
      <c r="K8442" s="158" t="s">
        <v>32</v>
      </c>
      <c r="L8442" s="158"/>
      <c r="M8442" s="160" t="s">
        <v>4844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5053</v>
      </c>
      <c r="J8443" s="168" t="s">
        <v>62</v>
      </c>
      <c r="K8443" s="158" t="s">
        <v>32</v>
      </c>
      <c r="L8443" s="158"/>
      <c r="M8443" s="160" t="s">
        <v>4844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4853</v>
      </c>
      <c r="F8444" s="158" t="s">
        <v>4853</v>
      </c>
      <c r="G8444" s="159" t="s">
        <v>4853</v>
      </c>
      <c r="H8444" s="158" t="s">
        <v>60</v>
      </c>
      <c r="I8444" s="158" t="s">
        <v>5053</v>
      </c>
      <c r="J8444" s="168" t="s">
        <v>62</v>
      </c>
      <c r="K8444" s="158" t="s">
        <v>32</v>
      </c>
      <c r="L8444" s="158"/>
      <c r="M8444" s="160" t="s">
        <v>4844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5053</v>
      </c>
      <c r="J8445" s="168" t="s">
        <v>62</v>
      </c>
      <c r="K8445" s="158" t="s">
        <v>32</v>
      </c>
      <c r="L8445" s="158"/>
      <c r="M8445" s="160" t="s">
        <v>4844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5053</v>
      </c>
      <c r="J8446" s="168" t="s">
        <v>62</v>
      </c>
      <c r="K8446" s="158" t="s">
        <v>32</v>
      </c>
      <c r="L8446" s="158"/>
      <c r="M8446" s="160" t="s">
        <v>4844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4854</v>
      </c>
      <c r="F8447" s="158" t="s">
        <v>4855</v>
      </c>
      <c r="G8447" s="159" t="s">
        <v>4854</v>
      </c>
      <c r="H8447" s="158" t="s">
        <v>60</v>
      </c>
      <c r="I8447" s="158" t="s">
        <v>5053</v>
      </c>
      <c r="J8447" s="168" t="s">
        <v>62</v>
      </c>
      <c r="K8447" s="158" t="s">
        <v>32</v>
      </c>
      <c r="L8447" s="158"/>
      <c r="M8447" s="160" t="s">
        <v>4844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4854</v>
      </c>
      <c r="F8448" s="158" t="s">
        <v>4856</v>
      </c>
      <c r="G8448" s="159" t="s">
        <v>4854</v>
      </c>
      <c r="H8448" s="158" t="s">
        <v>60</v>
      </c>
      <c r="I8448" s="158" t="s">
        <v>5053</v>
      </c>
      <c r="J8448" s="168" t="s">
        <v>62</v>
      </c>
      <c r="K8448" s="158" t="s">
        <v>32</v>
      </c>
      <c r="L8448" s="158"/>
      <c r="M8448" s="160" t="s">
        <v>4844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4857</v>
      </c>
      <c r="G8449" s="159" t="s">
        <v>939</v>
      </c>
      <c r="H8449" s="158" t="s">
        <v>60</v>
      </c>
      <c r="I8449" s="158" t="s">
        <v>5053</v>
      </c>
      <c r="J8449" s="168" t="s">
        <v>62</v>
      </c>
      <c r="K8449" s="158" t="s">
        <v>32</v>
      </c>
      <c r="L8449" s="158"/>
      <c r="M8449" s="160" t="s">
        <v>4844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1295232.54</v>
      </c>
      <c r="V8449" s="164">
        <f t="shared" si="1135"/>
        <v>1835682.7800000003</v>
      </c>
      <c r="W8449" s="164">
        <f t="shared" si="1140"/>
        <v>1257507.3203883495</v>
      </c>
      <c r="X8449" s="164"/>
      <c r="Y8449" s="7">
        <f t="shared" si="1138"/>
        <v>0</v>
      </c>
      <c r="Z8449" s="164"/>
      <c r="AA8449" s="8">
        <f t="shared" si="1143"/>
        <v>1257507.3203883495</v>
      </c>
      <c r="AB8449" s="164">
        <f t="shared" si="1141"/>
        <v>37725.219611650566</v>
      </c>
      <c r="AC8449" s="164">
        <f t="shared" si="1136"/>
        <v>1295232.54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1295232.54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4857</v>
      </c>
      <c r="G8450" s="159" t="s">
        <v>939</v>
      </c>
      <c r="H8450" s="158" t="s">
        <v>60</v>
      </c>
      <c r="I8450" s="158" t="s">
        <v>5053</v>
      </c>
      <c r="J8450" s="168" t="s">
        <v>62</v>
      </c>
      <c r="K8450" s="158" t="s">
        <v>32</v>
      </c>
      <c r="L8450" s="158"/>
      <c r="M8450" s="160" t="s">
        <v>4844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4857</v>
      </c>
      <c r="G8451" s="159" t="s">
        <v>939</v>
      </c>
      <c r="H8451" s="158" t="s">
        <v>60</v>
      </c>
      <c r="I8451" s="158" t="s">
        <v>5053</v>
      </c>
      <c r="J8451" s="168" t="s">
        <v>62</v>
      </c>
      <c r="K8451" s="158" t="s">
        <v>32</v>
      </c>
      <c r="L8451" s="158"/>
      <c r="M8451" s="160" t="s">
        <v>4844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4858</v>
      </c>
      <c r="F8452" s="158" t="s">
        <v>4858</v>
      </c>
      <c r="G8452" s="159" t="s">
        <v>4858</v>
      </c>
      <c r="H8452" s="158" t="s">
        <v>60</v>
      </c>
      <c r="I8452" s="158" t="s">
        <v>5053</v>
      </c>
      <c r="J8452" s="168" t="s">
        <v>62</v>
      </c>
      <c r="K8452" s="158" t="s">
        <v>32</v>
      </c>
      <c r="L8452" s="158"/>
      <c r="M8452" s="160" t="s">
        <v>4844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5053</v>
      </c>
      <c r="J8453" s="168" t="s">
        <v>62</v>
      </c>
      <c r="K8453" s="158" t="s">
        <v>32</v>
      </c>
      <c r="L8453" s="158"/>
      <c r="M8453" s="160" t="s">
        <v>4844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5053</v>
      </c>
      <c r="J8454" s="168" t="s">
        <v>62</v>
      </c>
      <c r="K8454" s="158" t="s">
        <v>32</v>
      </c>
      <c r="L8454" s="158"/>
      <c r="M8454" s="160" t="s">
        <v>4844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5053</v>
      </c>
      <c r="J8455" s="168" t="s">
        <v>62</v>
      </c>
      <c r="K8455" s="158" t="s">
        <v>32</v>
      </c>
      <c r="L8455" s="158"/>
      <c r="M8455" s="160" t="s">
        <v>4844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4859</v>
      </c>
      <c r="G8456" s="159" t="s">
        <v>661</v>
      </c>
      <c r="H8456" s="158" t="s">
        <v>60</v>
      </c>
      <c r="I8456" s="158" t="s">
        <v>5053</v>
      </c>
      <c r="J8456" s="168" t="s">
        <v>62</v>
      </c>
      <c r="K8456" s="158" t="s">
        <v>32</v>
      </c>
      <c r="L8456" s="158"/>
      <c r="M8456" s="160" t="s">
        <v>4844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5053</v>
      </c>
      <c r="J8457" s="168" t="s">
        <v>62</v>
      </c>
      <c r="K8457" s="158" t="s">
        <v>32</v>
      </c>
      <c r="L8457" s="158"/>
      <c r="M8457" s="160" t="s">
        <v>4844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5053</v>
      </c>
      <c r="J8458" s="168" t="s">
        <v>62</v>
      </c>
      <c r="K8458" s="158" t="s">
        <v>32</v>
      </c>
      <c r="L8458" s="158"/>
      <c r="M8458" s="160" t="s">
        <v>4844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5053</v>
      </c>
      <c r="J8459" s="168" t="s">
        <v>62</v>
      </c>
      <c r="K8459" s="158" t="s">
        <v>32</v>
      </c>
      <c r="L8459" s="158"/>
      <c r="M8459" s="160" t="s">
        <v>4844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5053</v>
      </c>
      <c r="J8460" s="168" t="s">
        <v>62</v>
      </c>
      <c r="K8460" s="158" t="s">
        <v>32</v>
      </c>
      <c r="L8460" s="158"/>
      <c r="M8460" s="160" t="s">
        <v>4844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4860</v>
      </c>
      <c r="G8461" s="159" t="s">
        <v>1209</v>
      </c>
      <c r="H8461" s="158" t="s">
        <v>60</v>
      </c>
      <c r="I8461" s="158" t="s">
        <v>5053</v>
      </c>
      <c r="J8461" s="168" t="s">
        <v>62</v>
      </c>
      <c r="K8461" s="158" t="s">
        <v>32</v>
      </c>
      <c r="L8461" s="158"/>
      <c r="M8461" s="160" t="s">
        <v>4844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5053</v>
      </c>
      <c r="J8462" s="168" t="s">
        <v>62</v>
      </c>
      <c r="K8462" s="158" t="s">
        <v>32</v>
      </c>
      <c r="L8462" s="158"/>
      <c r="M8462" s="160" t="s">
        <v>4844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4861</v>
      </c>
      <c r="G8463" s="159" t="s">
        <v>1052</v>
      </c>
      <c r="H8463" s="158" t="s">
        <v>60</v>
      </c>
      <c r="I8463" s="158" t="s">
        <v>5053</v>
      </c>
      <c r="J8463" s="168" t="s">
        <v>62</v>
      </c>
      <c r="K8463" s="158" t="s">
        <v>32</v>
      </c>
      <c r="L8463" s="158"/>
      <c r="M8463" s="160" t="s">
        <v>4844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5053</v>
      </c>
      <c r="J8464" s="168" t="s">
        <v>62</v>
      </c>
      <c r="K8464" s="158" t="s">
        <v>32</v>
      </c>
      <c r="L8464" s="158"/>
      <c r="M8464" s="160" t="s">
        <v>4844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5053</v>
      </c>
      <c r="J8465" s="168" t="s">
        <v>62</v>
      </c>
      <c r="K8465" s="158" t="s">
        <v>32</v>
      </c>
      <c r="L8465" s="158"/>
      <c r="M8465" s="160" t="s">
        <v>4844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5053</v>
      </c>
      <c r="J8466" s="168" t="s">
        <v>62</v>
      </c>
      <c r="K8466" s="158" t="s">
        <v>32</v>
      </c>
      <c r="L8466" s="158"/>
      <c r="M8466" s="160" t="s">
        <v>4844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5053</v>
      </c>
      <c r="J8467" s="168" t="s">
        <v>5048</v>
      </c>
      <c r="K8467" s="158" t="s">
        <v>32</v>
      </c>
      <c r="L8467" s="158"/>
      <c r="M8467" s="160" t="s">
        <v>4862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5053</v>
      </c>
      <c r="J8468" s="168" t="s">
        <v>62</v>
      </c>
      <c r="K8468" s="158" t="s">
        <v>32</v>
      </c>
      <c r="L8468" s="158"/>
      <c r="M8468" s="160" t="s">
        <v>4844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5053</v>
      </c>
      <c r="J8469" s="168" t="s">
        <v>62</v>
      </c>
      <c r="K8469" s="158" t="s">
        <v>32</v>
      </c>
      <c r="L8469" s="158"/>
      <c r="M8469" s="160" t="s">
        <v>4844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5053</v>
      </c>
      <c r="J8470" s="168" t="s">
        <v>62</v>
      </c>
      <c r="K8470" s="158" t="s">
        <v>32</v>
      </c>
      <c r="L8470" s="158"/>
      <c r="M8470" s="160" t="s">
        <v>4844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81" t="s">
        <v>1149</v>
      </c>
      <c r="F8471" s="181" t="s">
        <v>1149</v>
      </c>
      <c r="G8471" s="159" t="s">
        <v>1149</v>
      </c>
      <c r="H8471" s="158" t="s">
        <v>60</v>
      </c>
      <c r="I8471" s="158" t="s">
        <v>5053</v>
      </c>
      <c r="J8471" s="168" t="s">
        <v>62</v>
      </c>
      <c r="K8471" s="158" t="s">
        <v>32</v>
      </c>
      <c r="L8471" s="158"/>
      <c r="M8471" s="160" t="s">
        <v>4844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5053</v>
      </c>
      <c r="J8472" s="168" t="s">
        <v>62</v>
      </c>
      <c r="K8472" s="158" t="s">
        <v>32</v>
      </c>
      <c r="L8472" s="158"/>
      <c r="M8472" s="160" t="s">
        <v>4844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5053</v>
      </c>
      <c r="J8473" s="168" t="s">
        <v>62</v>
      </c>
      <c r="K8473" s="158" t="s">
        <v>32</v>
      </c>
      <c r="L8473" s="158"/>
      <c r="M8473" s="160" t="s">
        <v>4844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5053</v>
      </c>
      <c r="J8474" s="168" t="s">
        <v>62</v>
      </c>
      <c r="K8474" s="158" t="s">
        <v>32</v>
      </c>
      <c r="L8474" s="158"/>
      <c r="M8474" s="160" t="s">
        <v>4844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5053</v>
      </c>
      <c r="J8475" s="168" t="s">
        <v>62</v>
      </c>
      <c r="K8475" s="158" t="s">
        <v>32</v>
      </c>
      <c r="L8475" s="158"/>
      <c r="M8475" s="160" t="s">
        <v>4844</v>
      </c>
      <c r="N8475" s="158" t="s">
        <v>57</v>
      </c>
      <c r="O8475" s="158" t="s">
        <v>41</v>
      </c>
      <c r="P8475" s="167">
        <v>0.03</v>
      </c>
      <c r="Q8475" s="168"/>
      <c r="R8475" s="160" t="s">
        <v>5129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5053</v>
      </c>
      <c r="J8476" s="168" t="s">
        <v>62</v>
      </c>
      <c r="K8476" s="158" t="s">
        <v>32</v>
      </c>
      <c r="L8476" s="158"/>
      <c r="M8476" s="160" t="s">
        <v>4844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5053</v>
      </c>
      <c r="J8477" s="168" t="s">
        <v>62</v>
      </c>
      <c r="K8477" s="158" t="s">
        <v>32</v>
      </c>
      <c r="L8477" s="158"/>
      <c r="M8477" s="160" t="s">
        <v>4844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5053</v>
      </c>
      <c r="J8478" s="168" t="s">
        <v>62</v>
      </c>
      <c r="K8478" s="158" t="s">
        <v>32</v>
      </c>
      <c r="L8478" s="158"/>
      <c r="M8478" s="160" t="s">
        <v>4844</v>
      </c>
      <c r="N8478" s="158" t="s">
        <v>57</v>
      </c>
      <c r="O8478" s="58" t="s">
        <v>80</v>
      </c>
      <c r="P8478" s="4">
        <v>0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5053</v>
      </c>
      <c r="J8479" s="168" t="s">
        <v>62</v>
      </c>
      <c r="K8479" s="158" t="s">
        <v>32</v>
      </c>
      <c r="L8479" s="158"/>
      <c r="M8479" s="160" t="s">
        <v>4844</v>
      </c>
      <c r="N8479" s="158" t="s">
        <v>57</v>
      </c>
      <c r="O8479" s="58" t="s">
        <v>80</v>
      </c>
      <c r="P8479" s="4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5053</v>
      </c>
      <c r="J8480" s="168" t="s">
        <v>62</v>
      </c>
      <c r="K8480" s="158" t="s">
        <v>32</v>
      </c>
      <c r="L8480" s="158"/>
      <c r="M8480" s="160" t="s">
        <v>4844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5053</v>
      </c>
      <c r="J8481" s="168" t="s">
        <v>62</v>
      </c>
      <c r="K8481" s="158" t="s">
        <v>32</v>
      </c>
      <c r="L8481" s="158"/>
      <c r="M8481" s="160" t="s">
        <v>4844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5053</v>
      </c>
      <c r="J8482" s="168" t="s">
        <v>62</v>
      </c>
      <c r="K8482" s="158" t="s">
        <v>32</v>
      </c>
      <c r="L8482" s="158"/>
      <c r="M8482" s="160" t="s">
        <v>4844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5053</v>
      </c>
      <c r="J8483" s="168" t="s">
        <v>62</v>
      </c>
      <c r="K8483" s="158" t="s">
        <v>32</v>
      </c>
      <c r="L8483" s="158"/>
      <c r="M8483" s="160" t="s">
        <v>4844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5053</v>
      </c>
      <c r="J8484" s="168" t="s">
        <v>62</v>
      </c>
      <c r="K8484" s="158" t="s">
        <v>32</v>
      </c>
      <c r="L8484" s="158"/>
      <c r="M8484" s="160" t="s">
        <v>4844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81" t="s">
        <v>1149</v>
      </c>
      <c r="F8485" s="181" t="s">
        <v>1150</v>
      </c>
      <c r="G8485" s="159" t="s">
        <v>1149</v>
      </c>
      <c r="H8485" s="158" t="s">
        <v>60</v>
      </c>
      <c r="I8485" s="158" t="s">
        <v>5053</v>
      </c>
      <c r="J8485" s="168" t="s">
        <v>62</v>
      </c>
      <c r="K8485" s="158" t="s">
        <v>32</v>
      </c>
      <c r="L8485" s="158"/>
      <c r="M8485" s="160" t="s">
        <v>4844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81" t="s">
        <v>1149</v>
      </c>
      <c r="F8486" s="181" t="s">
        <v>1150</v>
      </c>
      <c r="G8486" s="159" t="s">
        <v>1149</v>
      </c>
      <c r="H8486" s="158" t="s">
        <v>60</v>
      </c>
      <c r="I8486" s="158" t="s">
        <v>5053</v>
      </c>
      <c r="J8486" s="168" t="s">
        <v>62</v>
      </c>
      <c r="K8486" s="158" t="s">
        <v>32</v>
      </c>
      <c r="L8486" s="158"/>
      <c r="M8486" s="160" t="s">
        <v>4844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5053</v>
      </c>
      <c r="J8487" s="168" t="s">
        <v>62</v>
      </c>
      <c r="K8487" s="158" t="s">
        <v>32</v>
      </c>
      <c r="L8487" s="158"/>
      <c r="M8487" s="160" t="s">
        <v>4844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5053</v>
      </c>
      <c r="J8488" s="168" t="s">
        <v>62</v>
      </c>
      <c r="K8488" s="158" t="s">
        <v>32</v>
      </c>
      <c r="L8488" s="158"/>
      <c r="M8488" s="160" t="s">
        <v>4844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5053</v>
      </c>
      <c r="J8489" s="168" t="s">
        <v>62</v>
      </c>
      <c r="K8489" s="158" t="s">
        <v>32</v>
      </c>
      <c r="L8489" s="158"/>
      <c r="M8489" s="160" t="s">
        <v>4844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5053</v>
      </c>
      <c r="J8490" s="168" t="s">
        <v>62</v>
      </c>
      <c r="K8490" s="158" t="s">
        <v>32</v>
      </c>
      <c r="L8490" s="158"/>
      <c r="M8490" s="160" t="s">
        <v>4844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5053</v>
      </c>
      <c r="J8491" s="168" t="s">
        <v>62</v>
      </c>
      <c r="K8491" s="158" t="s">
        <v>32</v>
      </c>
      <c r="L8491" s="158"/>
      <c r="M8491" s="160" t="s">
        <v>4844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5053</v>
      </c>
      <c r="J8492" s="168" t="s">
        <v>62</v>
      </c>
      <c r="K8492" s="158" t="s">
        <v>32</v>
      </c>
      <c r="L8492" s="158"/>
      <c r="M8492" s="160" t="s">
        <v>4844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5053</v>
      </c>
      <c r="J8493" s="168" t="s">
        <v>62</v>
      </c>
      <c r="K8493" s="158" t="s">
        <v>32</v>
      </c>
      <c r="L8493" s="158"/>
      <c r="M8493" s="160" t="s">
        <v>4844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5053</v>
      </c>
      <c r="J8494" s="168" t="s">
        <v>62</v>
      </c>
      <c r="K8494" s="158" t="s">
        <v>32</v>
      </c>
      <c r="L8494" s="158"/>
      <c r="M8494" s="160" t="s">
        <v>4844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5053</v>
      </c>
      <c r="J8495" s="168" t="s">
        <v>62</v>
      </c>
      <c r="K8495" s="158" t="s">
        <v>32</v>
      </c>
      <c r="L8495" s="158"/>
      <c r="M8495" s="160" t="s">
        <v>4844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5053</v>
      </c>
      <c r="J8496" s="168" t="s">
        <v>62</v>
      </c>
      <c r="K8496" s="158" t="s">
        <v>32</v>
      </c>
      <c r="L8496" s="158"/>
      <c r="M8496" s="160" t="s">
        <v>4844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5053</v>
      </c>
      <c r="J8497" s="168" t="s">
        <v>62</v>
      </c>
      <c r="K8497" s="158" t="s">
        <v>32</v>
      </c>
      <c r="L8497" s="158"/>
      <c r="M8497" s="160" t="s">
        <v>4844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5053</v>
      </c>
      <c r="J8498" s="168" t="s">
        <v>62</v>
      </c>
      <c r="K8498" s="158" t="s">
        <v>32</v>
      </c>
      <c r="L8498" s="158"/>
      <c r="M8498" s="160" t="s">
        <v>4844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5053</v>
      </c>
      <c r="J8499" s="168" t="s">
        <v>5048</v>
      </c>
      <c r="K8499" s="158" t="s">
        <v>32</v>
      </c>
      <c r="L8499" s="158"/>
      <c r="M8499" s="160" t="s">
        <v>4862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5053</v>
      </c>
      <c r="J8500" s="168" t="s">
        <v>62</v>
      </c>
      <c r="K8500" s="158" t="s">
        <v>32</v>
      </c>
      <c r="L8500" s="158"/>
      <c r="M8500" s="160" t="s">
        <v>4844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5053</v>
      </c>
      <c r="J8501" s="168" t="s">
        <v>62</v>
      </c>
      <c r="K8501" s="158" t="s">
        <v>32</v>
      </c>
      <c r="L8501" s="158"/>
      <c r="M8501" s="160" t="s">
        <v>4844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5053</v>
      </c>
      <c r="J8502" s="168" t="s">
        <v>62</v>
      </c>
      <c r="K8502" s="158" t="s">
        <v>32</v>
      </c>
      <c r="L8502" s="158"/>
      <c r="M8502" s="160" t="s">
        <v>4844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5053</v>
      </c>
      <c r="J8503" s="168" t="s">
        <v>62</v>
      </c>
      <c r="K8503" s="158" t="s">
        <v>32</v>
      </c>
      <c r="L8503" s="158"/>
      <c r="M8503" s="160" t="s">
        <v>4844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5053</v>
      </c>
      <c r="J8504" s="168" t="s">
        <v>62</v>
      </c>
      <c r="K8504" s="158" t="s">
        <v>32</v>
      </c>
      <c r="L8504" s="158"/>
      <c r="M8504" s="160" t="s">
        <v>4844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5053</v>
      </c>
      <c r="J8505" s="168" t="s">
        <v>62</v>
      </c>
      <c r="K8505" s="158" t="s">
        <v>32</v>
      </c>
      <c r="L8505" s="158"/>
      <c r="M8505" s="160" t="s">
        <v>4844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5053</v>
      </c>
      <c r="J8506" s="168" t="s">
        <v>62</v>
      </c>
      <c r="K8506" s="158" t="s">
        <v>32</v>
      </c>
      <c r="L8506" s="158"/>
      <c r="M8506" s="160" t="s">
        <v>4844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5053</v>
      </c>
      <c r="J8507" s="168" t="s">
        <v>62</v>
      </c>
      <c r="K8507" s="158" t="s">
        <v>32</v>
      </c>
      <c r="L8507" s="158"/>
      <c r="M8507" s="160" t="s">
        <v>4844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5053</v>
      </c>
      <c r="J8508" s="168" t="s">
        <v>5048</v>
      </c>
      <c r="K8508" s="158" t="s">
        <v>32</v>
      </c>
      <c r="L8508" s="158"/>
      <c r="M8508" s="160" t="s">
        <v>4862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5053</v>
      </c>
      <c r="J8509" s="168" t="s">
        <v>5048</v>
      </c>
      <c r="K8509" s="158" t="s">
        <v>32</v>
      </c>
      <c r="L8509" s="158"/>
      <c r="M8509" s="160" t="s">
        <v>4862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5053</v>
      </c>
      <c r="J8510" s="168" t="s">
        <v>62</v>
      </c>
      <c r="K8510" s="158" t="s">
        <v>32</v>
      </c>
      <c r="L8510" s="158"/>
      <c r="M8510" s="160" t="s">
        <v>4844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5053</v>
      </c>
      <c r="J8511" s="168" t="s">
        <v>62</v>
      </c>
      <c r="K8511" s="158" t="s">
        <v>32</v>
      </c>
      <c r="L8511" s="158"/>
      <c r="M8511" s="160" t="s">
        <v>4844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5053</v>
      </c>
      <c r="J8512" s="168" t="s">
        <v>62</v>
      </c>
      <c r="K8512" s="158" t="s">
        <v>32</v>
      </c>
      <c r="L8512" s="158"/>
      <c r="M8512" s="160" t="s">
        <v>4844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5053</v>
      </c>
      <c r="J8513" s="168" t="s">
        <v>62</v>
      </c>
      <c r="K8513" s="158" t="s">
        <v>32</v>
      </c>
      <c r="L8513" s="158"/>
      <c r="M8513" s="160" t="s">
        <v>4844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5053</v>
      </c>
      <c r="J8514" s="168" t="s">
        <v>62</v>
      </c>
      <c r="K8514" s="158" t="s">
        <v>32</v>
      </c>
      <c r="L8514" s="158"/>
      <c r="M8514" s="160" t="s">
        <v>4844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5053</v>
      </c>
      <c r="J8515" s="168" t="s">
        <v>62</v>
      </c>
      <c r="K8515" s="158" t="s">
        <v>32</v>
      </c>
      <c r="L8515" s="158"/>
      <c r="M8515" s="160" t="s">
        <v>4844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5053</v>
      </c>
      <c r="J8516" s="168" t="s">
        <v>62</v>
      </c>
      <c r="K8516" s="158" t="s">
        <v>32</v>
      </c>
      <c r="L8516" s="158"/>
      <c r="M8516" s="160" t="s">
        <v>4844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5053</v>
      </c>
      <c r="J8517" s="168" t="s">
        <v>5048</v>
      </c>
      <c r="K8517" s="158" t="s">
        <v>32</v>
      </c>
      <c r="L8517" s="158"/>
      <c r="M8517" s="160" t="s">
        <v>4862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5053</v>
      </c>
      <c r="J8518" s="168" t="s">
        <v>5048</v>
      </c>
      <c r="K8518" s="158" t="s">
        <v>32</v>
      </c>
      <c r="L8518" s="158"/>
      <c r="M8518" s="160" t="s">
        <v>4862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5053</v>
      </c>
      <c r="J8519" s="168" t="s">
        <v>62</v>
      </c>
      <c r="K8519" s="158" t="s">
        <v>32</v>
      </c>
      <c r="L8519" s="158"/>
      <c r="M8519" s="160" t="s">
        <v>4844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5053</v>
      </c>
      <c r="J8520" s="168" t="s">
        <v>62</v>
      </c>
      <c r="K8520" s="158" t="s">
        <v>32</v>
      </c>
      <c r="L8520" s="158"/>
      <c r="M8520" s="160" t="s">
        <v>4844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5053</v>
      </c>
      <c r="J8521" s="168" t="s">
        <v>62</v>
      </c>
      <c r="K8521" s="158" t="s">
        <v>32</v>
      </c>
      <c r="L8521" s="158"/>
      <c r="M8521" s="160" t="s">
        <v>4844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5053</v>
      </c>
      <c r="J8522" s="168" t="s">
        <v>62</v>
      </c>
      <c r="K8522" s="158" t="s">
        <v>32</v>
      </c>
      <c r="L8522" s="158"/>
      <c r="M8522" s="160" t="s">
        <v>4844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5053</v>
      </c>
      <c r="J8523" s="168" t="s">
        <v>62</v>
      </c>
      <c r="K8523" s="158" t="s">
        <v>32</v>
      </c>
      <c r="L8523" s="158"/>
      <c r="M8523" s="160" t="s">
        <v>4844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5053</v>
      </c>
      <c r="J8524" s="168" t="s">
        <v>62</v>
      </c>
      <c r="K8524" s="158" t="s">
        <v>32</v>
      </c>
      <c r="L8524" s="158"/>
      <c r="M8524" s="160" t="s">
        <v>4844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4863</v>
      </c>
      <c r="F8525" s="158" t="s">
        <v>4863</v>
      </c>
      <c r="G8525" s="159" t="s">
        <v>4863</v>
      </c>
      <c r="H8525" s="158" t="s">
        <v>60</v>
      </c>
      <c r="I8525" s="158" t="s">
        <v>5053</v>
      </c>
      <c r="J8525" s="168" t="s">
        <v>62</v>
      </c>
      <c r="K8525" s="158" t="s">
        <v>32</v>
      </c>
      <c r="L8525" s="158"/>
      <c r="M8525" s="160" t="s">
        <v>4844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5053</v>
      </c>
      <c r="J8526" s="168" t="s">
        <v>62</v>
      </c>
      <c r="K8526" s="158" t="s">
        <v>32</v>
      </c>
      <c r="L8526" s="158"/>
      <c r="M8526" s="160" t="s">
        <v>4844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5053</v>
      </c>
      <c r="J8527" s="168" t="s">
        <v>62</v>
      </c>
      <c r="K8527" s="158" t="s">
        <v>32</v>
      </c>
      <c r="L8527" s="158"/>
      <c r="M8527" s="160" t="s">
        <v>4844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5053</v>
      </c>
      <c r="J8528" s="168" t="s">
        <v>62</v>
      </c>
      <c r="K8528" s="158" t="s">
        <v>32</v>
      </c>
      <c r="L8528" s="158"/>
      <c r="M8528" s="160" t="s">
        <v>4844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5053</v>
      </c>
      <c r="J8529" s="168" t="s">
        <v>62</v>
      </c>
      <c r="K8529" s="158" t="s">
        <v>32</v>
      </c>
      <c r="L8529" s="158"/>
      <c r="M8529" s="160" t="s">
        <v>4844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5053</v>
      </c>
      <c r="J8530" s="168" t="s">
        <v>62</v>
      </c>
      <c r="K8530" s="158" t="s">
        <v>32</v>
      </c>
      <c r="L8530" s="158"/>
      <c r="M8530" s="160" t="s">
        <v>4844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5053</v>
      </c>
      <c r="J8531" s="168" t="s">
        <v>62</v>
      </c>
      <c r="K8531" s="158" t="s">
        <v>32</v>
      </c>
      <c r="L8531" s="158"/>
      <c r="M8531" s="160" t="s">
        <v>4844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5053</v>
      </c>
      <c r="J8532" s="168" t="s">
        <v>62</v>
      </c>
      <c r="K8532" s="158" t="s">
        <v>32</v>
      </c>
      <c r="L8532" s="158"/>
      <c r="M8532" s="160" t="s">
        <v>4844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5053</v>
      </c>
      <c r="J8533" s="168" t="s">
        <v>62</v>
      </c>
      <c r="K8533" s="158" t="s">
        <v>32</v>
      </c>
      <c r="L8533" s="158"/>
      <c r="M8533" s="160" t="s">
        <v>4844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5053</v>
      </c>
      <c r="J8534" s="168" t="s">
        <v>62</v>
      </c>
      <c r="K8534" s="158" t="s">
        <v>32</v>
      </c>
      <c r="L8534" s="158"/>
      <c r="M8534" s="160" t="s">
        <v>4844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5053</v>
      </c>
      <c r="J8535" s="168" t="s">
        <v>5048</v>
      </c>
      <c r="K8535" s="158" t="s">
        <v>32</v>
      </c>
      <c r="L8535" s="158"/>
      <c r="M8535" s="160" t="s">
        <v>4862</v>
      </c>
      <c r="N8535" s="158" t="s">
        <v>57</v>
      </c>
      <c r="O8535" s="2" t="s">
        <v>5141</v>
      </c>
      <c r="P8535" s="3">
        <v>0.02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815851.76470588217</v>
      </c>
      <c r="X8535" s="164"/>
      <c r="Y8535" s="7">
        <f t="shared" si="1158"/>
        <v>0</v>
      </c>
      <c r="Z8535" s="164"/>
      <c r="AA8535" s="8"/>
      <c r="AB8535" s="164">
        <f t="shared" si="1151"/>
        <v>16317.035294117639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5053</v>
      </c>
      <c r="J8536" s="168" t="s">
        <v>5048</v>
      </c>
      <c r="K8536" s="158" t="s">
        <v>32</v>
      </c>
      <c r="L8536" s="158"/>
      <c r="M8536" s="160" t="s">
        <v>4862</v>
      </c>
      <c r="N8536" s="158" t="s">
        <v>57</v>
      </c>
      <c r="O8536" s="58" t="s">
        <v>41</v>
      </c>
      <c r="P8536" s="4">
        <v>0.02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4864</v>
      </c>
      <c r="F8537" s="158" t="s">
        <v>4864</v>
      </c>
      <c r="G8537" s="159" t="s">
        <v>4864</v>
      </c>
      <c r="H8537" s="158" t="s">
        <v>60</v>
      </c>
      <c r="I8537" s="158" t="s">
        <v>5053</v>
      </c>
      <c r="J8537" s="168" t="s">
        <v>5048</v>
      </c>
      <c r="K8537" s="158" t="s">
        <v>32</v>
      </c>
      <c r="L8537" s="158"/>
      <c r="M8537" s="160" t="s">
        <v>4862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5053</v>
      </c>
      <c r="J8538" s="168" t="s">
        <v>5048</v>
      </c>
      <c r="K8538" s="158" t="s">
        <v>32</v>
      </c>
      <c r="L8538" s="158"/>
      <c r="M8538" s="160" t="s">
        <v>4862</v>
      </c>
      <c r="N8538" s="158" t="s">
        <v>57</v>
      </c>
      <c r="O8538" s="58" t="s">
        <v>5143</v>
      </c>
      <c r="P8538" s="4">
        <v>0.02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5053</v>
      </c>
      <c r="J8539" s="168" t="s">
        <v>5048</v>
      </c>
      <c r="K8539" s="158" t="s">
        <v>32</v>
      </c>
      <c r="L8539" s="158"/>
      <c r="M8539" s="160" t="s">
        <v>4862</v>
      </c>
      <c r="N8539" s="158" t="s">
        <v>57</v>
      </c>
      <c r="O8539" s="2" t="s">
        <v>41</v>
      </c>
      <c r="P8539" s="4">
        <v>0.03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832174.75728155347</v>
      </c>
      <c r="X8539" s="164"/>
      <c r="Y8539" s="7">
        <f t="shared" si="1158"/>
        <v>0</v>
      </c>
      <c r="Z8539" s="164"/>
      <c r="AA8539" s="8"/>
      <c r="AB8539" s="164">
        <f t="shared" si="1151"/>
        <v>24965.242718446651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5053</v>
      </c>
      <c r="J8540" s="168" t="s">
        <v>5048</v>
      </c>
      <c r="K8540" s="158" t="s">
        <v>32</v>
      </c>
      <c r="L8540" s="158"/>
      <c r="M8540" s="160" t="s">
        <v>4862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5053</v>
      </c>
      <c r="J8541" s="168" t="s">
        <v>5048</v>
      </c>
      <c r="K8541" s="158" t="s">
        <v>32</v>
      </c>
      <c r="L8541" s="158"/>
      <c r="M8541" s="160" t="s">
        <v>4862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5053</v>
      </c>
      <c r="J8542" s="168" t="s">
        <v>5048</v>
      </c>
      <c r="K8542" s="158" t="s">
        <v>32</v>
      </c>
      <c r="L8542" s="158"/>
      <c r="M8542" s="160" t="s">
        <v>4862</v>
      </c>
      <c r="N8542" s="158" t="s">
        <v>57</v>
      </c>
      <c r="O8542" s="57" t="s">
        <v>5143</v>
      </c>
      <c r="P8542" s="3">
        <v>0.02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42306.686274509804</v>
      </c>
      <c r="X8542" s="164"/>
      <c r="Y8542" s="7">
        <f t="shared" si="1158"/>
        <v>0</v>
      </c>
      <c r="Z8542" s="164"/>
      <c r="AA8542" s="8"/>
      <c r="AB8542" s="164">
        <f t="shared" si="1151"/>
        <v>846.1337254901955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5053</v>
      </c>
      <c r="J8543" s="168" t="s">
        <v>5048</v>
      </c>
      <c r="K8543" s="158" t="s">
        <v>32</v>
      </c>
      <c r="L8543" s="158"/>
      <c r="M8543" s="160" t="s">
        <v>4862</v>
      </c>
      <c r="N8543" s="158" t="s">
        <v>57</v>
      </c>
      <c r="O8543" s="2" t="s">
        <v>5143</v>
      </c>
      <c r="P8543" s="3">
        <v>0.03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3579191.2912621349</v>
      </c>
      <c r="X8543" s="164"/>
      <c r="Y8543" s="7">
        <f t="shared" si="1158"/>
        <v>0</v>
      </c>
      <c r="Z8543" s="164"/>
      <c r="AA8543" s="8"/>
      <c r="AB8543" s="164">
        <f t="shared" si="1151"/>
        <v>107375.73873786395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5053</v>
      </c>
      <c r="J8544" s="168" t="s">
        <v>5048</v>
      </c>
      <c r="K8544" s="158" t="s">
        <v>32</v>
      </c>
      <c r="L8544" s="158"/>
      <c r="M8544" s="160" t="s">
        <v>4862</v>
      </c>
      <c r="N8544" s="158" t="s">
        <v>57</v>
      </c>
      <c r="O8544" s="2" t="s">
        <v>41</v>
      </c>
      <c r="P8544" s="4">
        <v>0.02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497413.08823529416</v>
      </c>
      <c r="X8544" s="164"/>
      <c r="Y8544" s="7">
        <f t="shared" si="1158"/>
        <v>0</v>
      </c>
      <c r="Z8544" s="164"/>
      <c r="AA8544" s="8"/>
      <c r="AB8544" s="164">
        <f t="shared" si="1151"/>
        <v>9948.2617647058796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5053</v>
      </c>
      <c r="J8545" s="168" t="s">
        <v>5048</v>
      </c>
      <c r="K8545" s="158" t="s">
        <v>32</v>
      </c>
      <c r="L8545" s="158"/>
      <c r="M8545" s="160" t="s">
        <v>4862</v>
      </c>
      <c r="N8545" s="158" t="s">
        <v>57</v>
      </c>
      <c r="O8545" s="2" t="s">
        <v>5143</v>
      </c>
      <c r="P8545" s="4">
        <v>0.02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2646823.401960785</v>
      </c>
      <c r="X8545" s="164"/>
      <c r="Y8545" s="7">
        <f t="shared" si="1158"/>
        <v>0</v>
      </c>
      <c r="Z8545" s="164"/>
      <c r="AA8545" s="8"/>
      <c r="AB8545" s="164">
        <f t="shared" si="1151"/>
        <v>52936.468039215542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5053</v>
      </c>
      <c r="J8546" s="168" t="s">
        <v>5048</v>
      </c>
      <c r="K8546" s="158" t="s">
        <v>32</v>
      </c>
      <c r="L8546" s="158"/>
      <c r="M8546" s="160" t="s">
        <v>4862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5053</v>
      </c>
      <c r="J8547" s="168" t="s">
        <v>5048</v>
      </c>
      <c r="K8547" s="158" t="s">
        <v>32</v>
      </c>
      <c r="L8547" s="158"/>
      <c r="M8547" s="160" t="s">
        <v>4862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5053</v>
      </c>
      <c r="J8548" s="168" t="s">
        <v>5048</v>
      </c>
      <c r="K8548" s="158" t="s">
        <v>32</v>
      </c>
      <c r="L8548" s="158"/>
      <c r="M8548" s="160" t="s">
        <v>4862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5053</v>
      </c>
      <c r="J8549" s="168" t="s">
        <v>5048</v>
      </c>
      <c r="K8549" s="158" t="s">
        <v>32</v>
      </c>
      <c r="L8549" s="158"/>
      <c r="M8549" s="160" t="s">
        <v>4862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5053</v>
      </c>
      <c r="J8550" s="168" t="s">
        <v>5048</v>
      </c>
      <c r="K8550" s="158" t="s">
        <v>32</v>
      </c>
      <c r="L8550" s="158"/>
      <c r="M8550" s="160" t="s">
        <v>4862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5053</v>
      </c>
      <c r="J8551" s="168" t="s">
        <v>5048</v>
      </c>
      <c r="K8551" s="158" t="s">
        <v>32</v>
      </c>
      <c r="L8551" s="158"/>
      <c r="M8551" s="160" t="s">
        <v>4862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5053</v>
      </c>
      <c r="J8552" s="168" t="s">
        <v>5048</v>
      </c>
      <c r="K8552" s="158" t="s">
        <v>32</v>
      </c>
      <c r="L8552" s="158"/>
      <c r="M8552" s="160" t="s">
        <v>4862</v>
      </c>
      <c r="N8552" s="158" t="s">
        <v>57</v>
      </c>
      <c r="O8552" s="2" t="s">
        <v>5144</v>
      </c>
      <c r="P8552" s="3">
        <v>0.03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731258.42718446604</v>
      </c>
      <c r="X8552" s="164"/>
      <c r="Y8552" s="7">
        <f t="shared" si="1158"/>
        <v>0</v>
      </c>
      <c r="Z8552" s="164"/>
      <c r="AA8552" s="8"/>
      <c r="AB8552" s="164">
        <f t="shared" si="1162"/>
        <v>21937.752815534011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5053</v>
      </c>
      <c r="J8553" s="168" t="s">
        <v>5048</v>
      </c>
      <c r="K8553" s="158" t="s">
        <v>32</v>
      </c>
      <c r="L8553" s="158"/>
      <c r="M8553" s="160" t="s">
        <v>4862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5053</v>
      </c>
      <c r="J8554" s="168" t="s">
        <v>5048</v>
      </c>
      <c r="K8554" s="158" t="s">
        <v>32</v>
      </c>
      <c r="L8554" s="158"/>
      <c r="M8554" s="160" t="s">
        <v>4862</v>
      </c>
      <c r="N8554" s="158" t="s">
        <v>57</v>
      </c>
      <c r="O8554" s="57" t="s">
        <v>5144</v>
      </c>
      <c r="P8554" s="3">
        <v>0.02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1916910.8823529412</v>
      </c>
      <c r="X8554" s="164"/>
      <c r="Y8554" s="7">
        <f t="shared" si="1158"/>
        <v>0</v>
      </c>
      <c r="Z8554" s="164"/>
      <c r="AA8554" s="8"/>
      <c r="AB8554" s="164">
        <f t="shared" si="1162"/>
        <v>38338.217647058889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5053</v>
      </c>
      <c r="J8555" s="168" t="s">
        <v>5048</v>
      </c>
      <c r="K8555" s="158" t="s">
        <v>32</v>
      </c>
      <c r="L8555" s="158"/>
      <c r="M8555" s="160" t="s">
        <v>4862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5053</v>
      </c>
      <c r="J8556" s="168" t="s">
        <v>5048</v>
      </c>
      <c r="K8556" s="158" t="s">
        <v>32</v>
      </c>
      <c r="L8556" s="158"/>
      <c r="M8556" s="160" t="s">
        <v>4862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5053</v>
      </c>
      <c r="J8557" s="168" t="s">
        <v>5048</v>
      </c>
      <c r="K8557" s="158" t="s">
        <v>32</v>
      </c>
      <c r="L8557" s="158"/>
      <c r="M8557" s="160" t="s">
        <v>4862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5053</v>
      </c>
      <c r="J8558" s="168" t="s">
        <v>5048</v>
      </c>
      <c r="K8558" s="158" t="s">
        <v>32</v>
      </c>
      <c r="L8558" s="158"/>
      <c r="M8558" s="160" t="s">
        <v>4862</v>
      </c>
      <c r="N8558" s="158" t="s">
        <v>57</v>
      </c>
      <c r="O8558" s="57" t="s">
        <v>5143</v>
      </c>
      <c r="P8558" s="3">
        <v>0.03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459129.90291262139</v>
      </c>
      <c r="X8558" s="164"/>
      <c r="Y8558" s="7">
        <f t="shared" si="1158"/>
        <v>0</v>
      </c>
      <c r="Z8558" s="164"/>
      <c r="AA8558" s="8"/>
      <c r="AB8558" s="164">
        <f t="shared" si="1162"/>
        <v>13773.89708737866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5053</v>
      </c>
      <c r="J8559" s="168" t="s">
        <v>5048</v>
      </c>
      <c r="K8559" s="158" t="s">
        <v>32</v>
      </c>
      <c r="L8559" s="158"/>
      <c r="M8559" s="160" t="s">
        <v>4862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5053</v>
      </c>
      <c r="J8560" s="168" t="s">
        <v>5048</v>
      </c>
      <c r="K8560" s="158" t="s">
        <v>32</v>
      </c>
      <c r="L8560" s="158"/>
      <c r="M8560" s="160" t="s">
        <v>4862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5053</v>
      </c>
      <c r="J8561" s="168" t="s">
        <v>5048</v>
      </c>
      <c r="K8561" s="158" t="s">
        <v>32</v>
      </c>
      <c r="L8561" s="158"/>
      <c r="M8561" s="160" t="s">
        <v>4862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4865</v>
      </c>
      <c r="F8562" s="158" t="s">
        <v>4865</v>
      </c>
      <c r="G8562" s="159" t="s">
        <v>4865</v>
      </c>
      <c r="H8562" s="158" t="s">
        <v>60</v>
      </c>
      <c r="I8562" s="158" t="s">
        <v>5053</v>
      </c>
      <c r="J8562" s="168" t="s">
        <v>5048</v>
      </c>
      <c r="K8562" s="158" t="s">
        <v>32</v>
      </c>
      <c r="L8562" s="158"/>
      <c r="M8562" s="160" t="s">
        <v>4862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5053</v>
      </c>
      <c r="J8563" s="168" t="s">
        <v>5048</v>
      </c>
      <c r="K8563" s="158" t="s">
        <v>32</v>
      </c>
      <c r="L8563" s="158"/>
      <c r="M8563" s="160" t="s">
        <v>4862</v>
      </c>
      <c r="N8563" s="158" t="s">
        <v>57</v>
      </c>
      <c r="O8563" s="158" t="s">
        <v>5115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5053</v>
      </c>
      <c r="J8564" s="168" t="s">
        <v>5048</v>
      </c>
      <c r="K8564" s="158" t="s">
        <v>32</v>
      </c>
      <c r="L8564" s="158"/>
      <c r="M8564" s="160" t="s">
        <v>4862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5053</v>
      </c>
      <c r="J8565" s="168" t="s">
        <v>5048</v>
      </c>
      <c r="K8565" s="158" t="s">
        <v>32</v>
      </c>
      <c r="L8565" s="158"/>
      <c r="M8565" s="160" t="s">
        <v>4862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5053</v>
      </c>
      <c r="J8566" s="168" t="s">
        <v>5048</v>
      </c>
      <c r="K8566" s="158" t="s">
        <v>32</v>
      </c>
      <c r="L8566" s="158"/>
      <c r="M8566" s="160" t="s">
        <v>4862</v>
      </c>
      <c r="N8566" s="158" t="s">
        <v>57</v>
      </c>
      <c r="O8566" s="2" t="s">
        <v>5142</v>
      </c>
      <c r="P8566" s="3">
        <v>0.02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865386.0294117647</v>
      </c>
      <c r="X8566" s="164"/>
      <c r="Y8566" s="7">
        <f t="shared" si="1158"/>
        <v>0</v>
      </c>
      <c r="Z8566" s="164"/>
      <c r="AA8566" s="8"/>
      <c r="AB8566" s="164">
        <f t="shared" si="1162"/>
        <v>17307.720588235301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4866</v>
      </c>
      <c r="F8567" s="158" t="s">
        <v>4866</v>
      </c>
      <c r="G8567" s="159" t="s">
        <v>4866</v>
      </c>
      <c r="H8567" s="158" t="s">
        <v>60</v>
      </c>
      <c r="I8567" s="158" t="s">
        <v>5053</v>
      </c>
      <c r="J8567" s="168" t="s">
        <v>5048</v>
      </c>
      <c r="K8567" s="158" t="s">
        <v>32</v>
      </c>
      <c r="L8567" s="158"/>
      <c r="M8567" s="160" t="s">
        <v>4862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5053</v>
      </c>
      <c r="J8568" s="168" t="s">
        <v>5048</v>
      </c>
      <c r="K8568" s="158" t="s">
        <v>32</v>
      </c>
      <c r="L8568" s="158"/>
      <c r="M8568" s="160" t="s">
        <v>4862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5053</v>
      </c>
      <c r="J8569" s="168" t="s">
        <v>5048</v>
      </c>
      <c r="K8569" s="158" t="s">
        <v>32</v>
      </c>
      <c r="L8569" s="158"/>
      <c r="M8569" s="160" t="s">
        <v>4862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4867</v>
      </c>
      <c r="F8570" s="158" t="s">
        <v>4867</v>
      </c>
      <c r="G8570" s="159" t="s">
        <v>4867</v>
      </c>
      <c r="H8570" s="158" t="s">
        <v>60</v>
      </c>
      <c r="I8570" s="158" t="s">
        <v>5053</v>
      </c>
      <c r="J8570" s="168" t="s">
        <v>5048</v>
      </c>
      <c r="K8570" s="158" t="s">
        <v>32</v>
      </c>
      <c r="L8570" s="158"/>
      <c r="M8570" s="160" t="s">
        <v>4862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4868</v>
      </c>
      <c r="F8571" s="158" t="s">
        <v>4868</v>
      </c>
      <c r="G8571" s="159" t="s">
        <v>4868</v>
      </c>
      <c r="H8571" s="158" t="s">
        <v>60</v>
      </c>
      <c r="I8571" s="158" t="s">
        <v>5053</v>
      </c>
      <c r="J8571" s="168" t="s">
        <v>5048</v>
      </c>
      <c r="K8571" s="158" t="s">
        <v>32</v>
      </c>
      <c r="L8571" s="158"/>
      <c r="M8571" s="160" t="s">
        <v>4862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5053</v>
      </c>
      <c r="J8572" s="168" t="s">
        <v>5048</v>
      </c>
      <c r="K8572" s="158" t="s">
        <v>32</v>
      </c>
      <c r="L8572" s="158"/>
      <c r="M8572" s="160" t="s">
        <v>4862</v>
      </c>
      <c r="N8572" s="158" t="s">
        <v>57</v>
      </c>
      <c r="O8572" s="57" t="s">
        <v>5143</v>
      </c>
      <c r="P8572" s="3">
        <v>0.03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1061276.8932038837</v>
      </c>
      <c r="X8572" s="164"/>
      <c r="Y8572" s="7">
        <f t="shared" si="1158"/>
        <v>0</v>
      </c>
      <c r="Z8572" s="164"/>
      <c r="AA8572" s="8"/>
      <c r="AB8572" s="164">
        <f t="shared" si="1162"/>
        <v>31838.306796116522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4869</v>
      </c>
      <c r="F8573" s="158" t="s">
        <v>4869</v>
      </c>
      <c r="G8573" s="159" t="s">
        <v>4869</v>
      </c>
      <c r="H8573" s="158" t="s">
        <v>60</v>
      </c>
      <c r="I8573" s="158" t="s">
        <v>5053</v>
      </c>
      <c r="J8573" s="168" t="s">
        <v>5048</v>
      </c>
      <c r="K8573" s="158" t="s">
        <v>32</v>
      </c>
      <c r="L8573" s="158"/>
      <c r="M8573" s="160" t="s">
        <v>4862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4870</v>
      </c>
      <c r="F8574" s="158" t="s">
        <v>4870</v>
      </c>
      <c r="G8574" s="159" t="s">
        <v>4870</v>
      </c>
      <c r="H8574" s="158" t="s">
        <v>60</v>
      </c>
      <c r="I8574" s="158" t="s">
        <v>5053</v>
      </c>
      <c r="J8574" s="168" t="s">
        <v>5048</v>
      </c>
      <c r="K8574" s="158" t="s">
        <v>32</v>
      </c>
      <c r="L8574" s="158"/>
      <c r="M8574" s="160" t="s">
        <v>4862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5053</v>
      </c>
      <c r="J8575" s="168" t="s">
        <v>5048</v>
      </c>
      <c r="K8575" s="158" t="s">
        <v>32</v>
      </c>
      <c r="L8575" s="158"/>
      <c r="M8575" s="160" t="s">
        <v>4862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5053</v>
      </c>
      <c r="J8576" s="168" t="s">
        <v>5048</v>
      </c>
      <c r="K8576" s="158" t="s">
        <v>32</v>
      </c>
      <c r="L8576" s="158"/>
      <c r="M8576" s="160" t="s">
        <v>4862</v>
      </c>
      <c r="N8576" s="158" t="s">
        <v>57</v>
      </c>
      <c r="O8576" s="2" t="s">
        <v>5130</v>
      </c>
      <c r="P8576" s="265">
        <v>0</v>
      </c>
      <c r="Q8576" s="168"/>
      <c r="R8576" s="160" t="s">
        <v>5131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5053</v>
      </c>
      <c r="J8577" s="168" t="s">
        <v>5048</v>
      </c>
      <c r="K8577" s="158" t="s">
        <v>32</v>
      </c>
      <c r="L8577" s="158"/>
      <c r="M8577" s="160" t="s">
        <v>4862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5053</v>
      </c>
      <c r="J8578" s="168" t="s">
        <v>5048</v>
      </c>
      <c r="K8578" s="158" t="s">
        <v>32</v>
      </c>
      <c r="L8578" s="158"/>
      <c r="M8578" s="160" t="s">
        <v>4862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5053</v>
      </c>
      <c r="J8579" s="168" t="s">
        <v>5048</v>
      </c>
      <c r="K8579" s="158" t="s">
        <v>32</v>
      </c>
      <c r="L8579" s="158"/>
      <c r="M8579" s="160" t="s">
        <v>4862</v>
      </c>
      <c r="N8579" s="158" t="s">
        <v>57</v>
      </c>
      <c r="O8579" s="2" t="s">
        <v>41</v>
      </c>
      <c r="P8579" s="4">
        <v>0.03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9112350.5339805875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273370.51601941697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5053</v>
      </c>
      <c r="J8580" s="168" t="s">
        <v>5048</v>
      </c>
      <c r="K8580" s="158" t="s">
        <v>32</v>
      </c>
      <c r="L8580" s="158"/>
      <c r="M8580" s="160" t="s">
        <v>4862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5053</v>
      </c>
      <c r="J8581" s="168" t="s">
        <v>5048</v>
      </c>
      <c r="K8581" s="158" t="s">
        <v>32</v>
      </c>
      <c r="L8581" s="158"/>
      <c r="M8581" s="160" t="s">
        <v>4862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5053</v>
      </c>
      <c r="J8582" s="168" t="s">
        <v>5048</v>
      </c>
      <c r="K8582" s="158" t="s">
        <v>32</v>
      </c>
      <c r="L8582" s="158"/>
      <c r="M8582" s="160" t="s">
        <v>4862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5053</v>
      </c>
      <c r="J8583" s="168" t="s">
        <v>5048</v>
      </c>
      <c r="K8583" s="158" t="s">
        <v>32</v>
      </c>
      <c r="L8583" s="158"/>
      <c r="M8583" s="160" t="s">
        <v>4862</v>
      </c>
      <c r="N8583" s="158" t="s">
        <v>57</v>
      </c>
      <c r="O8583" s="2" t="s">
        <v>41</v>
      </c>
      <c r="P8583" s="4">
        <v>0.02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4871</v>
      </c>
      <c r="F8584" s="158" t="s">
        <v>4871</v>
      </c>
      <c r="G8584" s="159" t="s">
        <v>4871</v>
      </c>
      <c r="H8584" s="158" t="s">
        <v>60</v>
      </c>
      <c r="I8584" s="158" t="s">
        <v>5053</v>
      </c>
      <c r="J8584" s="168" t="s">
        <v>5048</v>
      </c>
      <c r="K8584" s="158" t="s">
        <v>32</v>
      </c>
      <c r="L8584" s="158"/>
      <c r="M8584" s="160" t="s">
        <v>4862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4872</v>
      </c>
      <c r="F8585" s="158" t="s">
        <v>4873</v>
      </c>
      <c r="G8585" s="159" t="s">
        <v>4872</v>
      </c>
      <c r="H8585" s="158" t="s">
        <v>60</v>
      </c>
      <c r="I8585" s="158" t="s">
        <v>5053</v>
      </c>
      <c r="J8585" s="168" t="s">
        <v>5048</v>
      </c>
      <c r="K8585" s="158" t="s">
        <v>32</v>
      </c>
      <c r="L8585" s="158"/>
      <c r="M8585" s="160" t="s">
        <v>4862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5053</v>
      </c>
      <c r="J8586" s="168" t="s">
        <v>5048</v>
      </c>
      <c r="K8586" s="158" t="s">
        <v>32</v>
      </c>
      <c r="L8586" s="158"/>
      <c r="M8586" s="160" t="s">
        <v>4862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57" t="s">
        <v>1516</v>
      </c>
      <c r="E8587" s="158" t="s">
        <v>1596</v>
      </c>
      <c r="F8587" s="57" t="s">
        <v>1596</v>
      </c>
      <c r="G8587" s="159" t="s">
        <v>1596</v>
      </c>
      <c r="H8587" s="158" t="s">
        <v>60</v>
      </c>
      <c r="I8587" s="158" t="s">
        <v>5053</v>
      </c>
      <c r="J8587" s="168" t="s">
        <v>5048</v>
      </c>
      <c r="K8587" s="158" t="s">
        <v>32</v>
      </c>
      <c r="L8587" s="158"/>
      <c r="M8587" s="160" t="s">
        <v>4862</v>
      </c>
      <c r="N8587" s="158" t="s">
        <v>57</v>
      </c>
      <c r="O8587" s="158" t="s">
        <v>41</v>
      </c>
      <c r="P8587" s="167">
        <v>0.04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169166.75</v>
      </c>
      <c r="X8587" s="164"/>
      <c r="Y8587" s="7">
        <f t="shared" si="1169"/>
        <v>0</v>
      </c>
      <c r="Z8587" s="164"/>
      <c r="AA8587" s="8"/>
      <c r="AB8587" s="164">
        <f t="shared" si="1162"/>
        <v>6766.6700000000128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5053</v>
      </c>
      <c r="J8588" s="168" t="s">
        <v>5048</v>
      </c>
      <c r="K8588" s="158" t="s">
        <v>32</v>
      </c>
      <c r="L8588" s="158"/>
      <c r="M8588" s="160" t="s">
        <v>4862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5053</v>
      </c>
      <c r="J8589" s="168" t="s">
        <v>62</v>
      </c>
      <c r="K8589" s="158" t="s">
        <v>32</v>
      </c>
      <c r="L8589" s="158"/>
      <c r="M8589" s="160" t="s">
        <v>4844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3615</v>
      </c>
      <c r="C8590" s="71" t="s">
        <v>5135</v>
      </c>
      <c r="D8590" s="71" t="s">
        <v>5136</v>
      </c>
      <c r="E8590" s="158" t="s">
        <v>4118</v>
      </c>
      <c r="F8590" s="158" t="s">
        <v>4512</v>
      </c>
      <c r="G8590" s="159" t="s">
        <v>4118</v>
      </c>
      <c r="H8590" s="158" t="s">
        <v>60</v>
      </c>
      <c r="I8590" s="158" t="s">
        <v>5053</v>
      </c>
      <c r="J8590" s="168" t="s">
        <v>5048</v>
      </c>
      <c r="K8590" s="158" t="s">
        <v>32</v>
      </c>
      <c r="L8590" s="158"/>
      <c r="M8590" s="160" t="s">
        <v>4862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5093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3615</v>
      </c>
      <c r="C8591" s="71" t="s">
        <v>5135</v>
      </c>
      <c r="D8591" s="71" t="s">
        <v>5136</v>
      </c>
      <c r="E8591" s="158" t="s">
        <v>4118</v>
      </c>
      <c r="F8591" s="158" t="s">
        <v>4512</v>
      </c>
      <c r="G8591" s="159" t="s">
        <v>4118</v>
      </c>
      <c r="H8591" s="158" t="s">
        <v>60</v>
      </c>
      <c r="I8591" s="158" t="s">
        <v>5053</v>
      </c>
      <c r="J8591" s="168" t="s">
        <v>5048</v>
      </c>
      <c r="K8591" s="158" t="s">
        <v>32</v>
      </c>
      <c r="L8591" s="158"/>
      <c r="M8591" s="160" t="s">
        <v>4862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5093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4874</v>
      </c>
      <c r="G8592" s="159" t="s">
        <v>1525</v>
      </c>
      <c r="H8592" s="158" t="s">
        <v>60</v>
      </c>
      <c r="I8592" s="158" t="s">
        <v>5053</v>
      </c>
      <c r="J8592" s="168" t="s">
        <v>5048</v>
      </c>
      <c r="K8592" s="158" t="s">
        <v>32</v>
      </c>
      <c r="L8592" s="158"/>
      <c r="M8592" s="160" t="s">
        <v>4862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4875</v>
      </c>
      <c r="G8593" s="159" t="s">
        <v>1525</v>
      </c>
      <c r="H8593" s="158" t="s">
        <v>60</v>
      </c>
      <c r="I8593" s="158" t="s">
        <v>5053</v>
      </c>
      <c r="J8593" s="168" t="s">
        <v>5048</v>
      </c>
      <c r="K8593" s="158" t="s">
        <v>32</v>
      </c>
      <c r="L8593" s="158"/>
      <c r="M8593" s="160" t="s">
        <v>4862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4876</v>
      </c>
      <c r="G8594" s="159" t="s">
        <v>1525</v>
      </c>
      <c r="H8594" s="158" t="s">
        <v>60</v>
      </c>
      <c r="I8594" s="158" t="s">
        <v>5053</v>
      </c>
      <c r="J8594" s="168" t="s">
        <v>5048</v>
      </c>
      <c r="K8594" s="158" t="s">
        <v>32</v>
      </c>
      <c r="L8594" s="158"/>
      <c r="M8594" s="160" t="s">
        <v>4862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4877</v>
      </c>
      <c r="G8595" s="159" t="s">
        <v>1525</v>
      </c>
      <c r="H8595" s="158" t="s">
        <v>60</v>
      </c>
      <c r="I8595" s="158" t="s">
        <v>5053</v>
      </c>
      <c r="J8595" s="168" t="s">
        <v>5048</v>
      </c>
      <c r="K8595" s="158" t="s">
        <v>32</v>
      </c>
      <c r="L8595" s="158"/>
      <c r="M8595" s="160" t="s">
        <v>4862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4878</v>
      </c>
      <c r="G8596" s="159" t="s">
        <v>1525</v>
      </c>
      <c r="H8596" s="158" t="s">
        <v>60</v>
      </c>
      <c r="I8596" s="158" t="s">
        <v>5053</v>
      </c>
      <c r="J8596" s="168" t="s">
        <v>5048</v>
      </c>
      <c r="K8596" s="158" t="s">
        <v>32</v>
      </c>
      <c r="L8596" s="158"/>
      <c r="M8596" s="160" t="s">
        <v>4862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4879</v>
      </c>
      <c r="G8597" s="159" t="s">
        <v>1525</v>
      </c>
      <c r="H8597" s="158" t="s">
        <v>60</v>
      </c>
      <c r="I8597" s="158" t="s">
        <v>5053</v>
      </c>
      <c r="J8597" s="168" t="s">
        <v>5048</v>
      </c>
      <c r="K8597" s="158" t="s">
        <v>32</v>
      </c>
      <c r="L8597" s="158"/>
      <c r="M8597" s="160" t="s">
        <v>4862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5053</v>
      </c>
      <c r="J8598" s="168" t="s">
        <v>5048</v>
      </c>
      <c r="K8598" s="158" t="s">
        <v>32</v>
      </c>
      <c r="L8598" s="158"/>
      <c r="M8598" s="160" t="s">
        <v>4862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5053</v>
      </c>
      <c r="J8599" s="168" t="s">
        <v>5048</v>
      </c>
      <c r="K8599" s="158" t="s">
        <v>32</v>
      </c>
      <c r="L8599" s="158"/>
      <c r="M8599" s="160" t="s">
        <v>4862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5053</v>
      </c>
      <c r="J8600" s="168" t="s">
        <v>5048</v>
      </c>
      <c r="K8600" s="158" t="s">
        <v>32</v>
      </c>
      <c r="L8600" s="158"/>
      <c r="M8600" s="160" t="s">
        <v>4862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5053</v>
      </c>
      <c r="J8601" s="168" t="s">
        <v>5048</v>
      </c>
      <c r="K8601" s="158" t="s">
        <v>32</v>
      </c>
      <c r="L8601" s="158"/>
      <c r="M8601" s="160" t="s">
        <v>4862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5121</v>
      </c>
      <c r="F8602" s="158" t="s">
        <v>4880</v>
      </c>
      <c r="G8602" s="159" t="s">
        <v>1525</v>
      </c>
      <c r="H8602" s="158" t="s">
        <v>60</v>
      </c>
      <c r="I8602" s="158" t="s">
        <v>5053</v>
      </c>
      <c r="J8602" s="168" t="s">
        <v>5048</v>
      </c>
      <c r="K8602" s="158" t="s">
        <v>32</v>
      </c>
      <c r="L8602" s="158"/>
      <c r="M8602" s="160" t="s">
        <v>4862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4881</v>
      </c>
      <c r="G8603" s="159" t="s">
        <v>1525</v>
      </c>
      <c r="H8603" s="158" t="s">
        <v>60</v>
      </c>
      <c r="I8603" s="158" t="s">
        <v>5053</v>
      </c>
      <c r="J8603" s="168" t="s">
        <v>5048</v>
      </c>
      <c r="K8603" s="158" t="s">
        <v>32</v>
      </c>
      <c r="L8603" s="158"/>
      <c r="M8603" s="160" t="s">
        <v>4862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3615</v>
      </c>
      <c r="C8604" s="71" t="s">
        <v>5135</v>
      </c>
      <c r="D8604" s="71" t="s">
        <v>5136</v>
      </c>
      <c r="E8604" s="158" t="s">
        <v>4122</v>
      </c>
      <c r="F8604" s="158" t="s">
        <v>4882</v>
      </c>
      <c r="G8604" s="159" t="s">
        <v>4123</v>
      </c>
      <c r="H8604" s="158" t="s">
        <v>60</v>
      </c>
      <c r="I8604" s="158" t="s">
        <v>5053</v>
      </c>
      <c r="J8604" s="168" t="s">
        <v>5048</v>
      </c>
      <c r="K8604" s="158" t="s">
        <v>32</v>
      </c>
      <c r="L8604" s="158"/>
      <c r="M8604" s="160" t="s">
        <v>4862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5093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3615</v>
      </c>
      <c r="C8605" s="71" t="s">
        <v>5135</v>
      </c>
      <c r="D8605" s="71" t="s">
        <v>5136</v>
      </c>
      <c r="E8605" s="158" t="s">
        <v>4123</v>
      </c>
      <c r="F8605" s="158" t="s">
        <v>4883</v>
      </c>
      <c r="G8605" s="159" t="s">
        <v>4123</v>
      </c>
      <c r="H8605" s="158" t="s">
        <v>4470</v>
      </c>
      <c r="I8605" s="158" t="s">
        <v>5053</v>
      </c>
      <c r="J8605" s="168" t="s">
        <v>5048</v>
      </c>
      <c r="K8605" s="158" t="s">
        <v>32</v>
      </c>
      <c r="L8605" s="158"/>
      <c r="M8605" s="160" t="s">
        <v>4862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5093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3615</v>
      </c>
      <c r="C8606" s="71" t="s">
        <v>5135</v>
      </c>
      <c r="D8606" s="71" t="s">
        <v>5136</v>
      </c>
      <c r="E8606" s="181" t="s">
        <v>4884</v>
      </c>
      <c r="F8606" s="181" t="s">
        <v>4885</v>
      </c>
      <c r="G8606" s="159" t="s">
        <v>4357</v>
      </c>
      <c r="H8606" s="158" t="s">
        <v>60</v>
      </c>
      <c r="I8606" s="158" t="s">
        <v>5053</v>
      </c>
      <c r="J8606" s="168" t="s">
        <v>62</v>
      </c>
      <c r="K8606" s="158" t="s">
        <v>32</v>
      </c>
      <c r="L8606" s="158"/>
      <c r="M8606" s="160" t="s">
        <v>5067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5093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3615</v>
      </c>
      <c r="C8607" s="71" t="s">
        <v>5135</v>
      </c>
      <c r="D8607" s="71" t="s">
        <v>5136</v>
      </c>
      <c r="E8607" s="158" t="s">
        <v>4120</v>
      </c>
      <c r="F8607" s="158" t="s">
        <v>4886</v>
      </c>
      <c r="G8607" s="159" t="s">
        <v>4120</v>
      </c>
      <c r="H8607" s="158" t="s">
        <v>60</v>
      </c>
      <c r="I8607" s="158" t="s">
        <v>5053</v>
      </c>
      <c r="J8607" s="168" t="s">
        <v>5048</v>
      </c>
      <c r="K8607" s="158" t="s">
        <v>32</v>
      </c>
      <c r="L8607" s="158"/>
      <c r="M8607" s="160" t="s">
        <v>4862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5093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3615</v>
      </c>
      <c r="C8608" s="71" t="s">
        <v>5135</v>
      </c>
      <c r="D8608" s="71" t="s">
        <v>5136</v>
      </c>
      <c r="E8608" s="158" t="s">
        <v>4119</v>
      </c>
      <c r="F8608" s="158" t="s">
        <v>4509</v>
      </c>
      <c r="G8608" s="159" t="s">
        <v>4120</v>
      </c>
      <c r="H8608" s="158" t="s">
        <v>60</v>
      </c>
      <c r="I8608" s="158" t="s">
        <v>5053</v>
      </c>
      <c r="J8608" s="168" t="s">
        <v>5048</v>
      </c>
      <c r="K8608" s="158" t="s">
        <v>32</v>
      </c>
      <c r="L8608" s="158"/>
      <c r="M8608" s="160" t="s">
        <v>4862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5093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3615</v>
      </c>
      <c r="C8609" s="71" t="s">
        <v>5135</v>
      </c>
      <c r="D8609" s="71" t="s">
        <v>5136</v>
      </c>
      <c r="E8609" s="158" t="s">
        <v>4120</v>
      </c>
      <c r="F8609" s="158" t="s">
        <v>4509</v>
      </c>
      <c r="G8609" s="159" t="s">
        <v>4120</v>
      </c>
      <c r="H8609" s="158" t="s">
        <v>60</v>
      </c>
      <c r="I8609" s="158" t="s">
        <v>5053</v>
      </c>
      <c r="J8609" s="168" t="s">
        <v>5048</v>
      </c>
      <c r="K8609" s="158" t="s">
        <v>32</v>
      </c>
      <c r="L8609" s="158"/>
      <c r="M8609" s="160" t="s">
        <v>4862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5093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3615</v>
      </c>
      <c r="C8610" s="71" t="s">
        <v>5135</v>
      </c>
      <c r="D8610" s="71" t="s">
        <v>5136</v>
      </c>
      <c r="E8610" s="158" t="s">
        <v>4120</v>
      </c>
      <c r="F8610" s="158" t="s">
        <v>4509</v>
      </c>
      <c r="G8610" s="159" t="s">
        <v>4120</v>
      </c>
      <c r="H8610" s="158" t="s">
        <v>60</v>
      </c>
      <c r="I8610" s="158" t="s">
        <v>5053</v>
      </c>
      <c r="J8610" s="168" t="s">
        <v>5048</v>
      </c>
      <c r="K8610" s="158" t="s">
        <v>32</v>
      </c>
      <c r="L8610" s="158"/>
      <c r="M8610" s="160" t="s">
        <v>4862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5093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3615</v>
      </c>
      <c r="C8611" s="71" t="s">
        <v>5135</v>
      </c>
      <c r="D8611" s="71" t="s">
        <v>5136</v>
      </c>
      <c r="E8611" s="158" t="s">
        <v>4120</v>
      </c>
      <c r="F8611" s="158" t="s">
        <v>4509</v>
      </c>
      <c r="G8611" s="159" t="s">
        <v>4120</v>
      </c>
      <c r="H8611" s="158" t="s">
        <v>60</v>
      </c>
      <c r="I8611" s="158" t="s">
        <v>5053</v>
      </c>
      <c r="J8611" s="168" t="s">
        <v>5048</v>
      </c>
      <c r="K8611" s="158" t="s">
        <v>32</v>
      </c>
      <c r="L8611" s="158"/>
      <c r="M8611" s="160" t="s">
        <v>4862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5093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3615</v>
      </c>
      <c r="C8612" s="71" t="s">
        <v>5135</v>
      </c>
      <c r="D8612" s="71" t="s">
        <v>5136</v>
      </c>
      <c r="E8612" s="158" t="s">
        <v>4120</v>
      </c>
      <c r="F8612" s="158" t="s">
        <v>4887</v>
      </c>
      <c r="G8612" s="159" t="s">
        <v>4120</v>
      </c>
      <c r="H8612" s="158" t="s">
        <v>60</v>
      </c>
      <c r="I8612" s="158" t="s">
        <v>5053</v>
      </c>
      <c r="J8612" s="168" t="s">
        <v>5048</v>
      </c>
      <c r="K8612" s="158" t="s">
        <v>32</v>
      </c>
      <c r="L8612" s="158"/>
      <c r="M8612" s="160" t="s">
        <v>4862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5093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3615</v>
      </c>
      <c r="C8613" s="71" t="s">
        <v>5135</v>
      </c>
      <c r="D8613" s="71" t="s">
        <v>5136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5053</v>
      </c>
      <c r="J8613" s="168" t="s">
        <v>5048</v>
      </c>
      <c r="K8613" s="158" t="s">
        <v>32</v>
      </c>
      <c r="L8613" s="158"/>
      <c r="M8613" s="160" t="s">
        <v>4862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5093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3615</v>
      </c>
      <c r="C8614" s="71" t="s">
        <v>5135</v>
      </c>
      <c r="D8614" s="71" t="s">
        <v>5136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5053</v>
      </c>
      <c r="J8614" s="168" t="s">
        <v>5048</v>
      </c>
      <c r="K8614" s="158" t="s">
        <v>32</v>
      </c>
      <c r="L8614" s="158"/>
      <c r="M8614" s="160" t="s">
        <v>4862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5093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4888</v>
      </c>
      <c r="F8615" s="158" t="s">
        <v>4888</v>
      </c>
      <c r="G8615" s="159" t="s">
        <v>1530</v>
      </c>
      <c r="H8615" s="158" t="s">
        <v>60</v>
      </c>
      <c r="I8615" s="158" t="s">
        <v>5053</v>
      </c>
      <c r="J8615" s="168" t="s">
        <v>5048</v>
      </c>
      <c r="K8615" s="158" t="s">
        <v>32</v>
      </c>
      <c r="L8615" s="158"/>
      <c r="M8615" s="160" t="s">
        <v>4862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5053</v>
      </c>
      <c r="J8616" s="168" t="s">
        <v>5048</v>
      </c>
      <c r="K8616" s="158" t="s">
        <v>32</v>
      </c>
      <c r="L8616" s="158"/>
      <c r="M8616" s="160" t="s">
        <v>4889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5052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5052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4890</v>
      </c>
      <c r="G8619" s="159" t="s">
        <v>54</v>
      </c>
      <c r="H8619" s="158" t="s">
        <v>47</v>
      </c>
      <c r="I8619" s="158" t="s">
        <v>5052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4890</v>
      </c>
      <c r="G8620" s="159" t="s">
        <v>54</v>
      </c>
      <c r="H8620" s="158" t="s">
        <v>47</v>
      </c>
      <c r="I8620" s="158" t="s">
        <v>5052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5052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5052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5052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5052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5052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5052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5052</v>
      </c>
      <c r="J8627" s="168" t="s">
        <v>49</v>
      </c>
      <c r="K8627" s="158" t="s">
        <v>32</v>
      </c>
      <c r="L8627" s="158" t="s">
        <v>4891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4892</v>
      </c>
      <c r="F8628" s="158" t="s">
        <v>4892</v>
      </c>
      <c r="G8628" s="159" t="s">
        <v>4892</v>
      </c>
      <c r="H8628" s="158" t="s">
        <v>47</v>
      </c>
      <c r="I8628" s="158" t="s">
        <v>5052</v>
      </c>
      <c r="J8628" s="168" t="s">
        <v>49</v>
      </c>
      <c r="K8628" s="158" t="s">
        <v>32</v>
      </c>
      <c r="L8628" s="158" t="s">
        <v>4892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5052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5052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5052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5052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5052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5052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5052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5052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5052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5052</v>
      </c>
      <c r="J8638" s="168" t="s">
        <v>49</v>
      </c>
      <c r="K8638" s="158" t="s">
        <v>32</v>
      </c>
      <c r="L8638" s="158" t="s">
        <v>4893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5052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5052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5052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5052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5052</v>
      </c>
      <c r="J8643" s="168" t="s">
        <v>49</v>
      </c>
      <c r="K8643" s="158" t="s">
        <v>32</v>
      </c>
      <c r="L8643" s="158" t="s">
        <v>4894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5052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5052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5052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5052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5052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4895</v>
      </c>
      <c r="F8649" s="158" t="s">
        <v>4895</v>
      </c>
      <c r="G8649" s="159" t="s">
        <v>4895</v>
      </c>
      <c r="H8649" s="158" t="s">
        <v>47</v>
      </c>
      <c r="I8649" s="158" t="s">
        <v>5052</v>
      </c>
      <c r="J8649" s="168" t="s">
        <v>49</v>
      </c>
      <c r="K8649" s="158" t="s">
        <v>32</v>
      </c>
      <c r="L8649" s="158" t="s">
        <v>4895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5052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5052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5052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5052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5052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5052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5052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5052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5052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5052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5052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5052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5052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5052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5052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5052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5052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5052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4896</v>
      </c>
      <c r="F8668" s="158" t="s">
        <v>4896</v>
      </c>
      <c r="G8668" s="159" t="s">
        <v>4896</v>
      </c>
      <c r="H8668" s="158" t="s">
        <v>47</v>
      </c>
      <c r="I8668" s="158" t="s">
        <v>5052</v>
      </c>
      <c r="J8668" s="168" t="s">
        <v>49</v>
      </c>
      <c r="K8668" s="158" t="s">
        <v>32</v>
      </c>
      <c r="L8668" s="158" t="s">
        <v>4897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5052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5052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5052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5052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5052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5052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5052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5052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5052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5052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5052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5052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5052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5052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5052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5052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5052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5052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5052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5052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5052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5052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5052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5052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5052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5052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5052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5052</v>
      </c>
      <c r="J8696" s="168" t="s">
        <v>49</v>
      </c>
      <c r="K8696" s="158" t="s">
        <v>32</v>
      </c>
      <c r="L8696" s="158" t="s">
        <v>4898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5052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5052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5052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5052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5052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4899</v>
      </c>
      <c r="G8702" s="159" t="s">
        <v>301</v>
      </c>
      <c r="H8702" s="158" t="s">
        <v>47</v>
      </c>
      <c r="I8702" s="158" t="s">
        <v>5052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5052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5052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4503</v>
      </c>
      <c r="G8705" s="159" t="s">
        <v>526</v>
      </c>
      <c r="H8705" s="158" t="s">
        <v>47</v>
      </c>
      <c r="I8705" s="158" t="s">
        <v>5052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4900</v>
      </c>
      <c r="G8706" s="159" t="s">
        <v>526</v>
      </c>
      <c r="H8706" s="158" t="s">
        <v>47</v>
      </c>
      <c r="I8706" s="158" t="s">
        <v>5052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5052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5052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5052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5052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4901</v>
      </c>
      <c r="F8711" s="158" t="s">
        <v>4901</v>
      </c>
      <c r="G8711" s="159" t="s">
        <v>4901</v>
      </c>
      <c r="H8711" s="158" t="s">
        <v>47</v>
      </c>
      <c r="I8711" s="158" t="s">
        <v>5052</v>
      </c>
      <c r="J8711" s="168" t="s">
        <v>49</v>
      </c>
      <c r="K8711" s="158" t="s">
        <v>32</v>
      </c>
      <c r="L8711" s="158" t="s">
        <v>4901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5052</v>
      </c>
      <c r="J8712" s="168" t="s">
        <v>49</v>
      </c>
      <c r="K8712" s="158" t="s">
        <v>32</v>
      </c>
      <c r="L8712" s="158" t="s">
        <v>4902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5052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5052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5052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5052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5052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5052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5052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5052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5052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5052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5052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5052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5052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5052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5052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4903</v>
      </c>
      <c r="F8728" s="158" t="s">
        <v>4903</v>
      </c>
      <c r="G8728" s="159" t="s">
        <v>4903</v>
      </c>
      <c r="H8728" s="158" t="s">
        <v>47</v>
      </c>
      <c r="I8728" s="158" t="s">
        <v>5052</v>
      </c>
      <c r="J8728" s="168" t="s">
        <v>49</v>
      </c>
      <c r="K8728" s="158" t="s">
        <v>32</v>
      </c>
      <c r="L8728" s="158" t="s">
        <v>4904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5052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5052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5052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5052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5052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5052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5052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5052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5052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5052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5052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5052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5052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5052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5052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5052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5052</v>
      </c>
      <c r="J8745" s="168" t="s">
        <v>49</v>
      </c>
      <c r="K8745" s="158" t="s">
        <v>32</v>
      </c>
      <c r="L8745" s="158" t="s">
        <v>4905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5052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5052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5052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5052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5052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5052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5052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5052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4906</v>
      </c>
      <c r="F8754" s="158" t="s">
        <v>4907</v>
      </c>
      <c r="G8754" s="159" t="s">
        <v>4906</v>
      </c>
      <c r="H8754" s="158" t="s">
        <v>47</v>
      </c>
      <c r="I8754" s="158" t="s">
        <v>5052</v>
      </c>
      <c r="J8754" s="168" t="s">
        <v>49</v>
      </c>
      <c r="K8754" s="158" t="s">
        <v>32</v>
      </c>
      <c r="L8754" s="158" t="s">
        <v>4908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4832</v>
      </c>
      <c r="F8755" s="158" t="s">
        <v>4832</v>
      </c>
      <c r="G8755" s="159" t="s">
        <v>4832</v>
      </c>
      <c r="H8755" s="158" t="s">
        <v>47</v>
      </c>
      <c r="I8755" s="158" t="s">
        <v>5052</v>
      </c>
      <c r="J8755" s="168" t="s">
        <v>49</v>
      </c>
      <c r="K8755" s="158" t="s">
        <v>32</v>
      </c>
      <c r="L8755" s="158" t="s">
        <v>4832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5052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5052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5052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4909</v>
      </c>
      <c r="F8759" s="158" t="s">
        <v>4909</v>
      </c>
      <c r="G8759" s="159" t="s">
        <v>4909</v>
      </c>
      <c r="H8759" s="158" t="s">
        <v>47</v>
      </c>
      <c r="I8759" s="158" t="s">
        <v>5052</v>
      </c>
      <c r="J8759" s="168" t="s">
        <v>49</v>
      </c>
      <c r="K8759" s="158" t="s">
        <v>32</v>
      </c>
      <c r="L8759" s="158" t="s">
        <v>4909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5052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5052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5052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5052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5052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5052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5052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4653</v>
      </c>
      <c r="F8767" s="158" t="s">
        <v>4653</v>
      </c>
      <c r="G8767" s="159" t="s">
        <v>4653</v>
      </c>
      <c r="H8767" s="158" t="s">
        <v>47</v>
      </c>
      <c r="I8767" s="158" t="s">
        <v>5052</v>
      </c>
      <c r="J8767" s="168" t="s">
        <v>49</v>
      </c>
      <c r="K8767" s="158" t="s">
        <v>32</v>
      </c>
      <c r="L8767" s="158" t="s">
        <v>4910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5052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5052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5052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5052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5052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4911</v>
      </c>
      <c r="F8773" s="158" t="s">
        <v>4911</v>
      </c>
      <c r="G8773" s="159" t="s">
        <v>4911</v>
      </c>
      <c r="H8773" s="158" t="s">
        <v>47</v>
      </c>
      <c r="I8773" s="158" t="s">
        <v>5052</v>
      </c>
      <c r="J8773" s="168" t="s">
        <v>49</v>
      </c>
      <c r="K8773" s="158" t="s">
        <v>32</v>
      </c>
      <c r="L8773" s="158" t="s">
        <v>4912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5052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5052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5052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4913</v>
      </c>
      <c r="F8777" s="158" t="s">
        <v>4913</v>
      </c>
      <c r="G8777" s="159" t="s">
        <v>4913</v>
      </c>
      <c r="H8777" s="158" t="s">
        <v>47</v>
      </c>
      <c r="I8777" s="158" t="s">
        <v>5052</v>
      </c>
      <c r="J8777" s="168" t="s">
        <v>49</v>
      </c>
      <c r="K8777" s="158" t="s">
        <v>32</v>
      </c>
      <c r="L8777" s="158" t="s">
        <v>4913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5052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5052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5052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5052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5052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5052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5052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5052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5052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5052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5052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5052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4914</v>
      </c>
      <c r="F8790" s="158" t="s">
        <v>4914</v>
      </c>
      <c r="G8790" s="159" t="s">
        <v>4914</v>
      </c>
      <c r="H8790" s="158" t="s">
        <v>47</v>
      </c>
      <c r="I8790" s="158" t="s">
        <v>5052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5052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5052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5052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5052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5052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5052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5052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5052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5052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5052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5052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5052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5052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5052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5052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5052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5052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5052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5052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5052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5052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5052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5052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5052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5052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5052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5052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5052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5052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5052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5052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5052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5052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5052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5052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5052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5052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5052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5052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5052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5056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5056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5056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5056</v>
      </c>
      <c r="J8834" s="168" t="s">
        <v>5045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5052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5052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4895</v>
      </c>
      <c r="F8837" s="158" t="s">
        <v>4895</v>
      </c>
      <c r="G8837" s="159" t="s">
        <v>4895</v>
      </c>
      <c r="H8837" s="158" t="s">
        <v>47</v>
      </c>
      <c r="I8837" s="158" t="s">
        <v>5052</v>
      </c>
      <c r="J8837" s="168" t="s">
        <v>49</v>
      </c>
      <c r="K8837" s="158" t="s">
        <v>32</v>
      </c>
      <c r="L8837" s="158" t="s">
        <v>4895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5052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5052</v>
      </c>
      <c r="J8839" s="168" t="s">
        <v>49</v>
      </c>
      <c r="K8839" s="158" t="s">
        <v>32</v>
      </c>
      <c r="L8839" s="158" t="s">
        <v>4902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5050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5050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5050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5050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5050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5050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5050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5050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5050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5050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5050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5050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5050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5050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4915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5050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5050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5050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5050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5050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5050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5050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5050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5050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5050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5050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5050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5050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5050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5050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5050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5050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5050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5050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5050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5050</v>
      </c>
      <c r="J8874" s="168" t="s">
        <v>1988</v>
      </c>
      <c r="K8874" s="158" t="s">
        <v>32</v>
      </c>
      <c r="L8874" s="175" t="s">
        <v>4916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4917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5050</v>
      </c>
      <c r="J8875" s="168" t="s">
        <v>1988</v>
      </c>
      <c r="K8875" s="158" t="s">
        <v>32</v>
      </c>
      <c r="L8875" s="175" t="s">
        <v>4916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4917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5050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5050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5050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5050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5050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5050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5050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5050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5050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5050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5050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5050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5050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5050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5050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5050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5050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5050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5050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5050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5050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5050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5050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5050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5050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5050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5050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5050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5050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5050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5050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5050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5050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5050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5050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4918</v>
      </c>
      <c r="R8910" s="160" t="s">
        <v>4919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4920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5050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5050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5050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4921</v>
      </c>
      <c r="R8913" s="175" t="s">
        <v>5137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0</v>
      </c>
      <c r="X8913" s="174"/>
      <c r="Y8913" s="7">
        <f t="shared" si="1214"/>
        <v>0</v>
      </c>
      <c r="Z8913" s="174"/>
      <c r="AA8913" s="8">
        <f t="shared" si="1213"/>
        <v>0</v>
      </c>
      <c r="AB8913" s="164">
        <f t="shared" si="1210"/>
        <v>0</v>
      </c>
      <c r="AC8913" s="174">
        <v>0</v>
      </c>
      <c r="AD8913" s="165">
        <v>0.1</v>
      </c>
      <c r="AE8913" s="175"/>
      <c r="AF8913" s="175"/>
      <c r="AG8913" s="175" t="s">
        <v>4922</v>
      </c>
      <c r="AH8913" s="225"/>
      <c r="AI8913" s="175"/>
      <c r="AJ8913" s="191">
        <f t="shared" si="1215"/>
        <v>0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5050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5138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IF(O8914="折扣",U8914*P8914,U8914/(1+P8914))+48.13-0.93</f>
        <v>19940.3</v>
      </c>
      <c r="X8914" s="174"/>
      <c r="Y8914" s="7">
        <f t="shared" si="1214"/>
        <v>0</v>
      </c>
      <c r="Z8914" s="174"/>
      <c r="AA8914" s="8">
        <f t="shared" si="1213"/>
        <v>19940.3</v>
      </c>
      <c r="AB8914" s="164">
        <f t="shared" si="1210"/>
        <v>-47.200000000000728</v>
      </c>
      <c r="AC8914" s="174">
        <f>19941.23-0.93</f>
        <v>19940.3</v>
      </c>
      <c r="AD8914" s="165">
        <v>0.06</v>
      </c>
      <c r="AE8914" s="175"/>
      <c r="AF8914" s="175"/>
      <c r="AG8914" s="175" t="s">
        <v>4923</v>
      </c>
      <c r="AH8914" s="225"/>
      <c r="AI8914" s="175"/>
      <c r="AJ8914" s="191">
        <f t="shared" si="1215"/>
        <v>19940.3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5050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5050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5050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5050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5050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5050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5050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5050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5050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5050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5050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5050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5050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5050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5050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5050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5050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5050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5050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5050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5050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5050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5050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5050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5050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5050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4915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5050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4924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5050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4925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5050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4926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5050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5050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4925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5050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4926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5050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5050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5050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5050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5050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5050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5050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5050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5050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5050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5050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5050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5050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5050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5050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5050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5050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5050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5050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5050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5050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5050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4927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5050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4928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4901</v>
      </c>
      <c r="F8970" s="175" t="s">
        <v>4901</v>
      </c>
      <c r="G8970" s="176" t="s">
        <v>4901</v>
      </c>
      <c r="H8970" s="175" t="s">
        <v>1986</v>
      </c>
      <c r="I8970" s="175" t="s">
        <v>5050</v>
      </c>
      <c r="J8970" s="168" t="s">
        <v>1988</v>
      </c>
      <c r="K8970" s="158" t="s">
        <v>32</v>
      </c>
      <c r="L8970" s="175" t="s">
        <v>4929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4930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5050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5050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5050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5050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4915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5050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5050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5050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5050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5050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5050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5050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4931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5050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5050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5050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5050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5050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5050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4915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5050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5050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5050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5050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5050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5050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4915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5050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5050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5050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5050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5050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5050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5050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5050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5050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5050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5050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5050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5050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5050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5050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5050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5050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5050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5050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5050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5050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5050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5050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5050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5050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5050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5050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5050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5050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5050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5050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5050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5050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5050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5050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5050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5050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5050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5050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5050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5050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5050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5050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5050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5050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5050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5050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5050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5050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5050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5050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5050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5050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5050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5050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5050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5050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5050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5050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5050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5050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5050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5050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5050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5050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5050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5050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5050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5050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5050</v>
      </c>
      <c r="J9063" s="168" t="s">
        <v>1988</v>
      </c>
      <c r="K9063" s="158" t="s">
        <v>32</v>
      </c>
      <c r="L9063" s="175" t="s">
        <v>4932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4933</v>
      </c>
      <c r="R9063" s="160" t="s">
        <v>4934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5050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5050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5050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5050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5050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5050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5050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4915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5050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5050</v>
      </c>
      <c r="J9072" s="168" t="s">
        <v>1988</v>
      </c>
      <c r="K9072" s="158" t="s">
        <v>32</v>
      </c>
      <c r="L9072" s="175" t="s">
        <v>4932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4933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5050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5050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5050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5050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5050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4935</v>
      </c>
      <c r="F9078" s="175" t="s">
        <v>4935</v>
      </c>
      <c r="G9078" s="176" t="s">
        <v>4935</v>
      </c>
      <c r="H9078" s="175" t="s">
        <v>1986</v>
      </c>
      <c r="I9078" s="175" t="s">
        <v>5050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4935</v>
      </c>
      <c r="F9079" s="175" t="s">
        <v>4935</v>
      </c>
      <c r="G9079" s="176" t="s">
        <v>4935</v>
      </c>
      <c r="H9079" s="175" t="s">
        <v>1986</v>
      </c>
      <c r="I9079" s="175" t="s">
        <v>5050</v>
      </c>
      <c r="J9079" s="168" t="s">
        <v>1988</v>
      </c>
      <c r="K9079" s="158" t="s">
        <v>32</v>
      </c>
      <c r="L9079" s="175" t="s">
        <v>4932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4933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4935</v>
      </c>
      <c r="F9080" s="175" t="s">
        <v>4935</v>
      </c>
      <c r="G9080" s="176" t="s">
        <v>4935</v>
      </c>
      <c r="H9080" s="175" t="s">
        <v>1986</v>
      </c>
      <c r="I9080" s="175" t="s">
        <v>5050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4935</v>
      </c>
      <c r="F9081" s="175" t="s">
        <v>4935</v>
      </c>
      <c r="G9081" s="176" t="s">
        <v>4935</v>
      </c>
      <c r="H9081" s="175" t="s">
        <v>1986</v>
      </c>
      <c r="I9081" s="175" t="s">
        <v>5050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4935</v>
      </c>
      <c r="F9082" s="175" t="s">
        <v>4935</v>
      </c>
      <c r="G9082" s="176" t="s">
        <v>4935</v>
      </c>
      <c r="H9082" s="175" t="s">
        <v>1986</v>
      </c>
      <c r="I9082" s="175" t="s">
        <v>5050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5050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5050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5050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5050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4915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5050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5050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5050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5050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5050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5050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5050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5050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5050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5050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5050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5050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4936</v>
      </c>
      <c r="G9099" s="176" t="s">
        <v>661</v>
      </c>
      <c r="H9099" s="175" t="s">
        <v>1986</v>
      </c>
      <c r="I9099" s="175" t="s">
        <v>5050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5050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5050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4937</v>
      </c>
      <c r="R9101" s="175" t="s">
        <v>4938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4938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5050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4915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5050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5050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5050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5050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5050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5050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4915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5050</v>
      </c>
      <c r="J9109" s="168" t="s">
        <v>1988</v>
      </c>
      <c r="K9109" s="158" t="s">
        <v>32</v>
      </c>
      <c r="L9109" s="175" t="s">
        <v>4939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4940</v>
      </c>
      <c r="R9109" s="175" t="s">
        <v>4941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4941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5050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5050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4942</v>
      </c>
      <c r="F9112" s="175" t="s">
        <v>4942</v>
      </c>
      <c r="G9112" s="176" t="s">
        <v>4942</v>
      </c>
      <c r="H9112" s="175" t="s">
        <v>1986</v>
      </c>
      <c r="I9112" s="175" t="s">
        <v>5050</v>
      </c>
      <c r="J9112" s="168" t="s">
        <v>1988</v>
      </c>
      <c r="K9112" s="158" t="s">
        <v>32</v>
      </c>
      <c r="L9112" s="175" t="s">
        <v>4943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4944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5050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5050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5050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5050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5050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4915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5050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5050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5050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5050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5050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5050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5050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4915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5050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5050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5050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5050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5050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5050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5050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5050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5050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5050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5050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5050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5050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4915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5050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5050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5050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4945</v>
      </c>
      <c r="F9141" s="175" t="s">
        <v>4945</v>
      </c>
      <c r="G9141" s="176" t="s">
        <v>4945</v>
      </c>
      <c r="H9141" s="175" t="s">
        <v>1986</v>
      </c>
      <c r="I9141" s="175" t="s">
        <v>5050</v>
      </c>
      <c r="J9141" s="168" t="s">
        <v>1988</v>
      </c>
      <c r="K9141" s="158" t="s">
        <v>32</v>
      </c>
      <c r="L9141" s="175" t="s">
        <v>4945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4946</v>
      </c>
      <c r="R9141" s="160" t="s">
        <v>4934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5050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5050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5050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5050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5050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5050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5050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5050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5050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5050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5050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5050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5050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5050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5050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5050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5050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5050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5050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5050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5050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5050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5050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5050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5050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5050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5050</v>
      </c>
      <c r="J9168" s="168" t="s">
        <v>1988</v>
      </c>
      <c r="K9168" s="158" t="s">
        <v>32</v>
      </c>
      <c r="L9168" s="175" t="s">
        <v>4947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4948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5050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5050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5050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5050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5050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5050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5050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5050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4949</v>
      </c>
      <c r="F9177" s="175" t="s">
        <v>4949</v>
      </c>
      <c r="G9177" s="176" t="s">
        <v>4949</v>
      </c>
      <c r="H9177" s="175" t="s">
        <v>1986</v>
      </c>
      <c r="I9177" s="175" t="s">
        <v>5050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4950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5050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5050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5050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5050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5050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5050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5050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5050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5050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5050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5050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5050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5050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5050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5050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4951</v>
      </c>
      <c r="F9193" s="175" t="s">
        <v>4951</v>
      </c>
      <c r="G9193" s="176" t="s">
        <v>4951</v>
      </c>
      <c r="H9193" s="175" t="s">
        <v>1986</v>
      </c>
      <c r="I9193" s="175" t="s">
        <v>5050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5050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5050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5050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5050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347" t="s">
        <v>1149</v>
      </c>
      <c r="F9198" s="347" t="s">
        <v>1149</v>
      </c>
      <c r="G9198" s="176" t="s">
        <v>1149</v>
      </c>
      <c r="H9198" s="175" t="s">
        <v>1986</v>
      </c>
      <c r="I9198" s="175" t="s">
        <v>5050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5050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5050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5050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5050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5050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5050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5050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5050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4913</v>
      </c>
      <c r="F9207" s="175" t="s">
        <v>4913</v>
      </c>
      <c r="G9207" s="176" t="s">
        <v>4913</v>
      </c>
      <c r="H9207" s="175" t="s">
        <v>1986</v>
      </c>
      <c r="I9207" s="175" t="s">
        <v>5050</v>
      </c>
      <c r="J9207" s="168" t="s">
        <v>1988</v>
      </c>
      <c r="K9207" s="158" t="s">
        <v>32</v>
      </c>
      <c r="L9207" s="175" t="s">
        <v>4913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4952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5050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5050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5050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5050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5050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4915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4953</v>
      </c>
      <c r="F9213" s="175" t="s">
        <v>4953</v>
      </c>
      <c r="G9213" s="176" t="s">
        <v>4953</v>
      </c>
      <c r="H9213" s="175" t="s">
        <v>1986</v>
      </c>
      <c r="I9213" s="175" t="s">
        <v>5050</v>
      </c>
      <c r="J9213" s="168" t="s">
        <v>1988</v>
      </c>
      <c r="K9213" s="158" t="s">
        <v>32</v>
      </c>
      <c r="L9213" s="175" t="s">
        <v>4953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4954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5050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5050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5050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5050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5050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5050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5050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5050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5050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347" t="s">
        <v>1149</v>
      </c>
      <c r="F9223" s="347" t="s">
        <v>1149</v>
      </c>
      <c r="G9223" s="176" t="s">
        <v>1149</v>
      </c>
      <c r="H9223" s="175" t="s">
        <v>1986</v>
      </c>
      <c r="I9223" s="175" t="s">
        <v>5050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347" t="s">
        <v>1149</v>
      </c>
      <c r="F9224" s="347" t="s">
        <v>1149</v>
      </c>
      <c r="G9224" s="176" t="s">
        <v>1149</v>
      </c>
      <c r="H9224" s="175" t="s">
        <v>1986</v>
      </c>
      <c r="I9224" s="175" t="s">
        <v>5050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347" t="s">
        <v>1149</v>
      </c>
      <c r="F9225" s="347" t="s">
        <v>1149</v>
      </c>
      <c r="G9225" s="176" t="s">
        <v>1149</v>
      </c>
      <c r="H9225" s="175" t="s">
        <v>1986</v>
      </c>
      <c r="I9225" s="175" t="s">
        <v>5050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4915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5050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5050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5050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5050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5050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5050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5050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5050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5050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5050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5050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5050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5050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5050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5050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5050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5050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5050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5050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5050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4955</v>
      </c>
      <c r="F9246" s="175" t="s">
        <v>4955</v>
      </c>
      <c r="G9246" s="176" t="s">
        <v>4955</v>
      </c>
      <c r="H9246" s="175" t="s">
        <v>1986</v>
      </c>
      <c r="I9246" s="175" t="s">
        <v>5050</v>
      </c>
      <c r="J9246" s="168" t="s">
        <v>1988</v>
      </c>
      <c r="K9246" s="158" t="s">
        <v>32</v>
      </c>
      <c r="L9246" s="175" t="s">
        <v>4955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4956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5050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5050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5050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5050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5050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5050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5050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5050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4915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5050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4915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5050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4915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5050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5050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5050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5050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5050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5050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5050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5050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4915</v>
      </c>
      <c r="O9264" s="175" t="s">
        <v>41</v>
      </c>
      <c r="P9264" s="177">
        <v>0.05</v>
      </c>
      <c r="Q9264" s="178" t="s">
        <v>5101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5050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5050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4957</v>
      </c>
      <c r="F9267" s="175" t="s">
        <v>4957</v>
      </c>
      <c r="G9267" s="176" t="s">
        <v>4957</v>
      </c>
      <c r="H9267" s="175" t="s">
        <v>1986</v>
      </c>
      <c r="I9267" s="175" t="s">
        <v>5050</v>
      </c>
      <c r="J9267" s="168" t="s">
        <v>1988</v>
      </c>
      <c r="K9267" s="158" t="s">
        <v>32</v>
      </c>
      <c r="L9267" s="175" t="s">
        <v>4957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4958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5050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5050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5050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5050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4914</v>
      </c>
      <c r="F9272" s="175" t="s">
        <v>4914</v>
      </c>
      <c r="G9272" s="176" t="s">
        <v>4914</v>
      </c>
      <c r="H9272" s="175" t="s">
        <v>1986</v>
      </c>
      <c r="I9272" s="175" t="s">
        <v>5050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5050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5050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5050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5050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5050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5050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5050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5050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5050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5050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5050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4915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5050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5050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5050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5050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5050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5050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5050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5050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4959</v>
      </c>
      <c r="F9292" s="175" t="s">
        <v>4959</v>
      </c>
      <c r="G9292" s="176" t="s">
        <v>4959</v>
      </c>
      <c r="H9292" s="175" t="s">
        <v>1986</v>
      </c>
      <c r="I9292" s="175" t="s">
        <v>5050</v>
      </c>
      <c r="J9292" s="168" t="s">
        <v>1988</v>
      </c>
      <c r="K9292" s="158" t="s">
        <v>32</v>
      </c>
      <c r="L9292" s="175" t="s">
        <v>4960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4961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5050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5050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5050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5050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5050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5050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5050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5050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5050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5050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5050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5050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5050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5050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5050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5050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4962</v>
      </c>
      <c r="F9309" s="175" t="s">
        <v>4962</v>
      </c>
      <c r="G9309" s="176" t="s">
        <v>4962</v>
      </c>
      <c r="H9309" s="175" t="s">
        <v>1986</v>
      </c>
      <c r="I9309" s="175" t="s">
        <v>5050</v>
      </c>
      <c r="J9309" s="168" t="s">
        <v>1988</v>
      </c>
      <c r="K9309" s="158" t="s">
        <v>32</v>
      </c>
      <c r="L9309" s="175" t="s">
        <v>4963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4964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5050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5050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5050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5050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5050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5050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5050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5050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5050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5050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4915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5050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5050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5050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5050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5050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5050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5050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5050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5050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5050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4915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5050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5050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5050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5050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5050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5050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5050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5050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5050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5050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5050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5050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5050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5050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5133</v>
      </c>
      <c r="R9343" s="175" t="s">
        <v>5134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</f>
        <v>37857.156862745098</v>
      </c>
      <c r="X9343" s="174"/>
      <c r="Y9343" s="7">
        <f t="shared" si="1262"/>
        <v>0</v>
      </c>
      <c r="Z9343" s="174"/>
      <c r="AA9343" s="8">
        <f t="shared" si="1265"/>
        <v>37857.156862745098</v>
      </c>
      <c r="AB9343" s="164">
        <f t="shared" si="1268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4965</v>
      </c>
      <c r="AH9343" s="225"/>
      <c r="AI9343" s="175"/>
      <c r="AJ9343" s="191">
        <f t="shared" si="1263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5050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5050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5050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5050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4966</v>
      </c>
      <c r="F9348" s="175" t="s">
        <v>4966</v>
      </c>
      <c r="G9348" s="176" t="s">
        <v>4966</v>
      </c>
      <c r="H9348" s="175" t="s">
        <v>1986</v>
      </c>
      <c r="I9348" s="175" t="s">
        <v>5050</v>
      </c>
      <c r="J9348" s="168" t="s">
        <v>1988</v>
      </c>
      <c r="K9348" s="158" t="s">
        <v>32</v>
      </c>
      <c r="L9348" s="175" t="s">
        <v>4966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4967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5050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5050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5050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5050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5050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5050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5050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5050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5050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4968</v>
      </c>
      <c r="R9357" s="175" t="s">
        <v>4969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4969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5050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5050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5050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5050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5050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5050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5050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5050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5050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5050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5050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5050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5050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5050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5050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5050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5050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5050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5050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5050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5050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5050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5050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5050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5050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5050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5050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5050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5050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5050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5050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5050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5050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5050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5050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5050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5050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5050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5050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5050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5050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4915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5050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4915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5050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4970</v>
      </c>
      <c r="H9401" s="158" t="s">
        <v>47</v>
      </c>
      <c r="I9401" s="158" t="s">
        <v>5052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5052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4899</v>
      </c>
      <c r="G9403" s="159" t="s">
        <v>301</v>
      </c>
      <c r="H9403" s="158" t="s">
        <v>47</v>
      </c>
      <c r="I9403" s="158" t="s">
        <v>5052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4900</v>
      </c>
      <c r="G9404" s="159" t="s">
        <v>526</v>
      </c>
      <c r="H9404" s="158" t="s">
        <v>47</v>
      </c>
      <c r="I9404" s="158" t="s">
        <v>5052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4971</v>
      </c>
      <c r="G9405" s="159" t="s">
        <v>2864</v>
      </c>
      <c r="H9405" s="158" t="s">
        <v>2830</v>
      </c>
      <c r="I9405" s="158" t="s">
        <v>5054</v>
      </c>
      <c r="J9405" s="168" t="s">
        <v>2832</v>
      </c>
      <c r="K9405" s="158" t="s">
        <v>32</v>
      </c>
      <c r="L9405" s="158" t="s">
        <v>4972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5054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5054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5054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5054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5054</v>
      </c>
      <c r="J9410" s="168" t="s">
        <v>2832</v>
      </c>
      <c r="K9410" s="158" t="s">
        <v>32</v>
      </c>
      <c r="L9410" s="158" t="s">
        <v>4973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5054</v>
      </c>
      <c r="J9411" s="168" t="s">
        <v>2832</v>
      </c>
      <c r="K9411" s="158" t="s">
        <v>32</v>
      </c>
      <c r="L9411" s="158" t="s">
        <v>4973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5054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5054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4974</v>
      </c>
      <c r="F9414" s="158" t="s">
        <v>4974</v>
      </c>
      <c r="G9414" s="159" t="s">
        <v>2879</v>
      </c>
      <c r="H9414" s="158" t="s">
        <v>2830</v>
      </c>
      <c r="I9414" s="158" t="s">
        <v>5054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4974</v>
      </c>
      <c r="F9415" s="158" t="s">
        <v>4974</v>
      </c>
      <c r="G9415" s="159" t="s">
        <v>2879</v>
      </c>
      <c r="H9415" s="158" t="s">
        <v>2830</v>
      </c>
      <c r="I9415" s="158" t="s">
        <v>5054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5054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5054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5054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5054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5054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5054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5054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5054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5054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5054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5054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5054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5054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5054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5054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5054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5054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5054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5054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5106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5054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5054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5054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5054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5054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5054</v>
      </c>
      <c r="J9440" s="168" t="s">
        <v>2832</v>
      </c>
      <c r="K9440" s="158" t="s">
        <v>32</v>
      </c>
      <c r="L9440" s="158" t="s">
        <v>4975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5054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5054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4976</v>
      </c>
      <c r="G9443" s="159" t="s">
        <v>1738</v>
      </c>
      <c r="H9443" s="158" t="s">
        <v>2830</v>
      </c>
      <c r="I9443" s="158" t="s">
        <v>5054</v>
      </c>
      <c r="J9443" s="168" t="s">
        <v>2832</v>
      </c>
      <c r="K9443" s="158" t="s">
        <v>32</v>
      </c>
      <c r="L9443" s="158" t="s">
        <v>4977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4976</v>
      </c>
      <c r="G9444" s="159" t="s">
        <v>1738</v>
      </c>
      <c r="H9444" s="158" t="s">
        <v>2830</v>
      </c>
      <c r="I9444" s="158" t="s">
        <v>5054</v>
      </c>
      <c r="J9444" s="168" t="s">
        <v>2832</v>
      </c>
      <c r="K9444" s="158" t="s">
        <v>32</v>
      </c>
      <c r="L9444" s="158" t="s">
        <v>4977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4976</v>
      </c>
      <c r="G9445" s="159" t="s">
        <v>1738</v>
      </c>
      <c r="H9445" s="158" t="s">
        <v>2830</v>
      </c>
      <c r="I9445" s="158" t="s">
        <v>5054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4976</v>
      </c>
      <c r="G9446" s="159" t="s">
        <v>1738</v>
      </c>
      <c r="H9446" s="158" t="s">
        <v>2830</v>
      </c>
      <c r="I9446" s="158" t="s">
        <v>5054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4976</v>
      </c>
      <c r="G9447" s="159" t="s">
        <v>1738</v>
      </c>
      <c r="H9447" s="158" t="s">
        <v>2830</v>
      </c>
      <c r="I9447" s="158" t="s">
        <v>5054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4976</v>
      </c>
      <c r="G9448" s="159" t="s">
        <v>1738</v>
      </c>
      <c r="H9448" s="158" t="s">
        <v>2830</v>
      </c>
      <c r="I9448" s="158" t="s">
        <v>5054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4976</v>
      </c>
      <c r="G9449" s="159" t="s">
        <v>1738</v>
      </c>
      <c r="H9449" s="158" t="s">
        <v>2830</v>
      </c>
      <c r="I9449" s="158" t="s">
        <v>5054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4976</v>
      </c>
      <c r="G9450" s="159" t="s">
        <v>1738</v>
      </c>
      <c r="H9450" s="158" t="s">
        <v>2830</v>
      </c>
      <c r="I9450" s="158" t="s">
        <v>5054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4976</v>
      </c>
      <c r="G9451" s="159" t="s">
        <v>1738</v>
      </c>
      <c r="H9451" s="158" t="s">
        <v>2830</v>
      </c>
      <c r="I9451" s="158" t="s">
        <v>5054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4976</v>
      </c>
      <c r="G9452" s="159" t="s">
        <v>1738</v>
      </c>
      <c r="H9452" s="158" t="s">
        <v>2830</v>
      </c>
      <c r="I9452" s="158" t="s">
        <v>5054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4976</v>
      </c>
      <c r="G9453" s="159" t="s">
        <v>1738</v>
      </c>
      <c r="H9453" s="158" t="s">
        <v>2830</v>
      </c>
      <c r="I9453" s="158" t="s">
        <v>5054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5054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5054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4978</v>
      </c>
      <c r="G9456" s="159" t="s">
        <v>2843</v>
      </c>
      <c r="H9456" s="158" t="s">
        <v>2830</v>
      </c>
      <c r="I9456" s="158" t="s">
        <v>5054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4978</v>
      </c>
      <c r="G9457" s="159" t="s">
        <v>2843</v>
      </c>
      <c r="H9457" s="158" t="s">
        <v>2830</v>
      </c>
      <c r="I9457" s="158" t="s">
        <v>5054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4979</v>
      </c>
      <c r="G9458" s="159" t="s">
        <v>2843</v>
      </c>
      <c r="H9458" s="158" t="s">
        <v>2830</v>
      </c>
      <c r="I9458" s="158" t="s">
        <v>5054</v>
      </c>
      <c r="J9458" s="168" t="s">
        <v>2832</v>
      </c>
      <c r="K9458" s="158" t="s">
        <v>32</v>
      </c>
      <c r="L9458" s="158" t="s">
        <v>4980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4979</v>
      </c>
      <c r="G9459" s="159" t="s">
        <v>2843</v>
      </c>
      <c r="H9459" s="158" t="s">
        <v>2830</v>
      </c>
      <c r="I9459" s="158" t="s">
        <v>5054</v>
      </c>
      <c r="J9459" s="168" t="s">
        <v>2832</v>
      </c>
      <c r="K9459" s="158" t="s">
        <v>32</v>
      </c>
      <c r="L9459" s="158" t="s">
        <v>4981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4979</v>
      </c>
      <c r="G9460" s="159" t="s">
        <v>2843</v>
      </c>
      <c r="H9460" s="158" t="s">
        <v>2830</v>
      </c>
      <c r="I9460" s="158" t="s">
        <v>5054</v>
      </c>
      <c r="J9460" s="168" t="s">
        <v>2832</v>
      </c>
      <c r="K9460" s="158" t="s">
        <v>32</v>
      </c>
      <c r="L9460" s="158" t="s">
        <v>4981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4979</v>
      </c>
      <c r="G9461" s="159" t="s">
        <v>2843</v>
      </c>
      <c r="H9461" s="158" t="s">
        <v>2830</v>
      </c>
      <c r="I9461" s="158" t="s">
        <v>5054</v>
      </c>
      <c r="J9461" s="168" t="s">
        <v>2832</v>
      </c>
      <c r="K9461" s="158" t="s">
        <v>32</v>
      </c>
      <c r="L9461" s="158" t="s">
        <v>4982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4979</v>
      </c>
      <c r="G9462" s="159" t="s">
        <v>2843</v>
      </c>
      <c r="H9462" s="158" t="s">
        <v>2830</v>
      </c>
      <c r="I9462" s="158" t="s">
        <v>5054</v>
      </c>
      <c r="J9462" s="168" t="s">
        <v>2832</v>
      </c>
      <c r="K9462" s="158" t="s">
        <v>32</v>
      </c>
      <c r="L9462" s="158" t="s">
        <v>4982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5054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5054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5054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5054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5054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5054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5054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5054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5054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5054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5054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5054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5054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5054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5054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5054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5054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5054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5054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5054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5054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5054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5054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5054</v>
      </c>
      <c r="J9486" s="168" t="s">
        <v>2832</v>
      </c>
      <c r="K9486" s="158" t="s">
        <v>32</v>
      </c>
      <c r="L9486" s="158" t="s">
        <v>4983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5054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5054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5054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5054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5054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5054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5054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5054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5054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5054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5054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5054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5054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5054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5054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5054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5054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5054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5054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5054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5054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5054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5054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5054</v>
      </c>
      <c r="J9510" s="168" t="s">
        <v>2832</v>
      </c>
      <c r="K9510" s="158" t="s">
        <v>32</v>
      </c>
      <c r="L9510" s="158" t="s">
        <v>4984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5054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5054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5054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5054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5054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5054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5054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5054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5054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5054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5054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5054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5054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4985</v>
      </c>
      <c r="F9524" s="158" t="s">
        <v>2918</v>
      </c>
      <c r="G9524" s="159" t="s">
        <v>1520</v>
      </c>
      <c r="H9524" s="158" t="s">
        <v>2830</v>
      </c>
      <c r="I9524" s="158" t="s">
        <v>5054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5054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5054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4986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5054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4986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5054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5054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4864</v>
      </c>
      <c r="F9530" s="158" t="s">
        <v>4864</v>
      </c>
      <c r="G9530" s="159" t="s">
        <v>4864</v>
      </c>
      <c r="H9530" s="158" t="s">
        <v>2830</v>
      </c>
      <c r="I9530" s="158" t="s">
        <v>5054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5054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5054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5054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5054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5054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5054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4986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5054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5054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5054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5054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5054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5054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5054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5054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5054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5054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5054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5054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5054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4987</v>
      </c>
      <c r="G9550" s="159" t="s">
        <v>2875</v>
      </c>
      <c r="H9550" s="158" t="s">
        <v>2830</v>
      </c>
      <c r="I9550" s="158" t="s">
        <v>5054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5054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4986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5054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5054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5054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5054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5054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5054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5054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4986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5054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5054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5054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5054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5054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5054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5054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5054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5054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5103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5054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5054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5054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5054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4988</v>
      </c>
      <c r="F9572" s="158" t="s">
        <v>4988</v>
      </c>
      <c r="G9572" s="159" t="s">
        <v>4988</v>
      </c>
      <c r="H9572" s="158" t="s">
        <v>2830</v>
      </c>
      <c r="I9572" s="158" t="s">
        <v>5054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5054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5054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5054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5054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5054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5054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5054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4989</v>
      </c>
      <c r="F9580" s="158" t="s">
        <v>4989</v>
      </c>
      <c r="G9580" s="159" t="s">
        <v>4989</v>
      </c>
      <c r="H9580" s="158" t="s">
        <v>2830</v>
      </c>
      <c r="I9580" s="158" t="s">
        <v>5054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5054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5054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5054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5104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5054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5054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5054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5054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5107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5054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5054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5054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5054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4986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5054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5054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5054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5054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5054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5054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5054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4765</v>
      </c>
      <c r="F9599" s="158" t="s">
        <v>4765</v>
      </c>
      <c r="G9599" s="159" t="s">
        <v>4765</v>
      </c>
      <c r="H9599" s="158" t="s">
        <v>2830</v>
      </c>
      <c r="I9599" s="158" t="s">
        <v>5054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5054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4990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5054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5054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5054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5054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5054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5054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5054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4991</v>
      </c>
      <c r="G9608" s="159" t="s">
        <v>1622</v>
      </c>
      <c r="H9608" s="158" t="s">
        <v>2830</v>
      </c>
      <c r="I9608" s="158" t="s">
        <v>5054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5054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5054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5054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5054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5054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5054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5054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4986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5054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5054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5054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5054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5054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5054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5054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5054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5054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4871</v>
      </c>
      <c r="F9625" s="158" t="s">
        <v>4871</v>
      </c>
      <c r="G9625" s="159" t="s">
        <v>4871</v>
      </c>
      <c r="H9625" s="158" t="s">
        <v>2830</v>
      </c>
      <c r="I9625" s="158" t="s">
        <v>5054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5054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5054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5054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5050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5072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4992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5110</v>
      </c>
      <c r="F9630" s="158" t="s">
        <v>3129</v>
      </c>
      <c r="G9630" s="159" t="s">
        <v>1052</v>
      </c>
      <c r="H9630" s="158" t="s">
        <v>1986</v>
      </c>
      <c r="I9630" s="175" t="s">
        <v>5050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4993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4994</v>
      </c>
      <c r="I9631" s="175" t="s">
        <v>5050</v>
      </c>
      <c r="J9631" s="168" t="s">
        <v>4993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5056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5050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5056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5056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5056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5056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5056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5056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5056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5056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4995</v>
      </c>
      <c r="F9642" s="158" t="s">
        <v>4995</v>
      </c>
      <c r="G9642" s="159" t="s">
        <v>4995</v>
      </c>
      <c r="H9642" s="158" t="s">
        <v>5081</v>
      </c>
      <c r="I9642" s="158" t="s">
        <v>5056</v>
      </c>
      <c r="J9642" s="168" t="s">
        <v>5063</v>
      </c>
      <c r="K9642" s="158" t="s">
        <v>5082</v>
      </c>
      <c r="L9642" s="158" t="s">
        <v>4995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5056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5056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5083</v>
      </c>
      <c r="I9645" s="158" t="s">
        <v>5056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4996</v>
      </c>
      <c r="I9646" s="158" t="s">
        <v>5056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4997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4996</v>
      </c>
      <c r="I9647" s="158" t="s">
        <v>5056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4996</v>
      </c>
      <c r="I9648" s="158" t="s">
        <v>5056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4996</v>
      </c>
      <c r="I9649" s="158" t="s">
        <v>5056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4998</v>
      </c>
      <c r="F9650" s="158" t="s">
        <v>4999</v>
      </c>
      <c r="G9650" s="159" t="s">
        <v>74</v>
      </c>
      <c r="H9650" s="158" t="s">
        <v>4996</v>
      </c>
      <c r="I9650" s="158" t="s">
        <v>5056</v>
      </c>
      <c r="J9650" s="168" t="s">
        <v>3337</v>
      </c>
      <c r="K9650" s="158" t="s">
        <v>505</v>
      </c>
      <c r="L9650" s="158" t="s">
        <v>4998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5000</v>
      </c>
      <c r="G9651" s="159" t="s">
        <v>1457</v>
      </c>
      <c r="H9651" s="158" t="s">
        <v>3117</v>
      </c>
      <c r="I9651" s="158" t="s">
        <v>5056</v>
      </c>
      <c r="J9651" s="168" t="s">
        <v>5058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5056</v>
      </c>
      <c r="J9652" s="168" t="s">
        <v>5059</v>
      </c>
      <c r="K9652" s="158" t="s">
        <v>5082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5001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5002</v>
      </c>
      <c r="I9653" s="158" t="s">
        <v>5056</v>
      </c>
      <c r="J9653" s="168" t="s">
        <v>5060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5056</v>
      </c>
      <c r="J9654" s="168" t="s">
        <v>5061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5056</v>
      </c>
      <c r="J9655" s="168" t="s">
        <v>5061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5053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5053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5056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5056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5056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5056</v>
      </c>
      <c r="J9661" s="168" t="s">
        <v>5058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5056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5056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4996</v>
      </c>
      <c r="I9664" s="158" t="s">
        <v>5056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4996</v>
      </c>
      <c r="I9665" s="158" t="s">
        <v>5056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4996</v>
      </c>
      <c r="I9666" s="158" t="s">
        <v>5056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4996</v>
      </c>
      <c r="I9667" s="158" t="s">
        <v>5056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5056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5056</v>
      </c>
      <c r="J9669" s="168" t="s">
        <v>5062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4996</v>
      </c>
      <c r="I9670" s="158" t="s">
        <v>5056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5056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4996</v>
      </c>
      <c r="I9672" s="158" t="s">
        <v>5056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5056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5056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5056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5056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5054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5054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542</v>
      </c>
      <c r="F9679" s="158" t="s">
        <v>5139</v>
      </c>
      <c r="G9679" s="158" t="s">
        <v>542</v>
      </c>
      <c r="H9679" s="158" t="s">
        <v>2830</v>
      </c>
      <c r="I9679" s="158" t="s">
        <v>5054</v>
      </c>
      <c r="J9679" s="168" t="s">
        <v>2832</v>
      </c>
      <c r="K9679" s="158" t="s">
        <v>32</v>
      </c>
      <c r="L9679" s="158" t="s">
        <v>5140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103194</v>
      </c>
      <c r="V9679" s="164">
        <v>0</v>
      </c>
      <c r="W9679" s="164">
        <v>103194</v>
      </c>
      <c r="X9679" s="164"/>
      <c r="Y9679" s="7">
        <f t="shared" si="1355"/>
        <v>0</v>
      </c>
      <c r="Z9679" s="164"/>
      <c r="AA9679" s="8">
        <f t="shared" si="1347"/>
        <v>103194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5003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4974</v>
      </c>
      <c r="F9680" s="158" t="s">
        <v>4974</v>
      </c>
      <c r="G9680" s="159" t="s">
        <v>2879</v>
      </c>
      <c r="H9680" s="158" t="s">
        <v>2830</v>
      </c>
      <c r="I9680" s="158" t="s">
        <v>5054</v>
      </c>
      <c r="J9680" s="168" t="s">
        <v>2832</v>
      </c>
      <c r="K9680" s="158" t="s">
        <v>32</v>
      </c>
      <c r="L9680" s="158" t="s">
        <v>4974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5003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4974</v>
      </c>
      <c r="F9681" s="158" t="s">
        <v>4974</v>
      </c>
      <c r="G9681" s="159" t="s">
        <v>2879</v>
      </c>
      <c r="H9681" s="158" t="s">
        <v>2830</v>
      </c>
      <c r="I9681" s="158" t="s">
        <v>5054</v>
      </c>
      <c r="J9681" s="168" t="s">
        <v>2832</v>
      </c>
      <c r="K9681" s="158" t="s">
        <v>32</v>
      </c>
      <c r="L9681" s="158" t="s">
        <v>4974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5054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5054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5054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5054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5054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5054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5004</v>
      </c>
      <c r="I9688" s="158" t="s">
        <v>5056</v>
      </c>
      <c r="J9688" s="168" t="s">
        <v>5064</v>
      </c>
      <c r="K9688" s="158" t="s">
        <v>5082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5054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0</v>
      </c>
      <c r="V9689" s="164">
        <v>0</v>
      </c>
      <c r="W9689" s="164">
        <v>0</v>
      </c>
      <c r="X9689" s="164"/>
      <c r="Y9689" s="7">
        <f t="shared" si="1355"/>
        <v>0</v>
      </c>
      <c r="Z9689" s="164"/>
      <c r="AA9689" s="8">
        <f t="shared" si="1347"/>
        <v>0</v>
      </c>
      <c r="AB9689" s="164">
        <f t="shared" si="1350"/>
        <v>0</v>
      </c>
      <c r="AC9689" s="164">
        <v>0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5056</v>
      </c>
      <c r="J9690" s="168" t="s">
        <v>3167</v>
      </c>
      <c r="K9690" s="158" t="s">
        <v>32</v>
      </c>
      <c r="L9690" s="158" t="s">
        <v>5005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5006</v>
      </c>
      <c r="F9691" s="158" t="s">
        <v>3182</v>
      </c>
      <c r="G9691" s="159" t="s">
        <v>3182</v>
      </c>
      <c r="H9691" s="158" t="s">
        <v>3166</v>
      </c>
      <c r="I9691" s="158" t="s">
        <v>5056</v>
      </c>
      <c r="J9691" s="168" t="s">
        <v>3167</v>
      </c>
      <c r="K9691" s="158" t="s">
        <v>32</v>
      </c>
      <c r="L9691" s="158" t="s">
        <v>5005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4966</v>
      </c>
      <c r="F9692" s="158" t="s">
        <v>4966</v>
      </c>
      <c r="G9692" s="159" t="s">
        <v>4966</v>
      </c>
      <c r="H9692" s="158" t="s">
        <v>3166</v>
      </c>
      <c r="I9692" s="158" t="s">
        <v>5056</v>
      </c>
      <c r="J9692" s="168" t="s">
        <v>3167</v>
      </c>
      <c r="K9692" s="158" t="s">
        <v>32</v>
      </c>
      <c r="L9692" s="158" t="s">
        <v>5007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5056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5056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5056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5056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5056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5056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5056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5056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5056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5056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5056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5056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5056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5056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5056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5056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5056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5056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5056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5056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5056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5049</v>
      </c>
      <c r="J9714" s="168" t="s">
        <v>5074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5008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5049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5068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5009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5049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5049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5052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5052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5052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5010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5052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5010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5052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5010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5052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5010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5050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5050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5050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5050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5053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5053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5053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5050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5050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5050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5011</v>
      </c>
      <c r="G9734" s="176" t="s">
        <v>542</v>
      </c>
      <c r="H9734" s="175" t="s">
        <v>60</v>
      </c>
      <c r="I9734" s="158" t="s">
        <v>5053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5049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5049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5053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5053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5011</v>
      </c>
      <c r="G9739" s="176" t="s">
        <v>542</v>
      </c>
      <c r="H9739" s="175" t="s">
        <v>60</v>
      </c>
      <c r="I9739" s="158" t="s">
        <v>5053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5050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5049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5050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5012</v>
      </c>
      <c r="G9743" s="176" t="s">
        <v>1668</v>
      </c>
      <c r="H9743" s="175" t="s">
        <v>2830</v>
      </c>
      <c r="I9743" s="158" t="s">
        <v>5054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5049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5050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5049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5050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5050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5013</v>
      </c>
      <c r="F9749" s="175" t="s">
        <v>5013</v>
      </c>
      <c r="G9749" s="176" t="s">
        <v>5013</v>
      </c>
      <c r="H9749" s="175" t="s">
        <v>60</v>
      </c>
      <c r="I9749" s="158" t="s">
        <v>5053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5049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5050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5053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5014</v>
      </c>
      <c r="F9753" s="175" t="s">
        <v>5015</v>
      </c>
      <c r="G9753" s="176" t="s">
        <v>223</v>
      </c>
      <c r="H9753" s="158" t="s">
        <v>1986</v>
      </c>
      <c r="I9753" s="175" t="s">
        <v>5050</v>
      </c>
      <c r="J9753" s="168" t="s">
        <v>1988</v>
      </c>
      <c r="K9753" s="158" t="s">
        <v>32</v>
      </c>
      <c r="L9753" s="175"/>
      <c r="M9753" s="175"/>
      <c r="N9753" s="158" t="s">
        <v>4993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5056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5056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5056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5056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5056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5056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5056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5056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5056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2"/>
        <v>0</v>
      </c>
      <c r="Z9762" s="199"/>
      <c r="AA9762" s="8">
        <f t="shared" si="1364"/>
        <v>15909.611650485434</v>
      </c>
      <c r="AB9762" s="199"/>
      <c r="AC9762" s="199">
        <f t="shared" si="1366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5056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5056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5056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5056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5056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4900</v>
      </c>
      <c r="G9768" s="194" t="s">
        <v>526</v>
      </c>
      <c r="H9768" s="193" t="s">
        <v>3248</v>
      </c>
      <c r="I9768" s="158" t="s">
        <v>5056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5056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5056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5056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5056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5056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5056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5056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5056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5056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5056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5056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5056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5056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5056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5056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5056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5056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4997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5056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5056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4998</v>
      </c>
      <c r="F9788" s="193" t="s">
        <v>4998</v>
      </c>
      <c r="G9788" s="194" t="s">
        <v>1738</v>
      </c>
      <c r="H9788" s="193" t="s">
        <v>3250</v>
      </c>
      <c r="I9788" s="158" t="s">
        <v>5056</v>
      </c>
      <c r="J9788" s="168" t="s">
        <v>3355</v>
      </c>
      <c r="K9788" s="158" t="s">
        <v>32</v>
      </c>
      <c r="L9788" s="193" t="s">
        <v>4998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5016</v>
      </c>
      <c r="G9789" s="194" t="s">
        <v>2984</v>
      </c>
      <c r="H9789" s="193" t="s">
        <v>5017</v>
      </c>
      <c r="I9789" s="158" t="s">
        <v>5056</v>
      </c>
      <c r="J9789" s="168" t="s">
        <v>5065</v>
      </c>
      <c r="K9789" s="158" t="s">
        <v>505</v>
      </c>
      <c r="L9789" s="193" t="s">
        <v>4786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5016</v>
      </c>
      <c r="G9790" s="194" t="s">
        <v>2984</v>
      </c>
      <c r="H9790" s="193" t="s">
        <v>5017</v>
      </c>
      <c r="I9790" s="158" t="s">
        <v>5056</v>
      </c>
      <c r="J9790" s="168" t="s">
        <v>5065</v>
      </c>
      <c r="K9790" s="158" t="s">
        <v>505</v>
      </c>
      <c r="L9790" s="193" t="s">
        <v>4787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5016</v>
      </c>
      <c r="G9791" s="194" t="s">
        <v>2984</v>
      </c>
      <c r="H9791" s="193" t="s">
        <v>5018</v>
      </c>
      <c r="I9791" s="158" t="s">
        <v>5056</v>
      </c>
      <c r="J9791" s="168" t="s">
        <v>5066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5019</v>
      </c>
      <c r="F9792" s="193" t="s">
        <v>5020</v>
      </c>
      <c r="G9792" s="194" t="s">
        <v>5019</v>
      </c>
      <c r="H9792" s="193" t="s">
        <v>3125</v>
      </c>
      <c r="I9792" s="158" t="s">
        <v>5056</v>
      </c>
      <c r="J9792" s="168" t="s">
        <v>3126</v>
      </c>
      <c r="K9792" s="158" t="s">
        <v>32</v>
      </c>
      <c r="L9792" s="193" t="s">
        <v>5019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5097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5098</v>
      </c>
      <c r="O9794" s="175" t="s">
        <v>41</v>
      </c>
      <c r="P9794" s="177">
        <v>0.02</v>
      </c>
      <c r="Q9794" s="178" t="s">
        <v>4924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5099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9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4915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5098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5098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5100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5098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5098</v>
      </c>
      <c r="O9801" s="175" t="s">
        <v>41</v>
      </c>
      <c r="P9801" s="177">
        <v>0.08</v>
      </c>
      <c r="Q9801" s="178" t="s">
        <v>4928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5105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5053</v>
      </c>
      <c r="J9804" s="168" t="s">
        <v>5048</v>
      </c>
      <c r="K9804" s="158" t="s">
        <v>32</v>
      </c>
      <c r="L9804" s="158"/>
      <c r="M9804" s="160" t="s">
        <v>4862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:V9809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4.25">
      <c r="A9805" s="1">
        <v>43831</v>
      </c>
      <c r="B9805" s="2" t="s">
        <v>32</v>
      </c>
      <c r="C9805" s="2" t="s">
        <v>1515</v>
      </c>
      <c r="D9805" s="57" t="s">
        <v>1516</v>
      </c>
      <c r="E9805" s="2" t="s">
        <v>1596</v>
      </c>
      <c r="F9805" s="57" t="s">
        <v>1596</v>
      </c>
      <c r="G9805" s="2" t="s">
        <v>1596</v>
      </c>
      <c r="H9805" s="80" t="s">
        <v>60</v>
      </c>
      <c r="I9805" s="2" t="s">
        <v>61</v>
      </c>
      <c r="J9805" s="2" t="s">
        <v>5048</v>
      </c>
      <c r="K9805" s="2" t="s">
        <v>32</v>
      </c>
      <c r="L9805" s="2" t="s">
        <v>63</v>
      </c>
      <c r="M9805" s="2"/>
      <c r="N9805" s="2" t="s">
        <v>57</v>
      </c>
      <c r="O9805" s="2" t="s">
        <v>41</v>
      </c>
      <c r="P9805" s="3">
        <v>0.04</v>
      </c>
      <c r="Q9805" s="115" t="s">
        <v>63</v>
      </c>
      <c r="R9805" s="5"/>
      <c r="S9805" s="6">
        <v>0</v>
      </c>
      <c r="T9805" s="6">
        <v>5012800</v>
      </c>
      <c r="U9805" s="7">
        <v>1679830.0900000012</v>
      </c>
      <c r="V9805" s="7">
        <f t="shared" si="1386"/>
        <v>3332969.9099999988</v>
      </c>
      <c r="W9805" s="8">
        <f t="shared" ref="W9805:W9809" si="1390">IF(O9805="返货",U9805/(1+P9805),IF(O9805="返现",U9805,IF(O9805="折扣",U9805*P9805,IF(O9805="无",U9805))))</f>
        <v>1615221.2403846164</v>
      </c>
      <c r="X9805" s="8"/>
      <c r="Y9805" s="7">
        <f t="shared" si="1379"/>
        <v>0</v>
      </c>
      <c r="Z9805" s="7"/>
      <c r="AA9805" s="8"/>
      <c r="AB9805" s="7">
        <f t="shared" ref="AB9805:AB9809" si="1391">U9805-W9805</f>
        <v>64608.849615384825</v>
      </c>
      <c r="AC9805" s="6">
        <f>U9805</f>
        <v>1679830.0900000012</v>
      </c>
      <c r="AD9805" s="3">
        <v>5.5E-2</v>
      </c>
      <c r="AE9805" s="9"/>
      <c r="AF9805" s="2"/>
      <c r="AG9805" s="6"/>
      <c r="AH9805" s="10" t="s">
        <v>51</v>
      </c>
      <c r="AI9805" s="3">
        <v>0</v>
      </c>
      <c r="AJ9805" s="6"/>
      <c r="AK9805" s="6"/>
      <c r="AL9805" s="6"/>
      <c r="AM9805" s="6"/>
      <c r="AN9805" s="6"/>
      <c r="AO9805" s="6"/>
      <c r="AP9805" s="152" t="e">
        <v>#N/A</v>
      </c>
    </row>
    <row r="9806" spans="1:42" ht="14.25" customHeight="1">
      <c r="A9806" s="1">
        <v>43831</v>
      </c>
      <c r="B9806" s="2" t="s">
        <v>32</v>
      </c>
      <c r="C9806" s="2" t="s">
        <v>1515</v>
      </c>
      <c r="D9806" s="2" t="s">
        <v>1516</v>
      </c>
      <c r="E9806" s="2" t="s">
        <v>1520</v>
      </c>
      <c r="F9806" s="2" t="s">
        <v>1520</v>
      </c>
      <c r="G9806" s="2" t="s">
        <v>1520</v>
      </c>
      <c r="H9806" s="80" t="s">
        <v>60</v>
      </c>
      <c r="I9806" s="2" t="s">
        <v>61</v>
      </c>
      <c r="J9806" s="2" t="s">
        <v>5048</v>
      </c>
      <c r="K9806" s="2" t="s">
        <v>32</v>
      </c>
      <c r="L9806" s="2" t="s">
        <v>63</v>
      </c>
      <c r="M9806" s="2"/>
      <c r="N9806" s="2" t="s">
        <v>57</v>
      </c>
      <c r="O9806" s="2" t="s">
        <v>80</v>
      </c>
      <c r="P9806" s="3">
        <v>0</v>
      </c>
      <c r="Q9806" s="115" t="s">
        <v>63</v>
      </c>
      <c r="R9806" s="5"/>
      <c r="S9806" s="6">
        <v>633975.02999999898</v>
      </c>
      <c r="T9806" s="6">
        <v>0</v>
      </c>
      <c r="U9806" s="6">
        <v>633975.02999999898</v>
      </c>
      <c r="V9806" s="7">
        <f t="shared" si="1386"/>
        <v>0</v>
      </c>
      <c r="W9806" s="8">
        <f t="shared" si="1390"/>
        <v>633975.02999999898</v>
      </c>
      <c r="X9806" s="8"/>
      <c r="Y9806" s="7">
        <f t="shared" si="1379"/>
        <v>0</v>
      </c>
      <c r="Z9806" s="7"/>
      <c r="AA9806" s="8"/>
      <c r="AB9806" s="7">
        <f t="shared" si="1391"/>
        <v>0</v>
      </c>
      <c r="AC9806" s="6">
        <f>U9806</f>
        <v>633975.02999999898</v>
      </c>
      <c r="AD9806" s="3">
        <v>5.5E-2</v>
      </c>
      <c r="AE9806" s="9"/>
      <c r="AF9806" s="2"/>
      <c r="AG9806" s="6"/>
      <c r="AH9806" s="10" t="s">
        <v>42</v>
      </c>
      <c r="AI9806" s="3">
        <v>0</v>
      </c>
      <c r="AJ9806" s="6"/>
      <c r="AK9806" s="6"/>
      <c r="AL9806" s="6"/>
      <c r="AM9806" s="6"/>
      <c r="AN9806" s="6"/>
      <c r="AO9806" s="6"/>
      <c r="AP9806" s="152" t="e">
        <v>#N/A</v>
      </c>
    </row>
    <row r="9807" spans="1:42" ht="14.25" customHeight="1">
      <c r="A9807" s="1">
        <v>43831</v>
      </c>
      <c r="B9807" s="2" t="s">
        <v>32</v>
      </c>
      <c r="C9807" s="2" t="s">
        <v>1515</v>
      </c>
      <c r="D9807" s="2" t="s">
        <v>1553</v>
      </c>
      <c r="E9807" s="2" t="s">
        <v>1560</v>
      </c>
      <c r="F9807" s="2" t="s">
        <v>1560</v>
      </c>
      <c r="G9807" s="2" t="s">
        <v>1560</v>
      </c>
      <c r="H9807" s="80" t="s">
        <v>60</v>
      </c>
      <c r="I9807" s="2" t="s">
        <v>61</v>
      </c>
      <c r="J9807" s="2" t="s">
        <v>5048</v>
      </c>
      <c r="K9807" s="2" t="s">
        <v>32</v>
      </c>
      <c r="L9807" s="2" t="s">
        <v>63</v>
      </c>
      <c r="M9807" s="2"/>
      <c r="N9807" s="2" t="s">
        <v>57</v>
      </c>
      <c r="O9807" s="2" t="s">
        <v>80</v>
      </c>
      <c r="P9807" s="3">
        <v>0</v>
      </c>
      <c r="Q9807" s="115" t="s">
        <v>63</v>
      </c>
      <c r="R9807" s="5"/>
      <c r="S9807" s="6">
        <v>499754.06</v>
      </c>
      <c r="T9807" s="6">
        <v>0</v>
      </c>
      <c r="U9807" s="6">
        <v>499754.06</v>
      </c>
      <c r="V9807" s="7">
        <f t="shared" si="1386"/>
        <v>0</v>
      </c>
      <c r="W9807" s="8">
        <f t="shared" si="1390"/>
        <v>499754.06</v>
      </c>
      <c r="X9807" s="8"/>
      <c r="Y9807" s="7">
        <f t="shared" si="1379"/>
        <v>0</v>
      </c>
      <c r="Z9807" s="7"/>
      <c r="AA9807" s="8"/>
      <c r="AB9807" s="7">
        <f t="shared" si="1391"/>
        <v>0</v>
      </c>
      <c r="AC9807" s="6">
        <f>U9807</f>
        <v>499754.06</v>
      </c>
      <c r="AD9807" s="3">
        <v>5.5E-2</v>
      </c>
      <c r="AE9807" s="9"/>
      <c r="AF9807" s="2"/>
      <c r="AG9807" s="6"/>
      <c r="AH9807" s="10" t="s">
        <v>42</v>
      </c>
      <c r="AI9807" s="3">
        <v>0</v>
      </c>
      <c r="AJ9807" s="6"/>
      <c r="AK9807" s="6"/>
      <c r="AL9807" s="6"/>
      <c r="AM9807" s="6"/>
      <c r="AN9807" s="6"/>
      <c r="AO9807" s="6"/>
      <c r="AP9807" s="152" t="e">
        <v>#N/A</v>
      </c>
    </row>
    <row r="9808" spans="1:42" ht="14.25" customHeight="1">
      <c r="A9808" s="1">
        <v>43831</v>
      </c>
      <c r="B9808" s="2" t="s">
        <v>32</v>
      </c>
      <c r="C9808" s="2" t="s">
        <v>1515</v>
      </c>
      <c r="D9808" s="2" t="s">
        <v>1516</v>
      </c>
      <c r="E9808" s="2" t="s">
        <v>1533</v>
      </c>
      <c r="F9808" s="2" t="s">
        <v>1533</v>
      </c>
      <c r="G9808" s="2" t="s">
        <v>1533</v>
      </c>
      <c r="H9808" s="80" t="s">
        <v>60</v>
      </c>
      <c r="I9808" s="2" t="s">
        <v>61</v>
      </c>
      <c r="J9808" s="2" t="s">
        <v>5048</v>
      </c>
      <c r="K9808" s="2" t="s">
        <v>32</v>
      </c>
      <c r="L9808" s="2" t="s">
        <v>63</v>
      </c>
      <c r="M9808" s="2"/>
      <c r="N9808" s="2" t="s">
        <v>57</v>
      </c>
      <c r="O9808" s="2" t="s">
        <v>80</v>
      </c>
      <c r="P9808" s="3">
        <v>0</v>
      </c>
      <c r="Q9808" s="115" t="s">
        <v>63</v>
      </c>
      <c r="R9808" s="5"/>
      <c r="S9808" s="6">
        <v>1025854.64</v>
      </c>
      <c r="T9808" s="6">
        <v>0</v>
      </c>
      <c r="U9808" s="6">
        <v>1025854.64</v>
      </c>
      <c r="V9808" s="7">
        <f t="shared" si="1386"/>
        <v>0</v>
      </c>
      <c r="W9808" s="8">
        <f t="shared" si="1390"/>
        <v>1025854.64</v>
      </c>
      <c r="X9808" s="8"/>
      <c r="Y9808" s="7">
        <f t="shared" si="1379"/>
        <v>0</v>
      </c>
      <c r="Z9808" s="7"/>
      <c r="AA9808" s="8"/>
      <c r="AB9808" s="7">
        <f t="shared" si="1391"/>
        <v>0</v>
      </c>
      <c r="AC9808" s="6">
        <f>U9808</f>
        <v>1025854.64</v>
      </c>
      <c r="AD9808" s="3">
        <v>5.5E-2</v>
      </c>
      <c r="AE9808" s="9"/>
      <c r="AF9808" s="2"/>
      <c r="AG9808" s="6"/>
      <c r="AH9808" s="10" t="s">
        <v>42</v>
      </c>
      <c r="AI9808" s="3">
        <v>0</v>
      </c>
      <c r="AJ9808" s="6"/>
      <c r="AK9808" s="6"/>
      <c r="AL9808" s="6"/>
      <c r="AM9808" s="6"/>
      <c r="AN9808" s="6"/>
      <c r="AO9808" s="6"/>
      <c r="AP9808" s="152" t="e">
        <v>#N/A</v>
      </c>
    </row>
    <row r="9809" spans="1:42" ht="14.25" customHeight="1">
      <c r="A9809" s="1">
        <v>43831</v>
      </c>
      <c r="B9809" s="2" t="s">
        <v>32</v>
      </c>
      <c r="C9809" s="2" t="s">
        <v>1515</v>
      </c>
      <c r="D9809" s="2" t="s">
        <v>1516</v>
      </c>
      <c r="E9809" s="2" t="s">
        <v>1544</v>
      </c>
      <c r="F9809" s="2" t="s">
        <v>1544</v>
      </c>
      <c r="G9809" s="2" t="s">
        <v>1544</v>
      </c>
      <c r="H9809" s="80" t="s">
        <v>60</v>
      </c>
      <c r="I9809" s="2" t="s">
        <v>61</v>
      </c>
      <c r="J9809" s="2" t="s">
        <v>5048</v>
      </c>
      <c r="K9809" s="2" t="s">
        <v>32</v>
      </c>
      <c r="L9809" s="2" t="s">
        <v>63</v>
      </c>
      <c r="M9809" s="2"/>
      <c r="N9809" s="2" t="s">
        <v>57</v>
      </c>
      <c r="O9809" s="2" t="s">
        <v>80</v>
      </c>
      <c r="P9809" s="3">
        <v>0</v>
      </c>
      <c r="Q9809" s="115" t="s">
        <v>63</v>
      </c>
      <c r="R9809" s="5"/>
      <c r="S9809" s="6">
        <v>638421.56999999995</v>
      </c>
      <c r="T9809" s="6">
        <v>0</v>
      </c>
      <c r="U9809" s="6">
        <v>638421.56999999995</v>
      </c>
      <c r="V9809" s="7">
        <f t="shared" si="1386"/>
        <v>0</v>
      </c>
      <c r="W9809" s="8">
        <f t="shared" si="1390"/>
        <v>638421.56999999995</v>
      </c>
      <c r="X9809" s="8"/>
      <c r="Y9809" s="7">
        <f t="shared" si="1379"/>
        <v>0</v>
      </c>
      <c r="Z9809" s="7"/>
      <c r="AA9809" s="8"/>
      <c r="AB9809" s="7">
        <f t="shared" si="1391"/>
        <v>0</v>
      </c>
      <c r="AC9809" s="6">
        <f>U9809</f>
        <v>638421.56999999995</v>
      </c>
      <c r="AD9809" s="3">
        <v>5.5E-2</v>
      </c>
      <c r="AE9809" s="9"/>
      <c r="AF9809" s="2"/>
      <c r="AG9809" s="6"/>
      <c r="AH9809" s="10" t="s">
        <v>42</v>
      </c>
      <c r="AI9809" s="3">
        <v>0</v>
      </c>
      <c r="AJ9809" s="6"/>
      <c r="AK9809" s="6"/>
      <c r="AL9809" s="6"/>
      <c r="AM9809" s="6"/>
      <c r="AN9809" s="6"/>
      <c r="AO9809" s="6"/>
      <c r="AP9809" s="152" t="e">
        <v>#N/A</v>
      </c>
    </row>
  </sheetData>
  <autoFilter ref="A1:AQ9809"/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G196" sqref="G196:G197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5021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9618511.1223779041</v>
      </c>
      <c r="Q2" s="285">
        <v>0</v>
      </c>
      <c r="R2" s="285">
        <f>(P2-G2+J2)/1.06</f>
        <v>1409651.1248848159</v>
      </c>
      <c r="S2" s="285">
        <f t="shared" ref="S2:S65" si="1">R2-(Q2/1.06)</f>
        <v>1409651.1248848159</v>
      </c>
      <c r="T2" s="286">
        <f t="shared" ref="T2:T66" si="2">S2/P2</f>
        <v>0.14655606329811258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131354206.68458757</v>
      </c>
      <c r="Q12" s="285"/>
      <c r="R12" s="285">
        <f>(P12-G12+J12)/1.06</f>
        <v>4355777.1624882678</v>
      </c>
      <c r="S12" s="285">
        <f>R12-(Q12/1.06)</f>
        <v>4355777.1624882678</v>
      </c>
      <c r="T12" s="289">
        <f>S12/P12</f>
        <v>3.3160545615014192E-2</v>
      </c>
      <c r="U12" s="282" t="s">
        <v>5077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hidden="1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8031662.1784537062</v>
      </c>
      <c r="Q65" s="285">
        <v>0</v>
      </c>
      <c r="R65" s="285">
        <f t="shared" si="14"/>
        <v>1130703.0457110417</v>
      </c>
      <c r="S65" s="285">
        <f t="shared" si="1"/>
        <v>1130703.0457110417</v>
      </c>
      <c r="T65" s="286">
        <f t="shared" si="2"/>
        <v>0.14078070274722759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198749147.39313489</v>
      </c>
      <c r="Q76" s="285"/>
      <c r="R76" s="285">
        <f>(P76-G76+J76)/1.06</f>
        <v>7465978.5386649799</v>
      </c>
      <c r="S76" s="285">
        <f>R76-(Q76/1.06)</f>
        <v>7465978.5386649799</v>
      </c>
      <c r="T76" s="289">
        <f>S76/P76</f>
        <v>3.7564833039997567E-2</v>
      </c>
      <c r="U76" s="282" t="s">
        <v>5077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5096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5095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2438828.0953297438</v>
      </c>
      <c r="Q109" s="285">
        <v>0</v>
      </c>
      <c r="R109" s="285">
        <f t="shared" ref="R109:R112" si="30">(P109-G109+J109-K109)/1.06</f>
        <v>-4.4059017145971083E-3</v>
      </c>
      <c r="S109" s="285">
        <f t="shared" ref="S109:S112" si="31">R109-(Q109/1.06)</f>
        <v>-4.4059017145971083E-3</v>
      </c>
      <c r="T109" s="286">
        <f t="shared" si="29"/>
        <v>-1.8065650969964755E-9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8109796.0220308499</v>
      </c>
      <c r="Q116" s="285">
        <v>0</v>
      </c>
      <c r="R116" s="306">
        <f t="shared" si="34"/>
        <v>985643.16229325917</v>
      </c>
      <c r="S116" s="306">
        <f t="shared" si="35"/>
        <v>985643.16229325917</v>
      </c>
      <c r="T116" s="307">
        <f t="shared" si="36"/>
        <v>0.1215373555161792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160902564.48009151</v>
      </c>
      <c r="Q127" s="285"/>
      <c r="R127" s="285">
        <f>(P127-G127+J127)/1.06</f>
        <v>5959693.7618787857</v>
      </c>
      <c r="S127" s="285">
        <f>R127-(Q127/1.06)</f>
        <v>5959693.7618787857</v>
      </c>
      <c r="T127" s="289">
        <f>S127/P127</f>
        <v>3.7039147145576906E-2</v>
      </c>
      <c r="U127" s="282" t="s">
        <v>5077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5085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491180.39</v>
      </c>
      <c r="Q164" s="285">
        <v>0</v>
      </c>
      <c r="R164" s="306">
        <f t="shared" ref="R164:R170" si="47">(P164-G164+J164-K164)/1.06</f>
        <v>2711.5094339622751</v>
      </c>
      <c r="S164" s="306">
        <f t="shared" si="35"/>
        <v>2711.5094339622751</v>
      </c>
      <c r="T164" s="307">
        <f t="shared" si="36"/>
        <v>5.5203943177826688E-3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2162701.8228914086</v>
      </c>
      <c r="Q166" s="285">
        <v>0</v>
      </c>
      <c r="R166" s="306">
        <f t="shared" si="47"/>
        <v>-6.7062183933437993E-3</v>
      </c>
      <c r="S166" s="306">
        <f t="shared" si="35"/>
        <v>-6.7062183933437993E-3</v>
      </c>
      <c r="T166" s="307">
        <f t="shared" si="36"/>
        <v>-3.1008520556837416E-9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5086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5077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5069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5069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5069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5044</v>
      </c>
      <c r="B185" s="287" t="s">
        <v>3310</v>
      </c>
      <c r="C185" s="313" t="s">
        <v>223</v>
      </c>
      <c r="D185" s="314" t="s">
        <v>223</v>
      </c>
      <c r="E185" s="302" t="s">
        <v>5069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5069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7717767.2884111833</v>
      </c>
      <c r="Q186" s="285">
        <v>0</v>
      </c>
      <c r="R186" s="306">
        <f>(P186-G186+J186)/1.06</f>
        <v>804724.54855772108</v>
      </c>
      <c r="S186" s="306">
        <f t="shared" si="62"/>
        <v>804724.54855772108</v>
      </c>
      <c r="T186" s="316">
        <f t="shared" si="63"/>
        <v>0.1042690869632823</v>
      </c>
      <c r="U186" s="298" t="s">
        <v>505</v>
      </c>
    </row>
    <row r="187" spans="1:21" ht="14.25" hidden="1" customHeight="1">
      <c r="A187" s="287" t="s">
        <v>5046</v>
      </c>
      <c r="B187" s="287" t="s">
        <v>3310</v>
      </c>
      <c r="C187" s="313" t="s">
        <v>64</v>
      </c>
      <c r="D187" s="314" t="s">
        <v>64</v>
      </c>
      <c r="E187" s="302" t="s">
        <v>5069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5069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5069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5069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5022</v>
      </c>
      <c r="B191" s="287" t="s">
        <v>3648</v>
      </c>
      <c r="C191" s="313" t="s">
        <v>36</v>
      </c>
      <c r="D191" s="314" t="s">
        <v>36</v>
      </c>
      <c r="E191" s="302" t="s">
        <v>5069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5022</v>
      </c>
      <c r="B192" s="287" t="s">
        <v>3648</v>
      </c>
      <c r="C192" s="313" t="s">
        <v>36</v>
      </c>
      <c r="D192" s="314" t="s">
        <v>36</v>
      </c>
      <c r="E192" s="302" t="s">
        <v>5069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5022</v>
      </c>
      <c r="B193" s="287" t="s">
        <v>3648</v>
      </c>
      <c r="C193" s="313" t="s">
        <v>36</v>
      </c>
      <c r="D193" s="314" t="s">
        <v>36</v>
      </c>
      <c r="E193" s="302" t="s">
        <v>5069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5069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5069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5069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120251402.27814111</v>
      </c>
      <c r="Q196" s="285">
        <v>1491326.2898000001</v>
      </c>
      <c r="R196" s="306">
        <f t="shared" si="67"/>
        <v>7556018.4517368935</v>
      </c>
      <c r="S196" s="306">
        <f t="shared" si="65"/>
        <v>6149106.8575859498</v>
      </c>
      <c r="T196" s="316">
        <f t="shared" si="66"/>
        <v>5.1135427455249835E-2</v>
      </c>
      <c r="U196" s="298" t="s">
        <v>32</v>
      </c>
    </row>
    <row r="197" spans="1:21" ht="14.25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5069</v>
      </c>
      <c r="F197" s="297" t="s">
        <v>57</v>
      </c>
      <c r="G197" s="315">
        <v>91103719.329999998</v>
      </c>
      <c r="H197" s="342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5084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89714554.048185959</v>
      </c>
      <c r="Q197" s="285"/>
      <c r="R197" s="305">
        <f>(P197-G197+J197)/1.06</f>
        <v>3320677.0928641139</v>
      </c>
      <c r="S197" s="242">
        <f>R197-(Q197/1.06)</f>
        <v>3320677.0928641139</v>
      </c>
      <c r="T197" s="286">
        <f>S197/P197</f>
        <v>3.7013805932542096E-2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5069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5069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5069</v>
      </c>
      <c r="F200" s="297" t="s">
        <v>57</v>
      </c>
      <c r="G200" s="315">
        <f>2219039.87-489.91</f>
        <v>2218549.96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2167776.5562170246</v>
      </c>
      <c r="Q200" s="285">
        <v>0</v>
      </c>
      <c r="R200" s="285">
        <f t="shared" si="71"/>
        <v>161396.69454436284</v>
      </c>
      <c r="S200" s="285">
        <f t="shared" si="72"/>
        <v>161396.69454436284</v>
      </c>
      <c r="T200" s="289">
        <f t="shared" si="73"/>
        <v>7.445264323091276E-2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5069</v>
      </c>
      <c r="F201" s="297" t="s">
        <v>40</v>
      </c>
      <c r="G201" s="315">
        <f>57051232.1-1000-0.93</f>
        <v>57050231.170000002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56818599.9038257</v>
      </c>
      <c r="Q201" s="285">
        <v>3429.8526000000002</v>
      </c>
      <c r="R201" s="285">
        <f t="shared" si="71"/>
        <v>3010930.550212923</v>
      </c>
      <c r="S201" s="285">
        <f>R201-(Q201/1.06)</f>
        <v>3007694.840212923</v>
      </c>
      <c r="T201" s="289">
        <f t="shared" si="73"/>
        <v>5.2935039675456867E-2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5069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5069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5069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5069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5069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5070</v>
      </c>
      <c r="B207" s="287" t="s">
        <v>3323</v>
      </c>
      <c r="C207" s="292" t="s">
        <v>3667</v>
      </c>
      <c r="D207" s="282" t="s">
        <v>3275</v>
      </c>
      <c r="E207" s="302" t="s">
        <v>5069</v>
      </c>
      <c r="F207" s="297" t="s">
        <v>5071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5077</v>
      </c>
    </row>
    <row r="208" spans="1:21" ht="14.25" hidden="1" customHeight="1">
      <c r="A208" s="287" t="s">
        <v>5023</v>
      </c>
      <c r="B208" s="287" t="s">
        <v>3323</v>
      </c>
      <c r="C208" s="292" t="s">
        <v>5047</v>
      </c>
      <c r="D208" s="282" t="s">
        <v>4994</v>
      </c>
      <c r="E208" s="302" t="s">
        <v>5069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5069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5024</v>
      </c>
      <c r="B210" s="287" t="s">
        <v>3310</v>
      </c>
      <c r="C210" s="313" t="s">
        <v>3117</v>
      </c>
      <c r="D210" s="314" t="s">
        <v>3117</v>
      </c>
      <c r="E210" s="302" t="s">
        <v>5069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5025</v>
      </c>
      <c r="B211" s="287" t="s">
        <v>3310</v>
      </c>
      <c r="C211" s="313" t="s">
        <v>5026</v>
      </c>
      <c r="D211" s="314" t="s">
        <v>5026</v>
      </c>
      <c r="E211" s="302" t="s">
        <v>5069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5077</v>
      </c>
    </row>
    <row r="212" spans="1:21" ht="14.25" hidden="1" customHeight="1">
      <c r="A212" s="287" t="s">
        <v>5027</v>
      </c>
      <c r="B212" s="287" t="s">
        <v>3310</v>
      </c>
      <c r="C212" s="313" t="s">
        <v>3079</v>
      </c>
      <c r="D212" s="314" t="s">
        <v>3079</v>
      </c>
      <c r="E212" s="302" t="s">
        <v>5069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5028</v>
      </c>
      <c r="D213" s="314" t="s">
        <v>5028</v>
      </c>
      <c r="E213" s="302" t="s">
        <v>5069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5077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5078</v>
      </c>
      <c r="D214" s="320" t="s">
        <v>3281</v>
      </c>
      <c r="E214" s="321" t="s">
        <v>5069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5069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5029</v>
      </c>
      <c r="B216" s="291" t="s">
        <v>3310</v>
      </c>
      <c r="C216" s="313" t="s">
        <v>3616</v>
      </c>
      <c r="D216" s="313" t="s">
        <v>3616</v>
      </c>
      <c r="E216" s="283" t="s">
        <v>5069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5077</v>
      </c>
    </row>
    <row r="217" spans="1:21" s="328" customFormat="1" ht="14.25" hidden="1" customHeight="1">
      <c r="A217" s="291" t="s">
        <v>5030</v>
      </c>
      <c r="B217" s="291" t="s">
        <v>3310</v>
      </c>
      <c r="C217" s="313" t="s">
        <v>3616</v>
      </c>
      <c r="D217" s="313" t="s">
        <v>3616</v>
      </c>
      <c r="E217" s="283" t="s">
        <v>5069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5077</v>
      </c>
    </row>
    <row r="218" spans="1:21" s="328" customFormat="1" ht="14.25" hidden="1" customHeight="1">
      <c r="A218" s="291" t="s">
        <v>5031</v>
      </c>
      <c r="B218" s="291" t="s">
        <v>3310</v>
      </c>
      <c r="C218" s="313" t="s">
        <v>3616</v>
      </c>
      <c r="D218" s="313" t="s">
        <v>3616</v>
      </c>
      <c r="E218" s="283" t="s">
        <v>5069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5032</v>
      </c>
      <c r="B219" s="291" t="s">
        <v>3310</v>
      </c>
      <c r="C219" s="313" t="s">
        <v>3616</v>
      </c>
      <c r="D219" s="313" t="s">
        <v>3616</v>
      </c>
      <c r="E219" s="283" t="s">
        <v>5069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5077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5069</v>
      </c>
      <c r="F220" s="297" t="s">
        <v>5033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1992885.8</v>
      </c>
      <c r="Q220" s="285">
        <v>0</v>
      </c>
      <c r="R220" s="306">
        <f>(P220-G220+J220)/1.06</f>
        <v>84803.207547169863</v>
      </c>
      <c r="S220" s="306">
        <f t="shared" si="76"/>
        <v>84803.207547169863</v>
      </c>
      <c r="T220" s="316">
        <f t="shared" si="77"/>
        <v>4.255296893939927E-2</v>
      </c>
      <c r="U220" s="298" t="s">
        <v>5077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5069</v>
      </c>
      <c r="F221" s="297" t="s">
        <v>5034</v>
      </c>
      <c r="G221" s="315">
        <v>0</v>
      </c>
      <c r="H221" s="242">
        <v>0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0</v>
      </c>
      <c r="Q221" s="285">
        <v>0</v>
      </c>
      <c r="R221" s="285">
        <f t="shared" ref="R221:R228" si="78">(P221-G221+J221-K221)/1.06</f>
        <v>0</v>
      </c>
      <c r="S221" s="285">
        <f t="shared" ref="S221:S230" si="79">R221-(Q221/1.06)</f>
        <v>0</v>
      </c>
      <c r="T221" s="289" t="e">
        <f t="shared" ref="T221:T230" si="80">S221/P221</f>
        <v>#DIV/0!</v>
      </c>
      <c r="U221" s="298" t="s">
        <v>5077</v>
      </c>
    </row>
    <row r="222" spans="1:21" ht="14.25" hidden="1" customHeight="1">
      <c r="A222" s="287" t="s">
        <v>5035</v>
      </c>
      <c r="B222" s="287" t="s">
        <v>3310</v>
      </c>
      <c r="C222" s="313" t="s">
        <v>5079</v>
      </c>
      <c r="D222" s="314" t="s">
        <v>5036</v>
      </c>
      <c r="E222" s="302" t="s">
        <v>5069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5077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5069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5069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5037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5069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5069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5075</v>
      </c>
      <c r="B227" s="287" t="s">
        <v>3648</v>
      </c>
      <c r="C227" s="313" t="s">
        <v>36</v>
      </c>
      <c r="D227" s="314" t="s">
        <v>36</v>
      </c>
      <c r="E227" s="302" t="s">
        <v>5069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5038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5073</v>
      </c>
      <c r="B228" s="287" t="s">
        <v>3648</v>
      </c>
      <c r="C228" s="313" t="s">
        <v>36</v>
      </c>
      <c r="D228" s="314" t="s">
        <v>36</v>
      </c>
      <c r="E228" s="302" t="s">
        <v>5069</v>
      </c>
      <c r="F228" s="297" t="s">
        <v>5039</v>
      </c>
      <c r="G228" s="315">
        <v>0</v>
      </c>
      <c r="H228" s="242">
        <v>0</v>
      </c>
      <c r="I228" s="333" t="s">
        <v>5039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5037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5069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5069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5040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5069</v>
      </c>
      <c r="F231" s="297" t="s">
        <v>5076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5041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5069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2076265.5074753202</v>
      </c>
      <c r="Q232" s="285">
        <v>0</v>
      </c>
      <c r="R232" s="285">
        <f t="shared" ref="R232:R237" si="85">(P232-G232+J232-K232)/1.06</f>
        <v>1.282283140100398E-3</v>
      </c>
      <c r="S232" s="285">
        <f t="shared" si="82"/>
        <v>1.282283140100398E-3</v>
      </c>
      <c r="T232" s="289">
        <f t="shared" si="83"/>
        <v>6.1759111996211788E-10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5069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5069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5042</v>
      </c>
      <c r="D235" s="322" t="s">
        <v>74</v>
      </c>
      <c r="E235" s="302" t="s">
        <v>5069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5018</v>
      </c>
      <c r="D236" s="322" t="s">
        <v>74</v>
      </c>
      <c r="E236" s="302" t="s">
        <v>5069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5069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5077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5069</v>
      </c>
      <c r="F238" s="297" t="s">
        <v>5102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5080</v>
      </c>
      <c r="G243" s="331"/>
      <c r="H243" s="331"/>
    </row>
    <row r="244" spans="3:9">
      <c r="G244" s="331"/>
    </row>
  </sheetData>
  <autoFilter ref="A1:U238">
    <filterColumn colId="2">
      <filters>
        <filter val="湖北今日头条科技有限公司"/>
        <filter val="深圳今日头条科技有限公司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2020-06-02T10:54:10Z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