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10" yWindow="-110" windowWidth="25820" windowHeight="14020" tabRatio="726"/>
  </bookViews>
  <sheets>
    <sheet name="客户表" sheetId="2" r:id="rId1"/>
    <sheet name="媒体表" sheetId="3" r:id="rId2"/>
  </sheets>
  <definedNames>
    <definedName name="_xlnm._FilterDatabase" localSheetId="0" hidden="1">客户表!$A$1:$AK$2759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759" i="2" l="1"/>
  <c r="AC2759" i="2"/>
  <c r="AE2759" i="2" s="1"/>
  <c r="W2759" i="2"/>
  <c r="AB2759" i="2" s="1"/>
  <c r="V2759" i="2"/>
  <c r="AA2759" i="2" l="1"/>
  <c r="X2759" i="2"/>
  <c r="W2061" i="2"/>
  <c r="W2060" i="2"/>
  <c r="K59" i="3" l="1"/>
  <c r="W90" i="2"/>
  <c r="W2758" i="2" l="1"/>
  <c r="AA2758" i="2" s="1"/>
  <c r="AG2758" i="2"/>
  <c r="AE2758" i="2"/>
  <c r="V2758" i="2"/>
  <c r="AB2758" i="2" l="1"/>
  <c r="X2758" i="2"/>
  <c r="W66" i="2"/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X2657" i="2"/>
  <c r="X2661" i="2"/>
  <c r="X2698" i="2"/>
  <c r="X2701" i="2"/>
  <c r="X2722" i="2"/>
  <c r="X2723" i="2"/>
  <c r="I18" i="3"/>
  <c r="Q63" i="3"/>
  <c r="Q62" i="3"/>
  <c r="Q41" i="3"/>
  <c r="Q43" i="3"/>
  <c r="Q51" i="3"/>
  <c r="Q56" i="3"/>
  <c r="S56" i="3" s="1"/>
  <c r="T56" i="3" s="1"/>
  <c r="U56" i="3" s="1"/>
  <c r="Q57" i="3"/>
  <c r="Q59" i="3"/>
  <c r="K63" i="3"/>
  <c r="N63" i="3" s="1"/>
  <c r="K62" i="3"/>
  <c r="N62" i="3" s="1"/>
  <c r="K61" i="3"/>
  <c r="N61" i="3" s="1"/>
  <c r="K60" i="3"/>
  <c r="N60" i="3" s="1"/>
  <c r="N59" i="3"/>
  <c r="K58" i="3"/>
  <c r="N58" i="3" s="1"/>
  <c r="K57" i="3"/>
  <c r="N57" i="3" s="1"/>
  <c r="K56" i="3"/>
  <c r="N56" i="3" s="1"/>
  <c r="K55" i="3"/>
  <c r="N55" i="3" s="1"/>
  <c r="K54" i="3"/>
  <c r="N54" i="3" s="1"/>
  <c r="K53" i="3"/>
  <c r="N53" i="3" s="1"/>
  <c r="K52" i="3"/>
  <c r="S52" i="3" s="1"/>
  <c r="T52" i="3" s="1"/>
  <c r="U52" i="3" s="1"/>
  <c r="K51" i="3"/>
  <c r="N51" i="3" s="1"/>
  <c r="K50" i="3"/>
  <c r="N50" i="3" s="1"/>
  <c r="K49" i="3"/>
  <c r="N49" i="3" s="1"/>
  <c r="K48" i="3"/>
  <c r="N48" i="3" s="1"/>
  <c r="K47" i="3"/>
  <c r="N47" i="3" s="1"/>
  <c r="K46" i="3"/>
  <c r="N46" i="3" s="1"/>
  <c r="K45" i="3"/>
  <c r="N45" i="3"/>
  <c r="K44" i="3"/>
  <c r="N44" i="3" s="1"/>
  <c r="K43" i="3"/>
  <c r="N43" i="3" s="1"/>
  <c r="K42" i="3"/>
  <c r="N42" i="3" s="1"/>
  <c r="K41" i="3"/>
  <c r="N41" i="3" s="1"/>
  <c r="K40" i="3"/>
  <c r="N40" i="3" s="1"/>
  <c r="K39" i="3"/>
  <c r="N39" i="3" s="1"/>
  <c r="K38" i="3"/>
  <c r="N38" i="3" s="1"/>
  <c r="K37" i="3"/>
  <c r="N37" i="3" s="1"/>
  <c r="K36" i="3"/>
  <c r="N36" i="3" s="1"/>
  <c r="K35" i="3"/>
  <c r="N35" i="3" s="1"/>
  <c r="K34" i="3"/>
  <c r="N34" i="3" s="1"/>
  <c r="K33" i="3"/>
  <c r="N33" i="3" s="1"/>
  <c r="K32" i="3"/>
  <c r="N32" i="3" s="1"/>
  <c r="K31" i="3"/>
  <c r="N31" i="3" s="1"/>
  <c r="K30" i="3"/>
  <c r="N30" i="3" s="1"/>
  <c r="K29" i="3"/>
  <c r="N29" i="3" s="1"/>
  <c r="K28" i="3"/>
  <c r="N28" i="3" s="1"/>
  <c r="K27" i="3"/>
  <c r="N27" i="3" s="1"/>
  <c r="K26" i="3"/>
  <c r="N26" i="3" s="1"/>
  <c r="K25" i="3"/>
  <c r="N25" i="3" s="1"/>
  <c r="K24" i="3"/>
  <c r="N24" i="3" s="1"/>
  <c r="K23" i="3"/>
  <c r="N23" i="3" s="1"/>
  <c r="K22" i="3"/>
  <c r="N22" i="3" s="1"/>
  <c r="K21" i="3"/>
  <c r="N21" i="3" s="1"/>
  <c r="H21" i="3"/>
  <c r="K20" i="3"/>
  <c r="N20" i="3" s="1"/>
  <c r="K19" i="3"/>
  <c r="N19" i="3" s="1"/>
  <c r="K18" i="3"/>
  <c r="N18" i="3" s="1"/>
  <c r="H18" i="3"/>
  <c r="K17" i="3"/>
  <c r="N17" i="3" s="1"/>
  <c r="H17" i="3"/>
  <c r="K16" i="3"/>
  <c r="N16" i="3" s="1"/>
  <c r="K15" i="3"/>
  <c r="N15" i="3" s="1"/>
  <c r="K14" i="3"/>
  <c r="N14" i="3" s="1"/>
  <c r="K13" i="3"/>
  <c r="N13" i="3"/>
  <c r="K12" i="3"/>
  <c r="N12" i="3" s="1"/>
  <c r="K11" i="3"/>
  <c r="N11" i="3" s="1"/>
  <c r="K10" i="3"/>
  <c r="N10" i="3" s="1"/>
  <c r="K9" i="3"/>
  <c r="N9" i="3" s="1"/>
  <c r="K8" i="3"/>
  <c r="N8" i="3" s="1"/>
  <c r="K7" i="3"/>
  <c r="N7" i="3" s="1"/>
  <c r="K6" i="3"/>
  <c r="N6" i="3" s="1"/>
  <c r="K5" i="3"/>
  <c r="N5" i="3" s="1"/>
  <c r="K4" i="3"/>
  <c r="N4" i="3" s="1"/>
  <c r="K3" i="3"/>
  <c r="N3" i="3" s="1"/>
  <c r="K2" i="3"/>
  <c r="N2" i="3" s="1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B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G2640" i="2" s="1"/>
  <c r="AB2640" i="2"/>
  <c r="V2640" i="2"/>
  <c r="AC2639" i="2"/>
  <c r="W2639" i="2"/>
  <c r="AA2639" i="2" s="1"/>
  <c r="V2639" i="2"/>
  <c r="AC2638" i="2"/>
  <c r="AE2638" i="2" s="1"/>
  <c r="AB2638" i="2"/>
  <c r="V2638" i="2"/>
  <c r="AC2637" i="2"/>
  <c r="AB2637" i="2"/>
  <c r="V2637" i="2"/>
  <c r="AC2636" i="2"/>
  <c r="AE2636" i="2" s="1"/>
  <c r="AB2636" i="2"/>
  <c r="V2636" i="2"/>
  <c r="AC2635" i="2"/>
  <c r="AB2635" i="2"/>
  <c r="V2635" i="2"/>
  <c r="AC2634" i="2"/>
  <c r="X2634" i="2" s="1"/>
  <c r="AB2634" i="2"/>
  <c r="V2634" i="2"/>
  <c r="AC2633" i="2"/>
  <c r="AB2633" i="2"/>
  <c r="V2633" i="2"/>
  <c r="AC2632" i="2"/>
  <c r="AG2632" i="2" s="1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G2628" i="2" s="1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AG2620" i="2" s="1"/>
  <c r="W2620" i="2"/>
  <c r="AA2620" i="2" s="1"/>
  <c r="V2620" i="2"/>
  <c r="AC2619" i="2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V2617" i="2"/>
  <c r="AC2616" i="2"/>
  <c r="AE2616" i="2" s="1"/>
  <c r="W2616" i="2"/>
  <c r="AA2616" i="2" s="1"/>
  <c r="V2616" i="2"/>
  <c r="AC2615" i="2"/>
  <c r="AG2615" i="2" s="1"/>
  <c r="W2615" i="2"/>
  <c r="AA2615" i="2" s="1"/>
  <c r="V2615" i="2"/>
  <c r="AC2614" i="2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B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V2594" i="2"/>
  <c r="AG2593" i="2"/>
  <c r="AC2593" i="2"/>
  <c r="W2593" i="2"/>
  <c r="AA2593" i="2" s="1"/>
  <c r="V2593" i="2"/>
  <c r="AG2592" i="2"/>
  <c r="AC2592" i="2"/>
  <c r="AE2592" i="2" s="1"/>
  <c r="W2592" i="2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W2563" i="2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V2561" i="2"/>
  <c r="AG2560" i="2"/>
  <c r="AC2560" i="2"/>
  <c r="AE2560" i="2" s="1"/>
  <c r="W2560" i="2"/>
  <c r="AA2560" i="2" s="1"/>
  <c r="V2560" i="2"/>
  <c r="AG2559" i="2"/>
  <c r="AC2559" i="2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V2547" i="2"/>
  <c r="AG2546" i="2"/>
  <c r="AC2546" i="2"/>
  <c r="W2546" i="2"/>
  <c r="AA2546" i="2" s="1"/>
  <c r="V2546" i="2"/>
  <c r="AG2545" i="2"/>
  <c r="AC2545" i="2"/>
  <c r="AE2545" i="2" s="1"/>
  <c r="W2545" i="2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B2543" i="2" s="1"/>
  <c r="V2543" i="2"/>
  <c r="AG2542" i="2"/>
  <c r="AC2542" i="2"/>
  <c r="W2542" i="2"/>
  <c r="AA2542" i="2" s="1"/>
  <c r="V2542" i="2"/>
  <c r="AG2541" i="2"/>
  <c r="AC2541" i="2"/>
  <c r="AE2541" i="2" s="1"/>
  <c r="W2541" i="2"/>
  <c r="AB2541" i="2" s="1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V2539" i="2"/>
  <c r="AG2538" i="2"/>
  <c r="AC2538" i="2"/>
  <c r="W2538" i="2"/>
  <c r="AA2538" i="2" s="1"/>
  <c r="V2538" i="2"/>
  <c r="AG2537" i="2"/>
  <c r="AC2537" i="2"/>
  <c r="AE2537" i="2" s="1"/>
  <c r="W2537" i="2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V2529" i="2"/>
  <c r="AG2528" i="2"/>
  <c r="AC2528" i="2"/>
  <c r="W2528" i="2"/>
  <c r="AA2528" i="2" s="1"/>
  <c r="V2528" i="2"/>
  <c r="AG2527" i="2"/>
  <c r="AC2527" i="2"/>
  <c r="AE2527" i="2" s="1"/>
  <c r="W2527" i="2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V2523" i="2"/>
  <c r="AG2522" i="2"/>
  <c r="AC2522" i="2"/>
  <c r="W2522" i="2"/>
  <c r="AA2522" i="2" s="1"/>
  <c r="V2522" i="2"/>
  <c r="AG2521" i="2"/>
  <c r="AC2521" i="2"/>
  <c r="AE2521" i="2" s="1"/>
  <c r="W2521" i="2"/>
  <c r="AG2520" i="2"/>
  <c r="AC2520" i="2"/>
  <c r="AE2520" i="2" s="1"/>
  <c r="W2520" i="2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B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G2493" i="2"/>
  <c r="AC2493" i="2"/>
  <c r="AE2493" i="2" s="1"/>
  <c r="W2493" i="2"/>
  <c r="AB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V2479" i="2"/>
  <c r="AG2478" i="2"/>
  <c r="AC2478" i="2"/>
  <c r="W2478" i="2"/>
  <c r="AA2478" i="2" s="1"/>
  <c r="V2478" i="2"/>
  <c r="AG2477" i="2"/>
  <c r="AC2477" i="2"/>
  <c r="AE2477" i="2" s="1"/>
  <c r="W2477" i="2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AB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V2462" i="2"/>
  <c r="AG2461" i="2"/>
  <c r="AC2461" i="2"/>
  <c r="AE2461" i="2" s="1"/>
  <c r="W2461" i="2"/>
  <c r="V2461" i="2"/>
  <c r="AG2460" i="2"/>
  <c r="AC2460" i="2"/>
  <c r="AE2460" i="2" s="1"/>
  <c r="W2460" i="2"/>
  <c r="AB2460" i="2" s="1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V2454" i="2"/>
  <c r="AG2453" i="2"/>
  <c r="AC2453" i="2"/>
  <c r="AE2453" i="2" s="1"/>
  <c r="W2453" i="2"/>
  <c r="AB2453" i="2" s="1"/>
  <c r="V2453" i="2"/>
  <c r="AG2452" i="2"/>
  <c r="AC2452" i="2"/>
  <c r="AE2452" i="2" s="1"/>
  <c r="W2452" i="2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B2438" i="2" s="1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AB2423" i="2" s="1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W2364" i="2"/>
  <c r="AA2364" i="2" s="1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W2361" i="2"/>
  <c r="AA2361" i="2" s="1"/>
  <c r="AG2360" i="2"/>
  <c r="AC2360" i="2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W2354" i="2"/>
  <c r="AA2354" i="2" s="1"/>
  <c r="V2354" i="2"/>
  <c r="AG2353" i="2"/>
  <c r="AC2353" i="2"/>
  <c r="AE2353" i="2" s="1"/>
  <c r="W2353" i="2"/>
  <c r="V2353" i="2"/>
  <c r="AG2352" i="2"/>
  <c r="AC2352" i="2"/>
  <c r="W2352" i="2"/>
  <c r="V2352" i="2"/>
  <c r="AG2351" i="2"/>
  <c r="AC2351" i="2"/>
  <c r="AE2351" i="2" s="1"/>
  <c r="W2351" i="2"/>
  <c r="AA2351" i="2" s="1"/>
  <c r="V2351" i="2"/>
  <c r="AG2350" i="2"/>
  <c r="AC2350" i="2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B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V2314" i="2"/>
  <c r="AG2313" i="2"/>
  <c r="AC2313" i="2"/>
  <c r="W2313" i="2"/>
  <c r="V2313" i="2"/>
  <c r="AG2312" i="2"/>
  <c r="AC2312" i="2"/>
  <c r="AE2312" i="2" s="1"/>
  <c r="W2312" i="2"/>
  <c r="V2312" i="2"/>
  <c r="AG2311" i="2"/>
  <c r="AC2311" i="2"/>
  <c r="W2311" i="2"/>
  <c r="AA2311" i="2" s="1"/>
  <c r="V2311" i="2"/>
  <c r="AG2310" i="2"/>
  <c r="AC2310" i="2"/>
  <c r="AE2310" i="2" s="1"/>
  <c r="W2310" i="2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V2306" i="2"/>
  <c r="AG2305" i="2"/>
  <c r="AC2305" i="2"/>
  <c r="W2305" i="2"/>
  <c r="AA2305" i="2" s="1"/>
  <c r="V2305" i="2"/>
  <c r="AG2304" i="2"/>
  <c r="AC2304" i="2"/>
  <c r="AE2304" i="2" s="1"/>
  <c r="W2304" i="2"/>
  <c r="V2304" i="2"/>
  <c r="AG2303" i="2"/>
  <c r="AC2303" i="2"/>
  <c r="W2303" i="2"/>
  <c r="AA2303" i="2" s="1"/>
  <c r="V2303" i="2"/>
  <c r="AG2302" i="2"/>
  <c r="AC2302" i="2"/>
  <c r="AE2302" i="2" s="1"/>
  <c r="W2302" i="2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V2296" i="2"/>
  <c r="AG2295" i="2"/>
  <c r="AC2295" i="2"/>
  <c r="W2295" i="2"/>
  <c r="AA2295" i="2" s="1"/>
  <c r="V2295" i="2"/>
  <c r="AG2294" i="2"/>
  <c r="AC2294" i="2"/>
  <c r="AE2294" i="2" s="1"/>
  <c r="W2294" i="2"/>
  <c r="AB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V2290" i="2"/>
  <c r="AG2289" i="2"/>
  <c r="AC2289" i="2"/>
  <c r="W2289" i="2"/>
  <c r="V2289" i="2"/>
  <c r="AG2288" i="2"/>
  <c r="AC2288" i="2"/>
  <c r="AE2288" i="2" s="1"/>
  <c r="W2288" i="2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V2286" i="2"/>
  <c r="AG2285" i="2"/>
  <c r="AC2285" i="2"/>
  <c r="W2285" i="2"/>
  <c r="AA2285" i="2" s="1"/>
  <c r="V2285" i="2"/>
  <c r="AG2284" i="2"/>
  <c r="AC2284" i="2"/>
  <c r="AE2284" i="2" s="1"/>
  <c r="W2284" i="2"/>
  <c r="AB2284" i="2" s="1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V2282" i="2"/>
  <c r="AG2281" i="2"/>
  <c r="AC2281" i="2"/>
  <c r="W2281" i="2"/>
  <c r="AA2281" i="2" s="1"/>
  <c r="V2281" i="2"/>
  <c r="AG2280" i="2"/>
  <c r="AC2280" i="2"/>
  <c r="AE2280" i="2" s="1"/>
  <c r="W2280" i="2"/>
  <c r="V2280" i="2"/>
  <c r="AG2279" i="2"/>
  <c r="AC2279" i="2"/>
  <c r="W2279" i="2"/>
  <c r="V2279" i="2"/>
  <c r="AG2278" i="2"/>
  <c r="AC2278" i="2"/>
  <c r="AE2278" i="2" s="1"/>
  <c r="W2278" i="2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V2274" i="2"/>
  <c r="AG2273" i="2"/>
  <c r="AC2273" i="2"/>
  <c r="W2273" i="2"/>
  <c r="AA2273" i="2" s="1"/>
  <c r="V2273" i="2"/>
  <c r="AG2272" i="2"/>
  <c r="AC2272" i="2"/>
  <c r="AE2272" i="2" s="1"/>
  <c r="W2272" i="2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B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V2266" i="2"/>
  <c r="AG2265" i="2"/>
  <c r="AC2265" i="2"/>
  <c r="W2265" i="2"/>
  <c r="AA2265" i="2" s="1"/>
  <c r="V2265" i="2"/>
  <c r="AG2264" i="2"/>
  <c r="AC2264" i="2"/>
  <c r="AE2264" i="2" s="1"/>
  <c r="W2264" i="2"/>
  <c r="V2264" i="2"/>
  <c r="AG2263" i="2"/>
  <c r="AC2263" i="2"/>
  <c r="W2263" i="2"/>
  <c r="AA2263" i="2" s="1"/>
  <c r="V2263" i="2"/>
  <c r="AG2262" i="2"/>
  <c r="AC2262" i="2"/>
  <c r="AE2262" i="2" s="1"/>
  <c r="W2262" i="2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V2256" i="2"/>
  <c r="AG2255" i="2"/>
  <c r="AC2255" i="2"/>
  <c r="W2255" i="2"/>
  <c r="AA2255" i="2" s="1"/>
  <c r="V2255" i="2"/>
  <c r="AG2254" i="2"/>
  <c r="AC2254" i="2"/>
  <c r="AE2254" i="2" s="1"/>
  <c r="W2254" i="2"/>
  <c r="AB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AB2252" i="2" s="1"/>
  <c r="V2252" i="2"/>
  <c r="AG2251" i="2"/>
  <c r="AC2251" i="2"/>
  <c r="W2251" i="2"/>
  <c r="AA2251" i="2" s="1"/>
  <c r="V2251" i="2"/>
  <c r="AG2250" i="2"/>
  <c r="AC2250" i="2"/>
  <c r="AE2250" i="2" s="1"/>
  <c r="W2250" i="2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V2242" i="2"/>
  <c r="AG2241" i="2"/>
  <c r="AC2241" i="2"/>
  <c r="W2241" i="2"/>
  <c r="AA2241" i="2" s="1"/>
  <c r="V2241" i="2"/>
  <c r="AG2240" i="2"/>
  <c r="AC2240" i="2"/>
  <c r="AE2240" i="2" s="1"/>
  <c r="W2240" i="2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V2238" i="2"/>
  <c r="AG2237" i="2"/>
  <c r="AC2237" i="2"/>
  <c r="W2237" i="2"/>
  <c r="AA2237" i="2" s="1"/>
  <c r="V2237" i="2"/>
  <c r="AG2236" i="2"/>
  <c r="AC2236" i="2"/>
  <c r="AE2236" i="2" s="1"/>
  <c r="W2236" i="2"/>
  <c r="V2236" i="2"/>
  <c r="AG2235" i="2"/>
  <c r="AC2235" i="2"/>
  <c r="AE2235" i="2" s="1"/>
  <c r="W2235" i="2"/>
  <c r="V2235" i="2"/>
  <c r="AG2234" i="2"/>
  <c r="AC2234" i="2"/>
  <c r="AE2234" i="2" s="1"/>
  <c r="W2234" i="2"/>
  <c r="V2234" i="2"/>
  <c r="AG2233" i="2"/>
  <c r="AC2233" i="2"/>
  <c r="W2233" i="2"/>
  <c r="AA2233" i="2" s="1"/>
  <c r="V2233" i="2"/>
  <c r="AG2232" i="2"/>
  <c r="AC2232" i="2"/>
  <c r="AE2232" i="2" s="1"/>
  <c r="W2232" i="2"/>
  <c r="V2232" i="2"/>
  <c r="AG2231" i="2"/>
  <c r="AC2231" i="2"/>
  <c r="W2231" i="2"/>
  <c r="AA2231" i="2" s="1"/>
  <c r="V2231" i="2"/>
  <c r="AG2230" i="2"/>
  <c r="AC2230" i="2"/>
  <c r="AE2230" i="2" s="1"/>
  <c r="W2230" i="2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V2226" i="2"/>
  <c r="AG2225" i="2"/>
  <c r="AC2225" i="2"/>
  <c r="AE2225" i="2" s="1"/>
  <c r="W2225" i="2"/>
  <c r="V2225" i="2"/>
  <c r="AG2224" i="2"/>
  <c r="AC2224" i="2"/>
  <c r="AE2224" i="2" s="1"/>
  <c r="W2224" i="2"/>
  <c r="V2224" i="2"/>
  <c r="AG2223" i="2"/>
  <c r="AC2223" i="2"/>
  <c r="W2223" i="2"/>
  <c r="AA2223" i="2" s="1"/>
  <c r="V2223" i="2"/>
  <c r="AG2222" i="2"/>
  <c r="AC2222" i="2"/>
  <c r="AE2222" i="2" s="1"/>
  <c r="W2222" i="2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V2218" i="2"/>
  <c r="AG2217" i="2"/>
  <c r="AC2217" i="2"/>
  <c r="W2217" i="2"/>
  <c r="V2217" i="2"/>
  <c r="AG2216" i="2"/>
  <c r="AC2216" i="2"/>
  <c r="AE2216" i="2" s="1"/>
  <c r="W2216" i="2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V2210" i="2"/>
  <c r="AG2209" i="2"/>
  <c r="AC2209" i="2"/>
  <c r="AE2209" i="2" s="1"/>
  <c r="W2209" i="2"/>
  <c r="V2209" i="2"/>
  <c r="AG2208" i="2"/>
  <c r="AC2208" i="2"/>
  <c r="AE2208" i="2" s="1"/>
  <c r="W2208" i="2"/>
  <c r="V2208" i="2"/>
  <c r="AG2207" i="2"/>
  <c r="AC2207" i="2"/>
  <c r="W2207" i="2"/>
  <c r="AA2207" i="2" s="1"/>
  <c r="V2207" i="2"/>
  <c r="AG2206" i="2"/>
  <c r="AC2206" i="2"/>
  <c r="AE2206" i="2" s="1"/>
  <c r="W2206" i="2"/>
  <c r="AB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V2202" i="2"/>
  <c r="AG2201" i="2"/>
  <c r="AC2201" i="2"/>
  <c r="W2201" i="2"/>
  <c r="V2201" i="2"/>
  <c r="AG2200" i="2"/>
  <c r="AC2200" i="2"/>
  <c r="AE2200" i="2" s="1"/>
  <c r="W2200" i="2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V2192" i="2"/>
  <c r="AG2191" i="2"/>
  <c r="AC2191" i="2"/>
  <c r="W2191" i="2"/>
  <c r="AA2191" i="2" s="1"/>
  <c r="V2191" i="2"/>
  <c r="AG2190" i="2"/>
  <c r="AC2190" i="2"/>
  <c r="AE2190" i="2" s="1"/>
  <c r="W2190" i="2"/>
  <c r="AB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V2186" i="2"/>
  <c r="AG2185" i="2"/>
  <c r="AC2185" i="2"/>
  <c r="AE2185" i="2" s="1"/>
  <c r="W2185" i="2"/>
  <c r="V2185" i="2"/>
  <c r="AG2184" i="2"/>
  <c r="AC2184" i="2"/>
  <c r="AE2184" i="2" s="1"/>
  <c r="W2184" i="2"/>
  <c r="V2184" i="2"/>
  <c r="AG2183" i="2"/>
  <c r="AC2183" i="2"/>
  <c r="W2183" i="2"/>
  <c r="AA2183" i="2" s="1"/>
  <c r="V2183" i="2"/>
  <c r="AG2182" i="2"/>
  <c r="AC2182" i="2"/>
  <c r="AE2182" i="2" s="1"/>
  <c r="W2182" i="2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V2178" i="2"/>
  <c r="AG2177" i="2"/>
  <c r="AC2177" i="2"/>
  <c r="W2177" i="2"/>
  <c r="V2177" i="2"/>
  <c r="AG2176" i="2"/>
  <c r="AC2176" i="2"/>
  <c r="AE2176" i="2" s="1"/>
  <c r="W2176" i="2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V2166" i="2"/>
  <c r="AG2165" i="2"/>
  <c r="AC2165" i="2"/>
  <c r="W2165" i="2"/>
  <c r="V2165" i="2"/>
  <c r="AG2164" i="2"/>
  <c r="AC2164" i="2"/>
  <c r="AE2164" i="2" s="1"/>
  <c r="W2164" i="2"/>
  <c r="AB2164" i="2" s="1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V2162" i="2"/>
  <c r="AG2161" i="2"/>
  <c r="AC2161" i="2"/>
  <c r="AE2161" i="2" s="1"/>
  <c r="W2161" i="2"/>
  <c r="V2161" i="2"/>
  <c r="AG2160" i="2"/>
  <c r="AC2160" i="2"/>
  <c r="AE2160" i="2" s="1"/>
  <c r="W2160" i="2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V2154" i="2"/>
  <c r="AG2153" i="2"/>
  <c r="AC2153" i="2"/>
  <c r="W2153" i="2"/>
  <c r="V2153" i="2"/>
  <c r="AG2152" i="2"/>
  <c r="AC2152" i="2"/>
  <c r="AE2152" i="2" s="1"/>
  <c r="W2152" i="2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V2146" i="2"/>
  <c r="AG2145" i="2"/>
  <c r="AC2145" i="2"/>
  <c r="W2145" i="2"/>
  <c r="V2145" i="2"/>
  <c r="AG2144" i="2"/>
  <c r="AC2144" i="2"/>
  <c r="AE2144" i="2" s="1"/>
  <c r="W2144" i="2"/>
  <c r="V2144" i="2"/>
  <c r="AG2143" i="2"/>
  <c r="AC2143" i="2"/>
  <c r="W2143" i="2"/>
  <c r="AA2143" i="2" s="1"/>
  <c r="V2143" i="2"/>
  <c r="AG2142" i="2"/>
  <c r="AC2142" i="2"/>
  <c r="AE2142" i="2" s="1"/>
  <c r="W2142" i="2"/>
  <c r="AB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V2138" i="2"/>
  <c r="AG2137" i="2"/>
  <c r="AC2137" i="2"/>
  <c r="AE2137" i="2" s="1"/>
  <c r="W2137" i="2"/>
  <c r="V2137" i="2"/>
  <c r="AG2136" i="2"/>
  <c r="AC2136" i="2"/>
  <c r="AE2136" i="2" s="1"/>
  <c r="W2136" i="2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V2134" i="2"/>
  <c r="AG2133" i="2"/>
  <c r="AC2133" i="2"/>
  <c r="W2133" i="2"/>
  <c r="AA2133" i="2" s="1"/>
  <c r="V2133" i="2"/>
  <c r="AG2132" i="2"/>
  <c r="AC2132" i="2"/>
  <c r="AE2132" i="2" s="1"/>
  <c r="W2132" i="2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V2130" i="2"/>
  <c r="AG2129" i="2"/>
  <c r="AC2129" i="2"/>
  <c r="W2129" i="2"/>
  <c r="V2129" i="2"/>
  <c r="AG2128" i="2"/>
  <c r="AC2128" i="2"/>
  <c r="AE2128" i="2" s="1"/>
  <c r="W2128" i="2"/>
  <c r="V2128" i="2"/>
  <c r="AG2127" i="2"/>
  <c r="AC2127" i="2"/>
  <c r="W2127" i="2"/>
  <c r="AA2127" i="2" s="1"/>
  <c r="V2127" i="2"/>
  <c r="AG2126" i="2"/>
  <c r="AC2126" i="2"/>
  <c r="AE2126" i="2" s="1"/>
  <c r="W2126" i="2"/>
  <c r="V2126" i="2"/>
  <c r="AG2125" i="2"/>
  <c r="AC2125" i="2"/>
  <c r="W2125" i="2"/>
  <c r="AA2125" i="2" s="1"/>
  <c r="V2125" i="2"/>
  <c r="AG2124" i="2"/>
  <c r="AC2124" i="2"/>
  <c r="AE2124" i="2" s="1"/>
  <c r="W2124" i="2"/>
  <c r="V2124" i="2"/>
  <c r="AG2123" i="2"/>
  <c r="AC2123" i="2"/>
  <c r="W2123" i="2"/>
  <c r="AA2123" i="2" s="1"/>
  <c r="V2123" i="2"/>
  <c r="AG2122" i="2"/>
  <c r="AC2122" i="2"/>
  <c r="AE2122" i="2" s="1"/>
  <c r="W2122" i="2"/>
  <c r="V2122" i="2"/>
  <c r="AG2121" i="2"/>
  <c r="AC2121" i="2"/>
  <c r="W2121" i="2"/>
  <c r="V2121" i="2"/>
  <c r="AG2120" i="2"/>
  <c r="AC2120" i="2"/>
  <c r="AE2120" i="2" s="1"/>
  <c r="W2120" i="2"/>
  <c r="V2120" i="2"/>
  <c r="AG2119" i="2"/>
  <c r="AC2119" i="2"/>
  <c r="W2119" i="2"/>
  <c r="AA2119" i="2" s="1"/>
  <c r="V2119" i="2"/>
  <c r="AG2118" i="2"/>
  <c r="AC2118" i="2"/>
  <c r="AE2118" i="2" s="1"/>
  <c r="W2118" i="2"/>
  <c r="V2118" i="2"/>
  <c r="AG2117" i="2"/>
  <c r="AC2117" i="2"/>
  <c r="W2117" i="2"/>
  <c r="AA2117" i="2" s="1"/>
  <c r="V2117" i="2"/>
  <c r="AG2116" i="2"/>
  <c r="AC2116" i="2"/>
  <c r="AE2116" i="2" s="1"/>
  <c r="W2116" i="2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T2114" i="2"/>
  <c r="V2114" i="2" s="1"/>
  <c r="AG2113" i="2"/>
  <c r="AC2113" i="2"/>
  <c r="AE2113" i="2" s="1"/>
  <c r="W2113" i="2"/>
  <c r="AA2113" i="2" s="1"/>
  <c r="V2113" i="2"/>
  <c r="AG2112" i="2"/>
  <c r="AC2112" i="2"/>
  <c r="AE2112" i="2" s="1"/>
  <c r="W2112" i="2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AB2098" i="2" s="1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V2096" i="2"/>
  <c r="AG2095" i="2"/>
  <c r="AC2095" i="2"/>
  <c r="AE2095" i="2" s="1"/>
  <c r="W2095" i="2"/>
  <c r="V2095" i="2"/>
  <c r="AG2094" i="2"/>
  <c r="AC2094" i="2"/>
  <c r="AE2094" i="2" s="1"/>
  <c r="W2094" i="2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V2082" i="2"/>
  <c r="AG2081" i="2"/>
  <c r="AC2081" i="2"/>
  <c r="AE2081" i="2" s="1"/>
  <c r="W2081" i="2"/>
  <c r="V2081" i="2"/>
  <c r="AG2080" i="2"/>
  <c r="AC2080" i="2"/>
  <c r="AE2080" i="2" s="1"/>
  <c r="W2080" i="2"/>
  <c r="AB2080" i="2" s="1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V2072" i="2"/>
  <c r="AG2071" i="2"/>
  <c r="AE2071" i="2"/>
  <c r="W2071" i="2"/>
  <c r="V2071" i="2"/>
  <c r="AG2070" i="2"/>
  <c r="AE2070" i="2"/>
  <c r="W2070" i="2"/>
  <c r="V2070" i="2"/>
  <c r="AG2069" i="2"/>
  <c r="AE2069" i="2"/>
  <c r="W2069" i="2"/>
  <c r="V2069" i="2"/>
  <c r="AG2068" i="2"/>
  <c r="AE2068" i="2"/>
  <c r="W2068" i="2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V2062" i="2"/>
  <c r="AG2061" i="2"/>
  <c r="AE2061" i="2"/>
  <c r="AA2061" i="2"/>
  <c r="V2061" i="2"/>
  <c r="AG2060" i="2"/>
  <c r="AE2060" i="2"/>
  <c r="Q36" i="3"/>
  <c r="S36" i="3" s="1"/>
  <c r="T36" i="3" s="1"/>
  <c r="U36" i="3" s="1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V2053" i="2"/>
  <c r="AG2052" i="2"/>
  <c r="AC2052" i="2"/>
  <c r="AE2052" i="2" s="1"/>
  <c r="W2052" i="2"/>
  <c r="Q35" i="3" s="1"/>
  <c r="S35" i="3" s="1"/>
  <c r="T35" i="3" s="1"/>
  <c r="U35" i="3" s="1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V2047" i="2"/>
  <c r="AG2046" i="2"/>
  <c r="AC2046" i="2"/>
  <c r="AE2046" i="2" s="1"/>
  <c r="W2046" i="2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V2040" i="2"/>
  <c r="AG2039" i="2"/>
  <c r="AC2039" i="2"/>
  <c r="W2039" i="2"/>
  <c r="AA2039" i="2" s="1"/>
  <c r="V2039" i="2"/>
  <c r="AG2038" i="2"/>
  <c r="AC2038" i="2"/>
  <c r="AE2038" i="2" s="1"/>
  <c r="W2038" i="2"/>
  <c r="V2038" i="2"/>
  <c r="AG2037" i="2"/>
  <c r="AC2037" i="2"/>
  <c r="W2037" i="2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AB2034" i="2" s="1"/>
  <c r="V2034" i="2"/>
  <c r="AG2033" i="2"/>
  <c r="AC2033" i="2"/>
  <c r="W2033" i="2"/>
  <c r="AA2033" i="2" s="1"/>
  <c r="V2033" i="2"/>
  <c r="AG2032" i="2"/>
  <c r="AC2032" i="2"/>
  <c r="AE2032" i="2" s="1"/>
  <c r="W2032" i="2"/>
  <c r="AB2032" i="2" s="1"/>
  <c r="V2032" i="2"/>
  <c r="AG2031" i="2"/>
  <c r="AC2031" i="2"/>
  <c r="W2031" i="2"/>
  <c r="AA2031" i="2" s="1"/>
  <c r="V2031" i="2"/>
  <c r="AG2030" i="2"/>
  <c r="AC2030" i="2"/>
  <c r="AE2030" i="2" s="1"/>
  <c r="W2030" i="2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X2022" i="2" s="1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V2020" i="2"/>
  <c r="AG2019" i="2"/>
  <c r="AC2019" i="2"/>
  <c r="AE2019" i="2" s="1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X2016" i="2" s="1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X2006" i="2" s="1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V2004" i="2"/>
  <c r="AG2003" i="2"/>
  <c r="AC2003" i="2"/>
  <c r="AE2003" i="2" s="1"/>
  <c r="W2003" i="2"/>
  <c r="V2003" i="2"/>
  <c r="AG2002" i="2"/>
  <c r="AC2002" i="2"/>
  <c r="AE2002" i="2" s="1"/>
  <c r="W2002" i="2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V2000" i="2"/>
  <c r="AG1999" i="2"/>
  <c r="AC1999" i="2"/>
  <c r="AE1999" i="2" s="1"/>
  <c r="W1999" i="2"/>
  <c r="V1999" i="2"/>
  <c r="AG1998" i="2"/>
  <c r="AC1998" i="2"/>
  <c r="AE1998" i="2" s="1"/>
  <c r="W1998" i="2"/>
  <c r="X1998" i="2" s="1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V1988" i="2"/>
  <c r="AG1987" i="2"/>
  <c r="AC1987" i="2"/>
  <c r="AE1987" i="2" s="1"/>
  <c r="W1987" i="2"/>
  <c r="V1987" i="2"/>
  <c r="AG1986" i="2"/>
  <c r="AC1986" i="2"/>
  <c r="AE1986" i="2" s="1"/>
  <c r="W1986" i="2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X1980" i="2" s="1"/>
  <c r="V1980" i="2"/>
  <c r="AG1979" i="2"/>
  <c r="AC1979" i="2"/>
  <c r="AE1979" i="2" s="1"/>
  <c r="W1979" i="2"/>
  <c r="V1979" i="2"/>
  <c r="AG1978" i="2"/>
  <c r="AC1978" i="2"/>
  <c r="AE1978" i="2" s="1"/>
  <c r="W1978" i="2"/>
  <c r="AB1978" i="2" s="1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Z1972" i="2" s="1"/>
  <c r="AA1972" i="2" s="1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AB1964" i="2" s="1"/>
  <c r="V1964" i="2"/>
  <c r="AG1963" i="2"/>
  <c r="AC1963" i="2"/>
  <c r="W1963" i="2"/>
  <c r="V1963" i="2"/>
  <c r="AG1962" i="2"/>
  <c r="AC1962" i="2"/>
  <c r="AE1962" i="2" s="1"/>
  <c r="W1962" i="2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V1959" i="2"/>
  <c r="AG1958" i="2"/>
  <c r="AC1958" i="2"/>
  <c r="AE1958" i="2" s="1"/>
  <c r="W1958" i="2"/>
  <c r="AB1958" i="2" s="1"/>
  <c r="V1958" i="2"/>
  <c r="AG1957" i="2"/>
  <c r="AC1957" i="2"/>
  <c r="AE1957" i="2" s="1"/>
  <c r="W1957" i="2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AB1946" i="2" s="1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AB1898" i="2" s="1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V1854" i="2"/>
  <c r="AG1853" i="2"/>
  <c r="AE1853" i="2"/>
  <c r="W1853" i="2"/>
  <c r="AA1853" i="2" s="1"/>
  <c r="V1853" i="2"/>
  <c r="AG1852" i="2"/>
  <c r="AE1852" i="2"/>
  <c r="W1852" i="2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X1834" i="2" s="1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B1812" i="2" s="1"/>
  <c r="V1812" i="2"/>
  <c r="AG1811" i="2"/>
  <c r="AE1811" i="2"/>
  <c r="W1811" i="2"/>
  <c r="AA1811" i="2" s="1"/>
  <c r="V1811" i="2"/>
  <c r="AG1810" i="2"/>
  <c r="AE1810" i="2"/>
  <c r="W1810" i="2"/>
  <c r="X1810" i="2" s="1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X1804" i="2" s="1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X1800" i="2" s="1"/>
  <c r="V1800" i="2"/>
  <c r="AG1799" i="2"/>
  <c r="AE1799" i="2"/>
  <c r="W1799" i="2"/>
  <c r="AA1799" i="2" s="1"/>
  <c r="V1799" i="2"/>
  <c r="AG1798" i="2"/>
  <c r="AE1798" i="2"/>
  <c r="W1798" i="2"/>
  <c r="AB1798" i="2" s="1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X1786" i="2" s="1"/>
  <c r="V1786" i="2"/>
  <c r="AG1785" i="2"/>
  <c r="AE1785" i="2"/>
  <c r="W1785" i="2"/>
  <c r="AA1785" i="2" s="1"/>
  <c r="V1785" i="2"/>
  <c r="AG1784" i="2"/>
  <c r="AE1784" i="2"/>
  <c r="W1784" i="2"/>
  <c r="AB1784" i="2" s="1"/>
  <c r="V1784" i="2"/>
  <c r="AG1783" i="2"/>
  <c r="AE1783" i="2"/>
  <c r="W1783" i="2"/>
  <c r="AA1783" i="2" s="1"/>
  <c r="V1783" i="2"/>
  <c r="AG1782" i="2"/>
  <c r="AE1782" i="2"/>
  <c r="W1782" i="2"/>
  <c r="V1782" i="2"/>
  <c r="AG1781" i="2"/>
  <c r="AE1781" i="2"/>
  <c r="W1781" i="2"/>
  <c r="AA1781" i="2" s="1"/>
  <c r="V1781" i="2"/>
  <c r="AG1780" i="2"/>
  <c r="AE1780" i="2"/>
  <c r="W1780" i="2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AB1750" i="2" s="1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AB1734" i="2" s="1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AB1726" i="2" s="1"/>
  <c r="V1726" i="2"/>
  <c r="AG1725" i="2"/>
  <c r="AE1725" i="2"/>
  <c r="W1725" i="2"/>
  <c r="AA1725" i="2" s="1"/>
  <c r="V1725" i="2"/>
  <c r="AG1724" i="2"/>
  <c r="AE1724" i="2"/>
  <c r="W1724" i="2"/>
  <c r="X1724" i="2" s="1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AB1718" i="2" s="1"/>
  <c r="V1718" i="2"/>
  <c r="AG1717" i="2"/>
  <c r="AE1717" i="2"/>
  <c r="W1717" i="2"/>
  <c r="AA1717" i="2" s="1"/>
  <c r="V1717" i="2"/>
  <c r="AG1716" i="2"/>
  <c r="AE1716" i="2"/>
  <c r="W1716" i="2"/>
  <c r="X1716" i="2" s="1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AB1710" i="2" s="1"/>
  <c r="V1710" i="2"/>
  <c r="AG1709" i="2"/>
  <c r="AE1709" i="2"/>
  <c r="W1709" i="2"/>
  <c r="AA1709" i="2" s="1"/>
  <c r="V1709" i="2"/>
  <c r="AG1708" i="2"/>
  <c r="AE1708" i="2"/>
  <c r="W1708" i="2"/>
  <c r="X1708" i="2" s="1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X1700" i="2" s="1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AB1694" i="2" s="1"/>
  <c r="V1694" i="2"/>
  <c r="AG1693" i="2"/>
  <c r="AE1693" i="2"/>
  <c r="W1693" i="2"/>
  <c r="AA1693" i="2" s="1"/>
  <c r="V1693" i="2"/>
  <c r="AG1692" i="2"/>
  <c r="AE1692" i="2"/>
  <c r="W1692" i="2"/>
  <c r="X1692" i="2" s="1"/>
  <c r="V1692" i="2"/>
  <c r="AG1691" i="2"/>
  <c r="AE1691" i="2"/>
  <c r="W1691" i="2"/>
  <c r="AA1691" i="2" s="1"/>
  <c r="V1691" i="2"/>
  <c r="AG1690" i="2"/>
  <c r="AE1690" i="2"/>
  <c r="W1690" i="2"/>
  <c r="AB1690" i="2" s="1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AB1686" i="2" s="1"/>
  <c r="V1686" i="2"/>
  <c r="AG1685" i="2"/>
  <c r="AE1685" i="2"/>
  <c r="W1685" i="2"/>
  <c r="AA1685" i="2" s="1"/>
  <c r="V1685" i="2"/>
  <c r="AG1684" i="2"/>
  <c r="AE1684" i="2"/>
  <c r="W1684" i="2"/>
  <c r="X1684" i="2" s="1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AB1680" i="2" s="1"/>
  <c r="V1680" i="2"/>
  <c r="AG1679" i="2"/>
  <c r="AE1679" i="2"/>
  <c r="W1679" i="2"/>
  <c r="AA1679" i="2" s="1"/>
  <c r="V1679" i="2"/>
  <c r="AG1678" i="2"/>
  <c r="AE1678" i="2"/>
  <c r="W1678" i="2"/>
  <c r="AB1678" i="2" s="1"/>
  <c r="V1678" i="2"/>
  <c r="AG1677" i="2"/>
  <c r="AE1677" i="2"/>
  <c r="W1677" i="2"/>
  <c r="AA1677" i="2" s="1"/>
  <c r="V1677" i="2"/>
  <c r="AG1676" i="2"/>
  <c r="AE1676" i="2"/>
  <c r="W1676" i="2"/>
  <c r="X1676" i="2" s="1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AB1670" i="2" s="1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AB1664" i="2" s="1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B1609" i="2" s="1"/>
  <c r="V1609" i="2"/>
  <c r="AG1608" i="2"/>
  <c r="AC1608" i="2"/>
  <c r="AE1608" i="2" s="1"/>
  <c r="W1608" i="2"/>
  <c r="Q13" i="3" s="1"/>
  <c r="S13" i="3" s="1"/>
  <c r="T13" i="3" s="1"/>
  <c r="U13" i="3" s="1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X1591" i="2" s="1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B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B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V1430" i="2"/>
  <c r="AG1429" i="2"/>
  <c r="AC1429" i="2"/>
  <c r="W1429" i="2"/>
  <c r="AA1429" i="2" s="1"/>
  <c r="V1429" i="2"/>
  <c r="AG1428" i="2"/>
  <c r="AC1428" i="2"/>
  <c r="AE1428" i="2" s="1"/>
  <c r="W1428" i="2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AB1379" i="2" s="1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B1360" i="2" s="1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AB1332" i="2" s="1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B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B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AB1308" i="2" s="1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V1304" i="2"/>
  <c r="AG1303" i="2"/>
  <c r="AC1303" i="2"/>
  <c r="W1303" i="2"/>
  <c r="AA1303" i="2" s="1"/>
  <c r="V1303" i="2"/>
  <c r="AG1302" i="2"/>
  <c r="AC1302" i="2"/>
  <c r="AE1302" i="2" s="1"/>
  <c r="W1302" i="2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B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S1274" i="2"/>
  <c r="V1274" i="2" s="1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AB1244" i="2" s="1"/>
  <c r="V1244" i="2"/>
  <c r="AG1243" i="2"/>
  <c r="AC1243" i="2"/>
  <c r="AE1243" i="2" s="1"/>
  <c r="W1243" i="2"/>
  <c r="V1243" i="2"/>
  <c r="AG1242" i="2"/>
  <c r="AC1242" i="2"/>
  <c r="AE1242" i="2" s="1"/>
  <c r="W1242" i="2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V1238" i="2"/>
  <c r="AG1237" i="2"/>
  <c r="AC1237" i="2"/>
  <c r="AE1237" i="2" s="1"/>
  <c r="W1237" i="2"/>
  <c r="V1237" i="2"/>
  <c r="AG1236" i="2"/>
  <c r="AC1236" i="2"/>
  <c r="AE1236" i="2" s="1"/>
  <c r="W1236" i="2"/>
  <c r="AB1236" i="2" s="1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AB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 s="1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Z1220" i="2" s="1"/>
  <c r="AA1220" i="2" s="1"/>
  <c r="V1220" i="2"/>
  <c r="AG1219" i="2"/>
  <c r="AC1219" i="2"/>
  <c r="AE1219" i="2" s="1"/>
  <c r="W1219" i="2"/>
  <c r="AB1219" i="2" s="1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AB1216" i="2" s="1"/>
  <c r="V1216" i="2"/>
  <c r="AG1215" i="2"/>
  <c r="AC1215" i="2"/>
  <c r="AE1215" i="2" s="1"/>
  <c r="W1215" i="2"/>
  <c r="Z1215" i="2" s="1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B1210" i="2" s="1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AB1194" i="2" s="1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V1154" i="2"/>
  <c r="AG1153" i="2"/>
  <c r="AC1153" i="2"/>
  <c r="AE1153" i="2" s="1"/>
  <c r="W1153" i="2"/>
  <c r="V1153" i="2"/>
  <c r="AG1152" i="2"/>
  <c r="AC1152" i="2"/>
  <c r="AE1152" i="2" s="1"/>
  <c r="W1152" i="2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AB1138" i="2" s="1"/>
  <c r="V1138" i="2"/>
  <c r="AG1137" i="2"/>
  <c r="AC1137" i="2"/>
  <c r="AE1137" i="2" s="1"/>
  <c r="W1137" i="2"/>
  <c r="V1137" i="2"/>
  <c r="AG1136" i="2"/>
  <c r="AC1136" i="2"/>
  <c r="AE1136" i="2" s="1"/>
  <c r="W1136" i="2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AB1134" i="2" s="1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V1126" i="2"/>
  <c r="AG1125" i="2"/>
  <c r="AC1125" i="2"/>
  <c r="AE1125" i="2" s="1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AB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AB935" i="2" s="1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AB895" i="2" s="1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AB853" i="2" s="1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B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AB788" i="2" s="1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AB711" i="2" s="1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AB589" i="2" s="1"/>
  <c r="V589" i="2"/>
  <c r="AG588" i="2"/>
  <c r="AC588" i="2"/>
  <c r="AE588" i="2" s="1"/>
  <c r="W588" i="2"/>
  <c r="X588" i="2" s="1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AB585" i="2" s="1"/>
  <c r="V585" i="2"/>
  <c r="AG584" i="2"/>
  <c r="AC584" i="2"/>
  <c r="AE584" i="2" s="1"/>
  <c r="W584" i="2"/>
  <c r="X584" i="2" s="1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AB529" i="2" s="1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B302" i="2" s="1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X168" i="2" s="1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X154" i="2" s="1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AA90" i="2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 s="1"/>
  <c r="AE86" i="2" s="1"/>
  <c r="U85" i="2"/>
  <c r="AC85" i="2" s="1"/>
  <c r="AE85" i="2" s="1"/>
  <c r="AG85" i="2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AA66" i="2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 s="1"/>
  <c r="W45" i="2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Z17" i="2" s="1"/>
  <c r="AA17" i="2" s="1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059" i="2"/>
  <c r="X2680" i="2"/>
  <c r="X2703" i="2"/>
  <c r="X2654" i="2"/>
  <c r="X2662" i="2"/>
  <c r="X1667" i="2"/>
  <c r="X2660" i="2"/>
  <c r="X2721" i="2"/>
  <c r="X2655" i="2"/>
  <c r="N52" i="3"/>
  <c r="S61" i="3"/>
  <c r="T61" i="3" s="1"/>
  <c r="U61" i="3" s="1"/>
  <c r="X1953" i="2"/>
  <c r="X1989" i="2"/>
  <c r="X2009" i="2"/>
  <c r="AB1265" i="2"/>
  <c r="AB1271" i="2"/>
  <c r="AB745" i="2"/>
  <c r="AB1313" i="2"/>
  <c r="AB1319" i="2"/>
  <c r="AB1323" i="2"/>
  <c r="AB1327" i="2"/>
  <c r="AB1329" i="2"/>
  <c r="X1341" i="2"/>
  <c r="X1349" i="2"/>
  <c r="AB1357" i="2"/>
  <c r="AB1359" i="2"/>
  <c r="AB1361" i="2"/>
  <c r="AB1363" i="2"/>
  <c r="AB1365" i="2"/>
  <c r="X1369" i="2"/>
  <c r="AB1373" i="2"/>
  <c r="AB1588" i="2"/>
  <c r="AB1590" i="2"/>
  <c r="AB1592" i="2"/>
  <c r="AB1594" i="2"/>
  <c r="AB1596" i="2"/>
  <c r="AB1598" i="2"/>
  <c r="AB1600" i="2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586" i="2"/>
  <c r="AB1625" i="2"/>
  <c r="AB1641" i="2"/>
  <c r="AB1649" i="2"/>
  <c r="AB1657" i="2"/>
  <c r="AB1663" i="2"/>
  <c r="AB1665" i="2"/>
  <c r="X1665" i="2" s="1"/>
  <c r="AB1669" i="2"/>
  <c r="X1669" i="2"/>
  <c r="AB1671" i="2"/>
  <c r="X1671" i="2"/>
  <c r="X1673" i="2"/>
  <c r="AB1675" i="2"/>
  <c r="X1675" i="2"/>
  <c r="AB1677" i="2"/>
  <c r="X1677" i="2"/>
  <c r="AB1679" i="2"/>
  <c r="X1679" i="2"/>
  <c r="AB1681" i="2"/>
  <c r="X1681" i="2"/>
  <c r="AB1683" i="2"/>
  <c r="X1683" i="2"/>
  <c r="AB1685" i="2"/>
  <c r="X1685" i="2"/>
  <c r="AB1687" i="2"/>
  <c r="X1687" i="2"/>
  <c r="AB1689" i="2"/>
  <c r="X1689" i="2"/>
  <c r="AB1691" i="2"/>
  <c r="X1691" i="2"/>
  <c r="AB1693" i="2"/>
  <c r="X1693" i="2"/>
  <c r="AB1695" i="2"/>
  <c r="X1695" i="2"/>
  <c r="AB1697" i="2"/>
  <c r="X1697" i="2"/>
  <c r="AB1699" i="2"/>
  <c r="X1699" i="2"/>
  <c r="AB1701" i="2"/>
  <c r="X1701" i="2"/>
  <c r="AB1703" i="2"/>
  <c r="X1703" i="2"/>
  <c r="AB1705" i="2"/>
  <c r="X1705" i="2"/>
  <c r="AB1707" i="2"/>
  <c r="X1707" i="2"/>
  <c r="AB1709" i="2"/>
  <c r="X1709" i="2"/>
  <c r="AB1711" i="2"/>
  <c r="X1711" i="2"/>
  <c r="AB1713" i="2"/>
  <c r="X1713" i="2"/>
  <c r="AB1715" i="2"/>
  <c r="X1715" i="2"/>
  <c r="AB1717" i="2"/>
  <c r="X1717" i="2"/>
  <c r="AB1719" i="2"/>
  <c r="X1719" i="2"/>
  <c r="AB1721" i="2"/>
  <c r="X1721" i="2"/>
  <c r="AB1723" i="2"/>
  <c r="X1723" i="2"/>
  <c r="AB1725" i="2"/>
  <c r="X1725" i="2"/>
  <c r="AB1727" i="2"/>
  <c r="X1727" i="2"/>
  <c r="AB1729" i="2"/>
  <c r="X1729" i="2"/>
  <c r="AB1731" i="2"/>
  <c r="X1731" i="2"/>
  <c r="AB1733" i="2"/>
  <c r="X1733" i="2"/>
  <c r="AB1735" i="2"/>
  <c r="X1735" i="2"/>
  <c r="AB1737" i="2"/>
  <c r="X1737" i="2"/>
  <c r="AB1739" i="2"/>
  <c r="X1739" i="2"/>
  <c r="AB1741" i="2"/>
  <c r="X1741" i="2"/>
  <c r="AB1743" i="2"/>
  <c r="X1743" i="2"/>
  <c r="AB1745" i="2"/>
  <c r="X1745" i="2"/>
  <c r="AB1747" i="2"/>
  <c r="X1747" i="2"/>
  <c r="AB1749" i="2"/>
  <c r="X1749" i="2"/>
  <c r="AB1751" i="2"/>
  <c r="X1751" i="2"/>
  <c r="AB1753" i="2"/>
  <c r="X1753" i="2"/>
  <c r="AB1755" i="2"/>
  <c r="X1755" i="2"/>
  <c r="AB1757" i="2"/>
  <c r="X1757" i="2"/>
  <c r="AB1759" i="2"/>
  <c r="X1759" i="2"/>
  <c r="AB1761" i="2"/>
  <c r="X1761" i="2"/>
  <c r="AB1763" i="2"/>
  <c r="X1763" i="2"/>
  <c r="AB1765" i="2"/>
  <c r="X1765" i="2"/>
  <c r="AB1767" i="2"/>
  <c r="X1767" i="2"/>
  <c r="AB1769" i="2"/>
  <c r="X1769" i="2"/>
  <c r="AB1771" i="2"/>
  <c r="X1771" i="2"/>
  <c r="AB1773" i="2"/>
  <c r="X1773" i="2"/>
  <c r="AB1775" i="2"/>
  <c r="X1775" i="2"/>
  <c r="AB1777" i="2"/>
  <c r="X1777" i="2"/>
  <c r="AB1779" i="2"/>
  <c r="X1779" i="2"/>
  <c r="X1787" i="2"/>
  <c r="X1803" i="2"/>
  <c r="X1811" i="2"/>
  <c r="X1827" i="2"/>
  <c r="X1835" i="2"/>
  <c r="X1843" i="2"/>
  <c r="X1851" i="2"/>
  <c r="X1859" i="2"/>
  <c r="X1867" i="2"/>
  <c r="AB1871" i="2"/>
  <c r="X1875" i="2"/>
  <c r="X1883" i="2"/>
  <c r="AB1887" i="2"/>
  <c r="X1891" i="2"/>
  <c r="AB1895" i="2"/>
  <c r="X1899" i="2"/>
  <c r="AB1903" i="2"/>
  <c r="X1907" i="2"/>
  <c r="AB1911" i="2"/>
  <c r="X1915" i="2"/>
  <c r="AB1919" i="2"/>
  <c r="X1923" i="2"/>
  <c r="AB1927" i="2"/>
  <c r="X1931" i="2"/>
  <c r="AB1935" i="2"/>
  <c r="X1939" i="2"/>
  <c r="AB1943" i="2"/>
  <c r="X1947" i="2"/>
  <c r="AB1951" i="2"/>
  <c r="X1961" i="2"/>
  <c r="AB1969" i="2"/>
  <c r="X1973" i="2"/>
  <c r="AB1977" i="2"/>
  <c r="X1983" i="2"/>
  <c r="Z1987" i="2"/>
  <c r="AA1987" i="2" s="1"/>
  <c r="X1993" i="2"/>
  <c r="AB1997" i="2"/>
  <c r="X2005" i="2"/>
  <c r="AB2011" i="2"/>
  <c r="X2015" i="2"/>
  <c r="Z2019" i="2"/>
  <c r="AA2019" i="2" s="1"/>
  <c r="X2023" i="2"/>
  <c r="AB2027" i="2"/>
  <c r="AB2029" i="2"/>
  <c r="X2029" i="2"/>
  <c r="AB2031" i="2"/>
  <c r="AB2033" i="2"/>
  <c r="AB2035" i="2"/>
  <c r="AB2037" i="2"/>
  <c r="AB2039" i="2"/>
  <c r="AB2041" i="2"/>
  <c r="AB2055" i="2"/>
  <c r="X2055" i="2"/>
  <c r="X2057" i="2"/>
  <c r="AB2061" i="2"/>
  <c r="X2061" i="2"/>
  <c r="AB2063" i="2"/>
  <c r="X2063" i="2"/>
  <c r="AB2065" i="2"/>
  <c r="X2065" i="2"/>
  <c r="X2067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AB2117" i="2"/>
  <c r="AB2119" i="2"/>
  <c r="AB2123" i="2"/>
  <c r="AB2125" i="2"/>
  <c r="AB2127" i="2"/>
  <c r="AB2131" i="2"/>
  <c r="AB2133" i="2"/>
  <c r="AB2135" i="2"/>
  <c r="AB2139" i="2"/>
  <c r="AB2141" i="2"/>
  <c r="AB2143" i="2"/>
  <c r="AB2147" i="2"/>
  <c r="AB2149" i="2"/>
  <c r="AB2151" i="2"/>
  <c r="AB2155" i="2"/>
  <c r="AB2157" i="2"/>
  <c r="AB2159" i="2"/>
  <c r="AB2163" i="2"/>
  <c r="AB2165" i="2"/>
  <c r="AB2167" i="2"/>
  <c r="AB2171" i="2"/>
  <c r="AB2173" i="2"/>
  <c r="AB2175" i="2"/>
  <c r="AB2179" i="2"/>
  <c r="AB2181" i="2"/>
  <c r="AB2183" i="2"/>
  <c r="AB2187" i="2"/>
  <c r="AB2189" i="2"/>
  <c r="AB2191" i="2"/>
  <c r="AB2195" i="2"/>
  <c r="AB2197" i="2"/>
  <c r="AB2199" i="2"/>
  <c r="AB2203" i="2"/>
  <c r="AB2205" i="2"/>
  <c r="AB2207" i="2"/>
  <c r="AB2211" i="2"/>
  <c r="AB2213" i="2"/>
  <c r="AB2215" i="2"/>
  <c r="AB2219" i="2"/>
  <c r="AB2221" i="2"/>
  <c r="AB2223" i="2"/>
  <c r="AB2227" i="2"/>
  <c r="AB2229" i="2"/>
  <c r="AB2231" i="2"/>
  <c r="AB2235" i="2"/>
  <c r="AB2237" i="2"/>
  <c r="AB2239" i="2"/>
  <c r="AB2243" i="2"/>
  <c r="AB2245" i="2"/>
  <c r="AB2247" i="2"/>
  <c r="AB2251" i="2"/>
  <c r="AB2253" i="2"/>
  <c r="AB2255" i="2"/>
  <c r="AB2259" i="2"/>
  <c r="AB2261" i="2"/>
  <c r="AB2263" i="2"/>
  <c r="AB2265" i="2"/>
  <c r="AB2267" i="2"/>
  <c r="AB2269" i="2"/>
  <c r="AB2271" i="2"/>
  <c r="AB2273" i="2"/>
  <c r="AB2275" i="2"/>
  <c r="AB2277" i="2"/>
  <c r="AB2279" i="2"/>
  <c r="AB2281" i="2"/>
  <c r="AB2283" i="2"/>
  <c r="AB2285" i="2"/>
  <c r="AB2287" i="2"/>
  <c r="AB2289" i="2"/>
  <c r="AB2291" i="2"/>
  <c r="AB2293" i="2"/>
  <c r="AB2297" i="2"/>
  <c r="AB2299" i="2"/>
  <c r="AB2301" i="2"/>
  <c r="AB2303" i="2"/>
  <c r="AB2305" i="2"/>
  <c r="AB2307" i="2"/>
  <c r="AB2309" i="2"/>
  <c r="AB2311" i="2"/>
  <c r="AB2313" i="2"/>
  <c r="AB2315" i="2"/>
  <c r="AB2317" i="2"/>
  <c r="AB2319" i="2"/>
  <c r="AB2321" i="2"/>
  <c r="AB2474" i="2"/>
  <c r="AB2476" i="2"/>
  <c r="AB2478" i="2"/>
  <c r="AB2495" i="2"/>
  <c r="AB2497" i="2"/>
  <c r="AB2499" i="2"/>
  <c r="AB2522" i="2"/>
  <c r="AB2524" i="2"/>
  <c r="AB2526" i="2"/>
  <c r="AB2528" i="2"/>
  <c r="AB2530" i="2"/>
  <c r="AB2532" i="2"/>
  <c r="AB2534" i="2"/>
  <c r="AB2536" i="2"/>
  <c r="AB2538" i="2"/>
  <c r="AB2540" i="2"/>
  <c r="AB2542" i="2"/>
  <c r="AB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2454" i="2"/>
  <c r="AB2518" i="2"/>
  <c r="AB2587" i="2"/>
  <c r="AE1617" i="2"/>
  <c r="X1617" i="2"/>
  <c r="AB2324" i="2"/>
  <c r="AB2336" i="2"/>
  <c r="AB2338" i="2"/>
  <c r="AB2340" i="2"/>
  <c r="AB2350" i="2"/>
  <c r="AB2356" i="2"/>
  <c r="AB2358" i="2"/>
  <c r="AB2360" i="2"/>
  <c r="AB2559" i="2"/>
  <c r="AB2563" i="2"/>
  <c r="AB2565" i="2"/>
  <c r="AB2567" i="2"/>
  <c r="AB2569" i="2"/>
  <c r="AB2571" i="2"/>
  <c r="AB2573" i="2"/>
  <c r="AB2575" i="2"/>
  <c r="AB2577" i="2"/>
  <c r="AB2579" i="2"/>
  <c r="AB2606" i="2"/>
  <c r="AB2614" i="2"/>
  <c r="AB2622" i="2"/>
  <c r="AB2630" i="2"/>
  <c r="AG2635" i="2"/>
  <c r="X2635" i="2"/>
  <c r="AB2643" i="2"/>
  <c r="X2643" i="2"/>
  <c r="AB2670" i="2"/>
  <c r="X2670" i="2"/>
  <c r="AB2678" i="2"/>
  <c r="X2678" i="2"/>
  <c r="AB2697" i="2"/>
  <c r="X2697" i="2"/>
  <c r="AB2708" i="2"/>
  <c r="X2708" i="2"/>
  <c r="AB2712" i="2"/>
  <c r="X2712" i="2"/>
  <c r="AB2716" i="2"/>
  <c r="X2716" i="2"/>
  <c r="AB2720" i="2"/>
  <c r="X2720" i="2"/>
  <c r="AB2724" i="2"/>
  <c r="X2724" i="2"/>
  <c r="X1768" i="2"/>
  <c r="AB2429" i="2"/>
  <c r="AB2433" i="2"/>
  <c r="AB2441" i="2"/>
  <c r="AB2443" i="2"/>
  <c r="AB2445" i="2"/>
  <c r="AB2449" i="2"/>
  <c r="AB2451" i="2"/>
  <c r="AB2455" i="2"/>
  <c r="AB2457" i="2"/>
  <c r="AB2459" i="2"/>
  <c r="AB2461" i="2"/>
  <c r="AB2463" i="2"/>
  <c r="AB2465" i="2"/>
  <c r="AB2467" i="2"/>
  <c r="AB2469" i="2"/>
  <c r="AB2471" i="2"/>
  <c r="AB2473" i="2"/>
  <c r="AB2513" i="2"/>
  <c r="AB2515" i="2"/>
  <c r="AB2517" i="2"/>
  <c r="AB2519" i="2"/>
  <c r="AB2582" i="2"/>
  <c r="AB2584" i="2"/>
  <c r="AB2586" i="2"/>
  <c r="AB2612" i="2"/>
  <c r="AB2620" i="2"/>
  <c r="AG2633" i="2"/>
  <c r="X2633" i="2"/>
  <c r="AB2652" i="2"/>
  <c r="X2652" i="2"/>
  <c r="AB2668" i="2"/>
  <c r="X2668" i="2"/>
  <c r="AB2676" i="2"/>
  <c r="X2676" i="2"/>
  <c r="AB2702" i="2"/>
  <c r="X2702" i="2"/>
  <c r="AB2709" i="2"/>
  <c r="X2709" i="2"/>
  <c r="AB2713" i="2"/>
  <c r="X2713" i="2"/>
  <c r="AB2717" i="2"/>
  <c r="X2717" i="2"/>
  <c r="AB2725" i="2"/>
  <c r="AB2727" i="2"/>
  <c r="X2727" i="2"/>
  <c r="X859" i="2"/>
  <c r="X871" i="2"/>
  <c r="AB943" i="2"/>
  <c r="AB951" i="2"/>
  <c r="X951" i="2"/>
  <c r="AB963" i="2"/>
  <c r="AB967" i="2"/>
  <c r="AB979" i="2"/>
  <c r="X983" i="2"/>
  <c r="X987" i="2"/>
  <c r="AB1012" i="2"/>
  <c r="X1012" i="2"/>
  <c r="AB1016" i="2"/>
  <c r="AB1020" i="2"/>
  <c r="X1022" i="2"/>
  <c r="X1026" i="2"/>
  <c r="AB1028" i="2"/>
  <c r="AB1034" i="2"/>
  <c r="AB1040" i="2"/>
  <c r="X1040" i="2"/>
  <c r="AB1044" i="2"/>
  <c r="X1046" i="2"/>
  <c r="X1375" i="2"/>
  <c r="AB1381" i="2"/>
  <c r="X1381" i="2"/>
  <c r="X1383" i="2"/>
  <c r="AB1385" i="2"/>
  <c r="AB1387" i="2"/>
  <c r="AB1389" i="2"/>
  <c r="X1389" i="2"/>
  <c r="X1391" i="2"/>
  <c r="AB1393" i="2"/>
  <c r="AB1395" i="2"/>
  <c r="X1395" i="2"/>
  <c r="AB1397" i="2"/>
  <c r="X1397" i="2"/>
  <c r="AB1399" i="2"/>
  <c r="X1399" i="2"/>
  <c r="AB2373" i="2"/>
  <c r="AB2379" i="2"/>
  <c r="AB2387" i="2"/>
  <c r="AB2405" i="2"/>
  <c r="AB2411" i="2"/>
  <c r="AB2419" i="2"/>
  <c r="Z2503" i="2"/>
  <c r="AA2503" i="2" s="1"/>
  <c r="AB2509" i="2"/>
  <c r="AB2615" i="2"/>
  <c r="AB2683" i="2"/>
  <c r="AB2695" i="2"/>
  <c r="AB2660" i="2"/>
  <c r="Q40" i="3"/>
  <c r="AB1377" i="2"/>
  <c r="AB2323" i="2"/>
  <c r="AB2618" i="2"/>
  <c r="AB2658" i="2"/>
  <c r="Q44" i="3"/>
  <c r="S44" i="3" s="1"/>
  <c r="T44" i="3" s="1"/>
  <c r="U44" i="3" s="1"/>
  <c r="AB2706" i="2"/>
  <c r="Q53" i="3"/>
  <c r="AB2710" i="2"/>
  <c r="Q54" i="3"/>
  <c r="AB2721" i="2"/>
  <c r="Q55" i="3"/>
  <c r="S55" i="3" s="1"/>
  <c r="T55" i="3" s="1"/>
  <c r="U55" i="3" s="1"/>
  <c r="AB240" i="2"/>
  <c r="AB310" i="2"/>
  <c r="AB1667" i="2"/>
  <c r="AB1953" i="2"/>
  <c r="AB2009" i="2"/>
  <c r="AB2059" i="2"/>
  <c r="AB2077" i="2"/>
  <c r="AB2295" i="2"/>
  <c r="AB2605" i="2"/>
  <c r="AB2680" i="2"/>
  <c r="AB2703" i="2"/>
  <c r="Q49" i="3"/>
  <c r="S49" i="3" s="1"/>
  <c r="T49" i="3" s="1"/>
  <c r="U49" i="3" s="1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2352" i="2"/>
  <c r="AB2654" i="2"/>
  <c r="Q39" i="3"/>
  <c r="AB2662" i="2"/>
  <c r="Z1985" i="2"/>
  <c r="AA1985" i="2" s="1"/>
  <c r="AB1987" i="2"/>
  <c r="AE2637" i="2"/>
  <c r="AB2503" i="2"/>
  <c r="AB2583" i="2"/>
  <c r="AB2049" i="2"/>
  <c r="AE2631" i="2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B1957" i="2"/>
  <c r="Z1957" i="2"/>
  <c r="AA1957" i="2" s="1"/>
  <c r="AE2620" i="2"/>
  <c r="AB1971" i="2"/>
  <c r="AB2019" i="2"/>
  <c r="AE2628" i="2"/>
  <c r="Z1983" i="2"/>
  <c r="AA1983" i="2" s="1"/>
  <c r="Z2461" i="2"/>
  <c r="AA2461" i="2" s="1"/>
  <c r="Z2460" i="2"/>
  <c r="AE2609" i="2"/>
  <c r="AE2617" i="2"/>
  <c r="AE2635" i="2"/>
  <c r="AB1989" i="2"/>
  <c r="Z1989" i="2"/>
  <c r="AA1989" i="2" s="1"/>
  <c r="AB1999" i="2"/>
  <c r="Z1999" i="2"/>
  <c r="AA1999" i="2" s="1"/>
  <c r="Z2053" i="2"/>
  <c r="AA2053" i="2" s="1"/>
  <c r="AG2639" i="2"/>
  <c r="AE2639" i="2"/>
  <c r="Z2095" i="2"/>
  <c r="AA2095" i="2" s="1"/>
  <c r="AE2626" i="2"/>
  <c r="AE2613" i="2"/>
  <c r="AE2618" i="2"/>
  <c r="AE2615" i="2"/>
  <c r="AE2623" i="2"/>
  <c r="AB1979" i="2"/>
  <c r="Z1979" i="2"/>
  <c r="AA1979" i="2" s="1"/>
  <c r="V85" i="2"/>
  <c r="W85" i="2"/>
  <c r="AB85" i="2" s="1"/>
  <c r="AB1959" i="2"/>
  <c r="Z1959" i="2"/>
  <c r="AA1959" i="2" s="1"/>
  <c r="AB2047" i="2"/>
  <c r="Z2047" i="2"/>
  <c r="AA2047" i="2" s="1"/>
  <c r="AB1967" i="2"/>
  <c r="Z1967" i="2"/>
  <c r="AA1967" i="2" s="1"/>
  <c r="AG2619" i="2"/>
  <c r="AE2619" i="2"/>
  <c r="Z2037" i="2"/>
  <c r="AA2037" i="2" s="1"/>
  <c r="AE2634" i="2"/>
  <c r="AG2634" i="2"/>
  <c r="AB2561" i="2"/>
  <c r="Z2561" i="2"/>
  <c r="AG2625" i="2"/>
  <c r="AE2625" i="2"/>
  <c r="AG2641" i="2"/>
  <c r="AE2641" i="2"/>
  <c r="AG2627" i="2"/>
  <c r="AE2627" i="2"/>
  <c r="AE2605" i="2"/>
  <c r="AE2621" i="2"/>
  <c r="AE2611" i="2"/>
  <c r="AE2633" i="2"/>
  <c r="AB2334" i="2" l="1"/>
  <c r="AB2500" i="2"/>
  <c r="AB2348" i="2"/>
  <c r="AB2332" i="2"/>
  <c r="AB1392" i="2"/>
  <c r="AB1601" i="2"/>
  <c r="AB2483" i="2"/>
  <c r="AB2346" i="2"/>
  <c r="AB1390" i="2"/>
  <c r="AB2481" i="2"/>
  <c r="AB1388" i="2"/>
  <c r="AB2330" i="2"/>
  <c r="AB2344" i="2"/>
  <c r="AB2328" i="2"/>
  <c r="X2368" i="2"/>
  <c r="AB2342" i="2"/>
  <c r="AB2326" i="2"/>
  <c r="AB1380" i="2"/>
  <c r="AB1376" i="2"/>
  <c r="AB1374" i="2"/>
  <c r="AB1400" i="2"/>
  <c r="AB1039" i="2"/>
  <c r="AB1396" i="2"/>
  <c r="AB924" i="2"/>
  <c r="X757" i="2"/>
  <c r="AB300" i="2"/>
  <c r="AB747" i="2"/>
  <c r="X669" i="2"/>
  <c r="AB763" i="2"/>
  <c r="X1387" i="2"/>
  <c r="X1379" i="2"/>
  <c r="AB1036" i="2"/>
  <c r="AB1018" i="2"/>
  <c r="AB981" i="2"/>
  <c r="X1393" i="2"/>
  <c r="X1385" i="2"/>
  <c r="AB1375" i="2"/>
  <c r="X1030" i="2"/>
  <c r="AB1014" i="2"/>
  <c r="X971" i="2"/>
  <c r="X1313" i="2"/>
  <c r="AB1309" i="2"/>
  <c r="AB1391" i="2"/>
  <c r="AB1383" i="2"/>
  <c r="AB1042" i="2"/>
  <c r="AB1026" i="2"/>
  <c r="AB989" i="2"/>
  <c r="X961" i="2"/>
  <c r="X1365" i="2"/>
  <c r="X1335" i="2"/>
  <c r="X1377" i="2"/>
  <c r="AB1863" i="2"/>
  <c r="AB1831" i="2"/>
  <c r="X1795" i="2"/>
  <c r="AB1855" i="2"/>
  <c r="AB1823" i="2"/>
  <c r="X1819" i="2"/>
  <c r="AB1879" i="2"/>
  <c r="AB1847" i="2"/>
  <c r="AB1815" i="2"/>
  <c r="AB1839" i="2"/>
  <c r="AB1807" i="2"/>
  <c r="X755" i="2"/>
  <c r="AB1259" i="2"/>
  <c r="AB920" i="2"/>
  <c r="X1323" i="2"/>
  <c r="AB1255" i="2"/>
  <c r="AB890" i="2"/>
  <c r="X1002" i="2"/>
  <c r="X2090" i="2"/>
  <c r="X2108" i="2"/>
  <c r="X2116" i="2"/>
  <c r="X2124" i="2"/>
  <c r="X2166" i="2"/>
  <c r="X2236" i="2"/>
  <c r="X2614" i="2"/>
  <c r="X2632" i="2"/>
  <c r="X2485" i="2"/>
  <c r="AB2428" i="2"/>
  <c r="AB2362" i="2"/>
  <c r="AB2412" i="2"/>
  <c r="AB1386" i="2"/>
  <c r="AB1031" i="2"/>
  <c r="X2404" i="2"/>
  <c r="AB1384" i="2"/>
  <c r="AB1013" i="2"/>
  <c r="X2388" i="2"/>
  <c r="AB1398" i="2"/>
  <c r="AB1382" i="2"/>
  <c r="AB978" i="2"/>
  <c r="AB697" i="2"/>
  <c r="X2382" i="2"/>
  <c r="AB976" i="2"/>
  <c r="X1223" i="2"/>
  <c r="AB860" i="2"/>
  <c r="X2659" i="2"/>
  <c r="X2364" i="2"/>
  <c r="AB1394" i="2"/>
  <c r="AB1378" i="2"/>
  <c r="AB956" i="2"/>
  <c r="AB765" i="2"/>
  <c r="AB661" i="2"/>
  <c r="X1034" i="2"/>
  <c r="AB1369" i="2"/>
  <c r="AB1349" i="2"/>
  <c r="AB1317" i="2"/>
  <c r="AB753" i="2"/>
  <c r="AB739" i="2"/>
  <c r="AB2659" i="2"/>
  <c r="X2428" i="2"/>
  <c r="X2406" i="2"/>
  <c r="AB2388" i="2"/>
  <c r="X2362" i="2"/>
  <c r="Q50" i="3"/>
  <c r="S50" i="3" s="1"/>
  <c r="T50" i="3" s="1"/>
  <c r="U50" i="3" s="1"/>
  <c r="X2619" i="2"/>
  <c r="X2422" i="2"/>
  <c r="AB2404" i="2"/>
  <c r="X2380" i="2"/>
  <c r="X2689" i="2"/>
  <c r="AB2619" i="2"/>
  <c r="X2420" i="2"/>
  <c r="X2398" i="2"/>
  <c r="AB2380" i="2"/>
  <c r="Q47" i="3"/>
  <c r="S47" i="3" s="1"/>
  <c r="T47" i="3" s="1"/>
  <c r="U47" i="3" s="1"/>
  <c r="AB2" i="2"/>
  <c r="X2685" i="2"/>
  <c r="AB2504" i="2"/>
  <c r="AB2420" i="2"/>
  <c r="X2396" i="2"/>
  <c r="X2374" i="2"/>
  <c r="AE2632" i="2"/>
  <c r="AG2616" i="2"/>
  <c r="AB2685" i="2"/>
  <c r="X2491" i="2"/>
  <c r="X2414" i="2"/>
  <c r="AB2396" i="2"/>
  <c r="X2372" i="2"/>
  <c r="AE2624" i="2"/>
  <c r="X2667" i="2"/>
  <c r="AB2491" i="2"/>
  <c r="X2412" i="2"/>
  <c r="X2390" i="2"/>
  <c r="AB2372" i="2"/>
  <c r="AE2608" i="2"/>
  <c r="AB2447" i="2"/>
  <c r="AB2431" i="2"/>
  <c r="AB2689" i="2"/>
  <c r="AB2667" i="2"/>
  <c r="X2502" i="2"/>
  <c r="AB2485" i="2"/>
  <c r="AB2422" i="2"/>
  <c r="AB2414" i="2"/>
  <c r="AB2406" i="2"/>
  <c r="AB2398" i="2"/>
  <c r="AB2390" i="2"/>
  <c r="AB2382" i="2"/>
  <c r="AB2374" i="2"/>
  <c r="AB2364" i="2"/>
  <c r="AB1249" i="2"/>
  <c r="X2704" i="2"/>
  <c r="AB1215" i="2"/>
  <c r="X1766" i="2"/>
  <c r="X2681" i="2"/>
  <c r="X2611" i="2"/>
  <c r="X2426" i="2"/>
  <c r="X2410" i="2"/>
  <c r="X2394" i="2"/>
  <c r="X2378" i="2"/>
  <c r="X2370" i="2"/>
  <c r="AB1189" i="2"/>
  <c r="Q26" i="3"/>
  <c r="S26" i="3" s="1"/>
  <c r="T26" i="3" s="1"/>
  <c r="U26" i="3" s="1"/>
  <c r="AB2704" i="2"/>
  <c r="X2651" i="2"/>
  <c r="X2489" i="2"/>
  <c r="X2418" i="2"/>
  <c r="X2402" i="2"/>
  <c r="X2386" i="2"/>
  <c r="Z1217" i="2"/>
  <c r="AA1217" i="2" s="1"/>
  <c r="AB2439" i="2"/>
  <c r="X1746" i="2"/>
  <c r="AB2681" i="2"/>
  <c r="AB2651" i="2"/>
  <c r="AB2611" i="2"/>
  <c r="AB2489" i="2"/>
  <c r="AB2426" i="2"/>
  <c r="AB2418" i="2"/>
  <c r="AB2410" i="2"/>
  <c r="AB2402" i="2"/>
  <c r="AB2394" i="2"/>
  <c r="AB2386" i="2"/>
  <c r="AB2378" i="2"/>
  <c r="AB2370" i="2"/>
  <c r="AB1077" i="2"/>
  <c r="AB1197" i="2"/>
  <c r="X1255" i="2"/>
  <c r="Z1219" i="2"/>
  <c r="AA1219" i="2" s="1"/>
  <c r="AE2640" i="2"/>
  <c r="Q5" i="3"/>
  <c r="S5" i="3" s="1"/>
  <c r="T5" i="3" s="1"/>
  <c r="U5" i="3" s="1"/>
  <c r="AB2437" i="2"/>
  <c r="AB1714" i="2"/>
  <c r="X2693" i="2"/>
  <c r="X2675" i="2"/>
  <c r="X2640" i="2"/>
  <c r="X2508" i="2"/>
  <c r="X2487" i="2"/>
  <c r="X2424" i="2"/>
  <c r="X2416" i="2"/>
  <c r="X2408" i="2"/>
  <c r="X2400" i="2"/>
  <c r="X2392" i="2"/>
  <c r="X2384" i="2"/>
  <c r="X2376" i="2"/>
  <c r="X2366" i="2"/>
  <c r="AB2435" i="2"/>
  <c r="AB2693" i="2"/>
  <c r="AB2675" i="2"/>
  <c r="X2504" i="2"/>
  <c r="AB2487" i="2"/>
  <c r="AB2424" i="2"/>
  <c r="AB2416" i="2"/>
  <c r="AB2408" i="2"/>
  <c r="AB2400" i="2"/>
  <c r="AB2392" i="2"/>
  <c r="AB2384" i="2"/>
  <c r="AB2376" i="2"/>
  <c r="AB2366" i="2"/>
  <c r="X1271" i="2"/>
  <c r="S60" i="3"/>
  <c r="T60" i="3" s="1"/>
  <c r="U60" i="3" s="1"/>
  <c r="S53" i="3"/>
  <c r="T53" i="3" s="1"/>
  <c r="U53" i="3" s="1"/>
  <c r="S40" i="3"/>
  <c r="T40" i="3" s="1"/>
  <c r="U40" i="3" s="1"/>
  <c r="S10" i="3"/>
  <c r="T10" i="3" s="1"/>
  <c r="U10" i="3" s="1"/>
  <c r="S39" i="3"/>
  <c r="T39" i="3" s="1"/>
  <c r="U39" i="3" s="1"/>
  <c r="S54" i="3"/>
  <c r="T54" i="3" s="1"/>
  <c r="U54" i="3" s="1"/>
  <c r="S51" i="3"/>
  <c r="T51" i="3" s="1"/>
  <c r="U51" i="3" s="1"/>
  <c r="S41" i="3"/>
  <c r="T41" i="3" s="1"/>
  <c r="U41" i="3" s="1"/>
  <c r="S62" i="3"/>
  <c r="T62" i="3" s="1"/>
  <c r="U62" i="3" s="1"/>
  <c r="S59" i="3"/>
  <c r="T59" i="3" s="1"/>
  <c r="U59" i="3" s="1"/>
  <c r="AB157" i="2"/>
  <c r="AB719" i="2"/>
  <c r="AB713" i="2"/>
  <c r="AB703" i="2"/>
  <c r="X1062" i="2"/>
  <c r="X1116" i="2"/>
  <c r="X1154" i="2"/>
  <c r="X881" i="2"/>
  <c r="AB2511" i="2"/>
  <c r="AB2413" i="2"/>
  <c r="AB2381" i="2"/>
  <c r="X805" i="2"/>
  <c r="AB2679" i="2"/>
  <c r="AB2492" i="2"/>
  <c r="AB2403" i="2"/>
  <c r="AB2369" i="2"/>
  <c r="X915" i="2"/>
  <c r="Q46" i="3"/>
  <c r="S46" i="3" s="1"/>
  <c r="T46" i="3" s="1"/>
  <c r="U46" i="3" s="1"/>
  <c r="AB2644" i="2"/>
  <c r="AB2486" i="2"/>
  <c r="AB2397" i="2"/>
  <c r="AB2361" i="2"/>
  <c r="AB909" i="2"/>
  <c r="AB2639" i="2"/>
  <c r="AB2427" i="2"/>
  <c r="AB2395" i="2"/>
  <c r="AB2623" i="2"/>
  <c r="AB2421" i="2"/>
  <c r="AB2389" i="2"/>
  <c r="X1234" i="2"/>
  <c r="X1248" i="2"/>
  <c r="X2503" i="2"/>
  <c r="X2509" i="2"/>
  <c r="X2725" i="2"/>
  <c r="AB983" i="2"/>
  <c r="AB961" i="2"/>
  <c r="AB893" i="2"/>
  <c r="X657" i="2"/>
  <c r="X967" i="2"/>
  <c r="AB845" i="2"/>
  <c r="AB701" i="2"/>
  <c r="AB923" i="2"/>
  <c r="X817" i="2"/>
  <c r="X1738" i="2"/>
  <c r="X1714" i="2"/>
  <c r="X763" i="2"/>
  <c r="X739" i="2"/>
  <c r="AB695" i="2"/>
  <c r="AB535" i="2"/>
  <c r="AB759" i="2"/>
  <c r="AB723" i="2"/>
  <c r="AB669" i="2"/>
  <c r="X2695" i="2"/>
  <c r="X2679" i="2"/>
  <c r="X2639" i="2"/>
  <c r="X2615" i="2"/>
  <c r="X2492" i="2"/>
  <c r="X2427" i="2"/>
  <c r="X2419" i="2"/>
  <c r="X2411" i="2"/>
  <c r="X2403" i="2"/>
  <c r="X2395" i="2"/>
  <c r="X2387" i="2"/>
  <c r="X2379" i="2"/>
  <c r="X2369" i="2"/>
  <c r="X2620" i="2"/>
  <c r="X2582" i="2"/>
  <c r="X2513" i="2"/>
  <c r="X2467" i="2"/>
  <c r="X2459" i="2"/>
  <c r="X2451" i="2"/>
  <c r="X2443" i="2"/>
  <c r="X2435" i="2"/>
  <c r="X2691" i="2"/>
  <c r="X2636" i="2"/>
  <c r="X2507" i="2"/>
  <c r="X2425" i="2"/>
  <c r="X2409" i="2"/>
  <c r="X2385" i="2"/>
  <c r="X2519" i="2"/>
  <c r="X2465" i="2"/>
  <c r="X2449" i="2"/>
  <c r="X2433" i="2"/>
  <c r="AB2691" i="2"/>
  <c r="AG2636" i="2"/>
  <c r="AB2507" i="2"/>
  <c r="AB2425" i="2"/>
  <c r="AB2409" i="2"/>
  <c r="AB2385" i="2"/>
  <c r="AB2367" i="2"/>
  <c r="X2671" i="2"/>
  <c r="X2607" i="2"/>
  <c r="X2490" i="2"/>
  <c r="X2417" i="2"/>
  <c r="X2401" i="2"/>
  <c r="X2393" i="2"/>
  <c r="X2377" i="2"/>
  <c r="X2367" i="2"/>
  <c r="X2612" i="2"/>
  <c r="X2473" i="2"/>
  <c r="X2457" i="2"/>
  <c r="X2441" i="2"/>
  <c r="Z1218" i="2"/>
  <c r="AA1218" i="2" s="1"/>
  <c r="AB2655" i="2"/>
  <c r="AB2671" i="2"/>
  <c r="AB2607" i="2"/>
  <c r="AB2490" i="2"/>
  <c r="AB2417" i="2"/>
  <c r="AB2401" i="2"/>
  <c r="AB2393" i="2"/>
  <c r="AB2377" i="2"/>
  <c r="AE2612" i="2"/>
  <c r="X2687" i="2"/>
  <c r="X2663" i="2"/>
  <c r="X2628" i="2"/>
  <c r="X2580" i="2"/>
  <c r="X2505" i="2"/>
  <c r="X2488" i="2"/>
  <c r="X2423" i="2"/>
  <c r="X2415" i="2"/>
  <c r="X2407" i="2"/>
  <c r="X2399" i="2"/>
  <c r="X2391" i="2"/>
  <c r="X2383" i="2"/>
  <c r="X2375" i="2"/>
  <c r="X2363" i="2"/>
  <c r="X2586" i="2"/>
  <c r="X2517" i="2"/>
  <c r="X2471" i="2"/>
  <c r="X2463" i="2"/>
  <c r="X2455" i="2"/>
  <c r="X2447" i="2"/>
  <c r="X2439" i="2"/>
  <c r="X2431" i="2"/>
  <c r="AB2687" i="2"/>
  <c r="AB2663" i="2"/>
  <c r="AB2580" i="2"/>
  <c r="AB2505" i="2"/>
  <c r="AB2488" i="2"/>
  <c r="AB2415" i="2"/>
  <c r="AB2407" i="2"/>
  <c r="AB2399" i="2"/>
  <c r="AB2391" i="2"/>
  <c r="AB2383" i="2"/>
  <c r="AB2375" i="2"/>
  <c r="AB2363" i="2"/>
  <c r="Q45" i="3"/>
  <c r="S45" i="3" s="1"/>
  <c r="T45" i="3" s="1"/>
  <c r="U45" i="3" s="1"/>
  <c r="X2683" i="2"/>
  <c r="X2644" i="2"/>
  <c r="X2623" i="2"/>
  <c r="X2511" i="2"/>
  <c r="X2486" i="2"/>
  <c r="X2421" i="2"/>
  <c r="X2413" i="2"/>
  <c r="X2405" i="2"/>
  <c r="X2397" i="2"/>
  <c r="X2389" i="2"/>
  <c r="X2381" i="2"/>
  <c r="X2373" i="2"/>
  <c r="X2361" i="2"/>
  <c r="X2584" i="2"/>
  <c r="X2515" i="2"/>
  <c r="X2469" i="2"/>
  <c r="X2461" i="2"/>
  <c r="X2453" i="2"/>
  <c r="X2445" i="2"/>
  <c r="X2437" i="2"/>
  <c r="X2429" i="2"/>
  <c r="X929" i="2"/>
  <c r="AB885" i="2"/>
  <c r="AB841" i="2"/>
  <c r="X913" i="2"/>
  <c r="AB871" i="2"/>
  <c r="X773" i="2"/>
  <c r="X1038" i="2"/>
  <c r="AB1024" i="2"/>
  <c r="AB1010" i="2"/>
  <c r="AB971" i="2"/>
  <c r="AB947" i="2"/>
  <c r="X911" i="2"/>
  <c r="X863" i="2"/>
  <c r="AB941" i="2"/>
  <c r="AB851" i="2"/>
  <c r="AB551" i="2"/>
  <c r="AB691" i="2"/>
  <c r="AB1523" i="2"/>
  <c r="X1427" i="2"/>
  <c r="AB681" i="2"/>
  <c r="AB1507" i="2"/>
  <c r="AB597" i="2"/>
  <c r="AB1411" i="2"/>
  <c r="X1230" i="2"/>
  <c r="Z1216" i="2"/>
  <c r="AA1216" i="2" s="1"/>
  <c r="Q8" i="3"/>
  <c r="S8" i="3" s="1"/>
  <c r="T8" i="3" s="1"/>
  <c r="U8" i="3" s="1"/>
  <c r="AB1604" i="2"/>
  <c r="AB1541" i="2"/>
  <c r="AB1525" i="2"/>
  <c r="AB1517" i="2"/>
  <c r="AB667" i="2"/>
  <c r="AB1515" i="2"/>
  <c r="X685" i="2"/>
  <c r="X659" i="2"/>
  <c r="AB1567" i="2"/>
  <c r="AB1485" i="2"/>
  <c r="AB749" i="2"/>
  <c r="AB677" i="2"/>
  <c r="AB655" i="2"/>
  <c r="X1551" i="2"/>
  <c r="AB1469" i="2"/>
  <c r="AB673" i="2"/>
  <c r="AB601" i="2"/>
  <c r="AB1419" i="2"/>
  <c r="X1284" i="2"/>
  <c r="X1549" i="2"/>
  <c r="AB1493" i="2"/>
  <c r="AB1401" i="2"/>
  <c r="X831" i="2"/>
  <c r="X849" i="2"/>
  <c r="X857" i="2"/>
  <c r="X865" i="2"/>
  <c r="X887" i="2"/>
  <c r="AB1246" i="2"/>
  <c r="X1531" i="2"/>
  <c r="AB1477" i="2"/>
  <c r="X1232" i="2"/>
  <c r="AB1445" i="2"/>
  <c r="AB1232" i="2"/>
  <c r="AB1461" i="2"/>
  <c r="AB1230" i="2"/>
  <c r="AB1543" i="2"/>
  <c r="AB1509" i="2"/>
  <c r="AB1453" i="2"/>
  <c r="X1246" i="2"/>
  <c r="AB1222" i="2"/>
  <c r="X1533" i="2"/>
  <c r="AB1501" i="2"/>
  <c r="AB1437" i="2"/>
  <c r="AB1738" i="2"/>
  <c r="X1704" i="2"/>
  <c r="AB2300" i="2"/>
  <c r="X1758" i="2"/>
  <c r="X1736" i="2"/>
  <c r="AB1704" i="2"/>
  <c r="AB1666" i="2"/>
  <c r="AB1766" i="2"/>
  <c r="X1240" i="2"/>
  <c r="AB1220" i="2"/>
  <c r="AB1758" i="2"/>
  <c r="X1728" i="2"/>
  <c r="AB1662" i="2"/>
  <c r="AG2614" i="2"/>
  <c r="Z2048" i="2"/>
  <c r="AA2048" i="2" s="1"/>
  <c r="Q3" i="3"/>
  <c r="S3" i="3" s="1"/>
  <c r="T3" i="3" s="1"/>
  <c r="U3" i="3" s="1"/>
  <c r="AB1196" i="2"/>
  <c r="AB1778" i="2"/>
  <c r="X1756" i="2"/>
  <c r="AB1728" i="2"/>
  <c r="AB1660" i="2"/>
  <c r="X1776" i="2"/>
  <c r="X1748" i="2"/>
  <c r="AB1624" i="2"/>
  <c r="X1412" i="2"/>
  <c r="X1420" i="2"/>
  <c r="X1428" i="2"/>
  <c r="X1430" i="2"/>
  <c r="X1452" i="2"/>
  <c r="X1454" i="2"/>
  <c r="X1464" i="2"/>
  <c r="X1472" i="2"/>
  <c r="X1480" i="2"/>
  <c r="X1488" i="2"/>
  <c r="X1496" i="2"/>
  <c r="X1500" i="2"/>
  <c r="X1510" i="2"/>
  <c r="X1512" i="2"/>
  <c r="X1520" i="2"/>
  <c r="X1524" i="2"/>
  <c r="X1528" i="2"/>
  <c r="X1544" i="2"/>
  <c r="X1552" i="2"/>
  <c r="X1556" i="2"/>
  <c r="X1560" i="2"/>
  <c r="X1566" i="2"/>
  <c r="X1568" i="2"/>
  <c r="X1574" i="2"/>
  <c r="X1576" i="2"/>
  <c r="X1578" i="2"/>
  <c r="X1584" i="2"/>
  <c r="AB35" i="2"/>
  <c r="AB1164" i="2"/>
  <c r="X1774" i="2"/>
  <c r="AB1748" i="2"/>
  <c r="X1688" i="2"/>
  <c r="AB1620" i="2"/>
  <c r="AB1814" i="2"/>
  <c r="AB2088" i="2"/>
  <c r="X2686" i="2"/>
  <c r="AB2236" i="2"/>
  <c r="X45" i="2"/>
  <c r="X899" i="2"/>
  <c r="X927" i="2"/>
  <c r="X2212" i="2"/>
  <c r="X2346" i="2"/>
  <c r="AB2549" i="2"/>
  <c r="X2525" i="2"/>
  <c r="AB2172" i="2"/>
  <c r="AB1587" i="2"/>
  <c r="X2276" i="2"/>
  <c r="AE2614" i="2"/>
  <c r="X2148" i="2"/>
  <c r="Z1978" i="2"/>
  <c r="AA1978" i="2" s="1"/>
  <c r="X1782" i="2"/>
  <c r="Q4" i="3"/>
  <c r="S4" i="3" s="1"/>
  <c r="T4" i="3" s="1"/>
  <c r="U4" i="3" s="1"/>
  <c r="AA1816" i="2"/>
  <c r="X1816" i="2"/>
  <c r="AA1830" i="2"/>
  <c r="X1830" i="2"/>
  <c r="AB1970" i="2"/>
  <c r="Z1970" i="2"/>
  <c r="AA1970" i="2" s="1"/>
  <c r="AA1984" i="2"/>
  <c r="AB1984" i="2"/>
  <c r="X1984" i="2"/>
  <c r="AB1990" i="2"/>
  <c r="Z1990" i="2"/>
  <c r="AA1990" i="2" s="1"/>
  <c r="X1990" i="2"/>
  <c r="AA1996" i="2"/>
  <c r="AB1996" i="2"/>
  <c r="X1996" i="2"/>
  <c r="AA2002" i="2"/>
  <c r="AB2002" i="2"/>
  <c r="AA2008" i="2"/>
  <c r="AB2008" i="2"/>
  <c r="AB1972" i="2"/>
  <c r="AB1348" i="2"/>
  <c r="X1348" i="2"/>
  <c r="AB1352" i="2"/>
  <c r="Z1352" i="2"/>
  <c r="AA1352" i="2" s="1"/>
  <c r="AA1822" i="2"/>
  <c r="X1822" i="2"/>
  <c r="AA1854" i="2"/>
  <c r="AB1854" i="2"/>
  <c r="AA1976" i="2"/>
  <c r="AB1976" i="2"/>
  <c r="AB1982" i="2"/>
  <c r="Z1982" i="2"/>
  <c r="AA1982" i="2" s="1"/>
  <c r="AB1988" i="2"/>
  <c r="Z1988" i="2"/>
  <c r="AA1988" i="2" s="1"/>
  <c r="AA1994" i="2"/>
  <c r="X1994" i="2"/>
  <c r="AA2000" i="2"/>
  <c r="X2000" i="2"/>
  <c r="AA2004" i="2"/>
  <c r="AB2004" i="2"/>
  <c r="X2004" i="2"/>
  <c r="AA2010" i="2"/>
  <c r="AB2010" i="2"/>
  <c r="X2010" i="2"/>
  <c r="Z1964" i="2"/>
  <c r="AA1964" i="2" s="1"/>
  <c r="AE1398" i="2"/>
  <c r="X1398" i="2"/>
  <c r="AB1780" i="2"/>
  <c r="Q2" i="3"/>
  <c r="S2" i="3" s="1"/>
  <c r="T2" i="3" s="1"/>
  <c r="U2" i="3" s="1"/>
  <c r="AA1840" i="2"/>
  <c r="AB1840" i="2"/>
  <c r="AA1852" i="2"/>
  <c r="X1852" i="2"/>
  <c r="AA1962" i="2"/>
  <c r="X1962" i="2"/>
  <c r="AB1962" i="2"/>
  <c r="AA1968" i="2"/>
  <c r="AB1968" i="2"/>
  <c r="X1968" i="2"/>
  <c r="AA1974" i="2"/>
  <c r="AB1974" i="2"/>
  <c r="X1974" i="2"/>
  <c r="AA1986" i="2"/>
  <c r="AB1986" i="2"/>
  <c r="X1986" i="2"/>
  <c r="Z1992" i="2"/>
  <c r="AA1992" i="2" s="1"/>
  <c r="AB1992" i="2"/>
  <c r="AA2012" i="2"/>
  <c r="X2012" i="2"/>
  <c r="AB2686" i="2"/>
  <c r="AB2276" i="2"/>
  <c r="AB2212" i="2"/>
  <c r="AB2148" i="2"/>
  <c r="X2577" i="2"/>
  <c r="AA311" i="2"/>
  <c r="AB311" i="2"/>
  <c r="Q29" i="3"/>
  <c r="S29" i="3" s="1"/>
  <c r="T29" i="3" s="1"/>
  <c r="U29" i="3" s="1"/>
  <c r="X2252" i="2"/>
  <c r="AB2166" i="2"/>
  <c r="X2078" i="2"/>
  <c r="AB2596" i="2"/>
  <c r="X2541" i="2"/>
  <c r="AB2316" i="2"/>
  <c r="X2292" i="2"/>
  <c r="X2228" i="2"/>
  <c r="AB2188" i="2"/>
  <c r="X2164" i="2"/>
  <c r="AB2078" i="2"/>
  <c r="U2729" i="2"/>
  <c r="AC2729" i="2" s="1"/>
  <c r="Z2014" i="2"/>
  <c r="AA2014" i="2" s="1"/>
  <c r="AB2014" i="2"/>
  <c r="X2014" i="2"/>
  <c r="AA2016" i="2"/>
  <c r="AB2016" i="2"/>
  <c r="AA2020" i="2"/>
  <c r="AB2020" i="2"/>
  <c r="AA2024" i="2"/>
  <c r="AB2024" i="2"/>
  <c r="X2024" i="2"/>
  <c r="AA2026" i="2"/>
  <c r="AB2026" i="2"/>
  <c r="AA2028" i="2"/>
  <c r="AB2028" i="2"/>
  <c r="AB2036" i="2"/>
  <c r="Z2036" i="2"/>
  <c r="AA2036" i="2" s="1"/>
  <c r="AA2038" i="2"/>
  <c r="AB2038" i="2"/>
  <c r="X2038" i="2"/>
  <c r="AA2040" i="2"/>
  <c r="X2040" i="2"/>
  <c r="AA2046" i="2"/>
  <c r="X2046" i="2"/>
  <c r="AA2052" i="2"/>
  <c r="AB2052" i="2"/>
  <c r="AA2060" i="2"/>
  <c r="AB2060" i="2"/>
  <c r="AA2062" i="2"/>
  <c r="X2062" i="2"/>
  <c r="AA2068" i="2"/>
  <c r="AB2068" i="2"/>
  <c r="AA2070" i="2"/>
  <c r="X2070" i="2"/>
  <c r="AA2072" i="2"/>
  <c r="X2072" i="2"/>
  <c r="AA2076" i="2"/>
  <c r="AB2076" i="2"/>
  <c r="AA2082" i="2"/>
  <c r="AB2082" i="2"/>
  <c r="X2082" i="2"/>
  <c r="AA2084" i="2"/>
  <c r="AB2084" i="2"/>
  <c r="AA2086" i="2"/>
  <c r="X2086" i="2"/>
  <c r="AB2086" i="2"/>
  <c r="AA2092" i="2"/>
  <c r="AB2092" i="2"/>
  <c r="AA2094" i="2"/>
  <c r="AB2094" i="2"/>
  <c r="X2094" i="2"/>
  <c r="AA2096" i="2"/>
  <c r="X2096" i="2"/>
  <c r="AB2096" i="2"/>
  <c r="AA2102" i="2"/>
  <c r="AB2102" i="2"/>
  <c r="X2102" i="2"/>
  <c r="AA2104" i="2"/>
  <c r="AB2104" i="2"/>
  <c r="X2104" i="2"/>
  <c r="AA2106" i="2"/>
  <c r="AB2106" i="2"/>
  <c r="X2106" i="2"/>
  <c r="AA2110" i="2"/>
  <c r="X2110" i="2"/>
  <c r="AA2112" i="2"/>
  <c r="AB2112" i="2"/>
  <c r="X2112" i="2"/>
  <c r="AA2114" i="2"/>
  <c r="AB2114" i="2"/>
  <c r="X2114" i="2"/>
  <c r="AA2116" i="2"/>
  <c r="AB2116" i="2"/>
  <c r="AA2118" i="2"/>
  <c r="X2118" i="2"/>
  <c r="AA2120" i="2"/>
  <c r="AB2120" i="2"/>
  <c r="X2120" i="2"/>
  <c r="AA2122" i="2"/>
  <c r="AB2122" i="2"/>
  <c r="X2122" i="2"/>
  <c r="AA2124" i="2"/>
  <c r="AB2124" i="2"/>
  <c r="AA2126" i="2"/>
  <c r="X2126" i="2"/>
  <c r="AA2128" i="2"/>
  <c r="AB2128" i="2"/>
  <c r="X2128" i="2"/>
  <c r="AA2130" i="2"/>
  <c r="AB2130" i="2"/>
  <c r="X2130" i="2"/>
  <c r="AA2132" i="2"/>
  <c r="AB2132" i="2"/>
  <c r="AA2134" i="2"/>
  <c r="X2134" i="2"/>
  <c r="AA2136" i="2"/>
  <c r="AB2136" i="2"/>
  <c r="X2136" i="2"/>
  <c r="AA2138" i="2"/>
  <c r="AB2138" i="2"/>
  <c r="X2138" i="2"/>
  <c r="AA2142" i="2"/>
  <c r="X2142" i="2"/>
  <c r="AA2144" i="2"/>
  <c r="AB2144" i="2"/>
  <c r="X2144" i="2"/>
  <c r="AA2146" i="2"/>
  <c r="AB2146" i="2"/>
  <c r="X2146" i="2"/>
  <c r="AA2150" i="2"/>
  <c r="X2150" i="2"/>
  <c r="AA2152" i="2"/>
  <c r="AB2152" i="2"/>
  <c r="X2152" i="2"/>
  <c r="AA2154" i="2"/>
  <c r="AB2154" i="2"/>
  <c r="X2154" i="2"/>
  <c r="AA2158" i="2"/>
  <c r="X2158" i="2"/>
  <c r="AA2160" i="2"/>
  <c r="AB2160" i="2"/>
  <c r="X2160" i="2"/>
  <c r="AA2162" i="2"/>
  <c r="AB2162" i="2"/>
  <c r="X2162" i="2"/>
  <c r="AB2168" i="2"/>
  <c r="X2168" i="2"/>
  <c r="AA2170" i="2"/>
  <c r="AB2170" i="2"/>
  <c r="X2170" i="2"/>
  <c r="AA2174" i="2"/>
  <c r="X2174" i="2"/>
  <c r="AA2176" i="2"/>
  <c r="AB2176" i="2"/>
  <c r="X2176" i="2"/>
  <c r="AA2178" i="2"/>
  <c r="AB2178" i="2"/>
  <c r="X2178" i="2"/>
  <c r="AA2182" i="2"/>
  <c r="X2182" i="2"/>
  <c r="AA2184" i="2"/>
  <c r="AB2184" i="2"/>
  <c r="X2184" i="2"/>
  <c r="AA2186" i="2"/>
  <c r="AB2186" i="2"/>
  <c r="X2186" i="2"/>
  <c r="AA2190" i="2"/>
  <c r="X2190" i="2"/>
  <c r="AA2192" i="2"/>
  <c r="AB2192" i="2"/>
  <c r="X2192" i="2"/>
  <c r="AB2194" i="2"/>
  <c r="X2194" i="2"/>
  <c r="AA2198" i="2"/>
  <c r="X2198" i="2"/>
  <c r="AA2200" i="2"/>
  <c r="AB2200" i="2"/>
  <c r="X2200" i="2"/>
  <c r="AA2202" i="2"/>
  <c r="AB2202" i="2"/>
  <c r="X2202" i="2"/>
  <c r="AA2206" i="2"/>
  <c r="X2206" i="2"/>
  <c r="AA2208" i="2"/>
  <c r="AB2208" i="2"/>
  <c r="X2208" i="2"/>
  <c r="AA2210" i="2"/>
  <c r="AB2210" i="2"/>
  <c r="X2210" i="2"/>
  <c r="AA2214" i="2"/>
  <c r="X2214" i="2"/>
  <c r="AA2216" i="2"/>
  <c r="AB2216" i="2"/>
  <c r="X2216" i="2"/>
  <c r="AA2218" i="2"/>
  <c r="AB2218" i="2"/>
  <c r="X2218" i="2"/>
  <c r="AA2222" i="2"/>
  <c r="X2222" i="2"/>
  <c r="AA2224" i="2"/>
  <c r="AB2224" i="2"/>
  <c r="X2224" i="2"/>
  <c r="AA2226" i="2"/>
  <c r="AB2226" i="2"/>
  <c r="X2226" i="2"/>
  <c r="AA2230" i="2"/>
  <c r="X2230" i="2"/>
  <c r="AA2232" i="2"/>
  <c r="AB2232" i="2"/>
  <c r="X2232" i="2"/>
  <c r="AA2234" i="2"/>
  <c r="AB2234" i="2"/>
  <c r="X2234" i="2"/>
  <c r="AA2238" i="2"/>
  <c r="X2238" i="2"/>
  <c r="AA2240" i="2"/>
  <c r="AB2240" i="2"/>
  <c r="X2240" i="2"/>
  <c r="AA2242" i="2"/>
  <c r="AB2242" i="2"/>
  <c r="X2242" i="2"/>
  <c r="AA2246" i="2"/>
  <c r="X2246" i="2"/>
  <c r="AB2248" i="2"/>
  <c r="X2248" i="2"/>
  <c r="AA2250" i="2"/>
  <c r="AB2250" i="2"/>
  <c r="X2250" i="2"/>
  <c r="AA2254" i="2"/>
  <c r="X2254" i="2"/>
  <c r="AA2256" i="2"/>
  <c r="AB2256" i="2"/>
  <c r="X2256" i="2"/>
  <c r="AB2258" i="2"/>
  <c r="X2258" i="2"/>
  <c r="AA2262" i="2"/>
  <c r="X2262" i="2"/>
  <c r="AA2264" i="2"/>
  <c r="AB2264" i="2"/>
  <c r="X2264" i="2"/>
  <c r="AA2266" i="2"/>
  <c r="AB2266" i="2"/>
  <c r="X2266" i="2"/>
  <c r="AA2270" i="2"/>
  <c r="X2270" i="2"/>
  <c r="AA2272" i="2"/>
  <c r="AB2272" i="2"/>
  <c r="X2272" i="2"/>
  <c r="AA2274" i="2"/>
  <c r="AB2274" i="2"/>
  <c r="X2274" i="2"/>
  <c r="AA2278" i="2"/>
  <c r="X2278" i="2"/>
  <c r="AA2280" i="2"/>
  <c r="AB2280" i="2"/>
  <c r="X2280" i="2"/>
  <c r="AA2282" i="2"/>
  <c r="AB2282" i="2"/>
  <c r="X2282" i="2"/>
  <c r="AA2286" i="2"/>
  <c r="X2286" i="2"/>
  <c r="AA2288" i="2"/>
  <c r="AB2288" i="2"/>
  <c r="X2288" i="2"/>
  <c r="AA2290" i="2"/>
  <c r="AB2290" i="2"/>
  <c r="X2290" i="2"/>
  <c r="AA2294" i="2"/>
  <c r="X2294" i="2"/>
  <c r="AA2296" i="2"/>
  <c r="AB2296" i="2"/>
  <c r="Q12" i="3"/>
  <c r="S12" i="3" s="1"/>
  <c r="T12" i="3" s="1"/>
  <c r="U12" i="3" s="1"/>
  <c r="X2296" i="2"/>
  <c r="AA2298" i="2"/>
  <c r="AB2298" i="2"/>
  <c r="X2298" i="2"/>
  <c r="AA2302" i="2"/>
  <c r="X2302" i="2"/>
  <c r="AA2304" i="2"/>
  <c r="AB2304" i="2"/>
  <c r="X2304" i="2"/>
  <c r="AA2306" i="2"/>
  <c r="AB2306" i="2"/>
  <c r="X2306" i="2"/>
  <c r="AA2310" i="2"/>
  <c r="X2310" i="2"/>
  <c r="AA2312" i="2"/>
  <c r="AB2312" i="2"/>
  <c r="X2312" i="2"/>
  <c r="AA2314" i="2"/>
  <c r="AB2314" i="2"/>
  <c r="X2314" i="2"/>
  <c r="AA2318" i="2"/>
  <c r="X2318" i="2"/>
  <c r="AA2320" i="2"/>
  <c r="AB2320" i="2"/>
  <c r="X2320" i="2"/>
  <c r="AA2322" i="2"/>
  <c r="AB2322" i="2"/>
  <c r="X2322" i="2"/>
  <c r="AE2324" i="2"/>
  <c r="X2324" i="2"/>
  <c r="AE2330" i="2"/>
  <c r="X2330" i="2"/>
  <c r="AE2332" i="2"/>
  <c r="X2332" i="2"/>
  <c r="AE2334" i="2"/>
  <c r="X2334" i="2"/>
  <c r="AE2338" i="2"/>
  <c r="X2338" i="2"/>
  <c r="AE2340" i="2"/>
  <c r="X2340" i="2"/>
  <c r="AE2342" i="2"/>
  <c r="X2342" i="2"/>
  <c r="AE2348" i="2"/>
  <c r="X2348" i="2"/>
  <c r="AE2350" i="2"/>
  <c r="X2350" i="2"/>
  <c r="AE2352" i="2"/>
  <c r="X2352" i="2"/>
  <c r="AE2354" i="2"/>
  <c r="X2354" i="2"/>
  <c r="AE2358" i="2"/>
  <c r="X2358" i="2"/>
  <c r="AE2360" i="2"/>
  <c r="X2360" i="2"/>
  <c r="AA2477" i="2"/>
  <c r="X2477" i="2"/>
  <c r="AA2479" i="2"/>
  <c r="AB2479" i="2"/>
  <c r="X2479" i="2"/>
  <c r="AE2483" i="2"/>
  <c r="X2483" i="2"/>
  <c r="AA2494" i="2"/>
  <c r="AB2494" i="2"/>
  <c r="X2494" i="2"/>
  <c r="AA2498" i="2"/>
  <c r="X2498" i="2"/>
  <c r="AE2500" i="2"/>
  <c r="X2500" i="2"/>
  <c r="AA2521" i="2"/>
  <c r="AB2521" i="2"/>
  <c r="X2521" i="2"/>
  <c r="AA2523" i="2"/>
  <c r="AB2523" i="2"/>
  <c r="X2523" i="2"/>
  <c r="AA2527" i="2"/>
  <c r="X2527" i="2"/>
  <c r="AA2529" i="2"/>
  <c r="AB2529" i="2"/>
  <c r="X2529" i="2"/>
  <c r="AA2531" i="2"/>
  <c r="AB2531" i="2"/>
  <c r="X2531" i="2"/>
  <c r="AA2535" i="2"/>
  <c r="X2535" i="2"/>
  <c r="AA2537" i="2"/>
  <c r="AB2537" i="2"/>
  <c r="X2537" i="2"/>
  <c r="AA2539" i="2"/>
  <c r="AB2539" i="2"/>
  <c r="X2539" i="2"/>
  <c r="AA2543" i="2"/>
  <c r="X2543" i="2"/>
  <c r="AA2545" i="2"/>
  <c r="AB2545" i="2"/>
  <c r="X2545" i="2"/>
  <c r="AA2547" i="2"/>
  <c r="AB2547" i="2"/>
  <c r="X2547" i="2"/>
  <c r="AA2551" i="2"/>
  <c r="X2551" i="2"/>
  <c r="AA2553" i="2"/>
  <c r="AB2553" i="2"/>
  <c r="X2553" i="2"/>
  <c r="AA2555" i="2"/>
  <c r="AB2555" i="2"/>
  <c r="X2555" i="2"/>
  <c r="AE2557" i="2"/>
  <c r="X2557" i="2"/>
  <c r="AE2559" i="2"/>
  <c r="X2559" i="2"/>
  <c r="AE2563" i="2"/>
  <c r="X2563" i="2"/>
  <c r="AE2565" i="2"/>
  <c r="X2565" i="2"/>
  <c r="AE2567" i="2"/>
  <c r="X2567" i="2"/>
  <c r="AE2571" i="2"/>
  <c r="X2571" i="2"/>
  <c r="AE2573" i="2"/>
  <c r="X2573" i="2"/>
  <c r="AE2575" i="2"/>
  <c r="X2575" i="2"/>
  <c r="AE2579" i="2"/>
  <c r="X2579" i="2"/>
  <c r="AA2590" i="2"/>
  <c r="X2590" i="2"/>
  <c r="AA2592" i="2"/>
  <c r="AB2592" i="2"/>
  <c r="X2592" i="2"/>
  <c r="AA2594" i="2"/>
  <c r="AB2594" i="2"/>
  <c r="X2594" i="2"/>
  <c r="AA2598" i="2"/>
  <c r="X2598" i="2"/>
  <c r="AA2600" i="2"/>
  <c r="AB2600" i="2"/>
  <c r="X2600" i="2"/>
  <c r="AA2602" i="2"/>
  <c r="AB2602" i="2"/>
  <c r="X2602" i="2"/>
  <c r="AG2606" i="2"/>
  <c r="X2606" i="2"/>
  <c r="AE2606" i="2"/>
  <c r="AA2609" i="2"/>
  <c r="X2609" i="2"/>
  <c r="Q6" i="3"/>
  <c r="S6" i="3" s="1"/>
  <c r="T6" i="3" s="1"/>
  <c r="U6" i="3" s="1"/>
  <c r="AA2617" i="2"/>
  <c r="AB2617" i="2"/>
  <c r="X2617" i="2"/>
  <c r="AE2622" i="2"/>
  <c r="AG2622" i="2"/>
  <c r="X2630" i="2"/>
  <c r="AG2630" i="2"/>
  <c r="AE2630" i="2"/>
  <c r="X2638" i="2"/>
  <c r="AG2638" i="2"/>
  <c r="AA2646" i="2"/>
  <c r="AB2646" i="2"/>
  <c r="X2646" i="2"/>
  <c r="AA2665" i="2"/>
  <c r="X2665" i="2"/>
  <c r="AA2673" i="2"/>
  <c r="AB2673" i="2"/>
  <c r="X2673" i="2"/>
  <c r="AA2682" i="2"/>
  <c r="AB2682" i="2"/>
  <c r="X2682" i="2"/>
  <c r="AA2690" i="2"/>
  <c r="X2690" i="2"/>
  <c r="AA2694" i="2"/>
  <c r="AB2694" i="2"/>
  <c r="X2694" i="2"/>
  <c r="AA2705" i="2"/>
  <c r="AB2705" i="2"/>
  <c r="X2705" i="2"/>
  <c r="Z2032" i="2"/>
  <c r="AA2032" i="2" s="1"/>
  <c r="X2596" i="2"/>
  <c r="AB2525" i="2"/>
  <c r="X2316" i="2"/>
  <c r="AB2230" i="2"/>
  <c r="X2188" i="2"/>
  <c r="AB2118" i="2"/>
  <c r="X2649" i="2"/>
  <c r="AB2590" i="2"/>
  <c r="X2496" i="2"/>
  <c r="AB2310" i="2"/>
  <c r="AB2292" i="2"/>
  <c r="X2268" i="2"/>
  <c r="AB2246" i="2"/>
  <c r="AB2228" i="2"/>
  <c r="X2204" i="2"/>
  <c r="AB2182" i="2"/>
  <c r="X2140" i="2"/>
  <c r="AB2110" i="2"/>
  <c r="X2056" i="2"/>
  <c r="X2561" i="2"/>
  <c r="X2326" i="2"/>
  <c r="AB2649" i="2"/>
  <c r="X2588" i="2"/>
  <c r="AB2535" i="2"/>
  <c r="AB2496" i="2"/>
  <c r="X2308" i="2"/>
  <c r="AB2286" i="2"/>
  <c r="AB2268" i="2"/>
  <c r="X2244" i="2"/>
  <c r="AB2222" i="2"/>
  <c r="AB2204" i="2"/>
  <c r="X2180" i="2"/>
  <c r="AB2158" i="2"/>
  <c r="AB2140" i="2"/>
  <c r="X2054" i="2"/>
  <c r="X2622" i="2"/>
  <c r="X2356" i="2"/>
  <c r="AB2609" i="2"/>
  <c r="AB2588" i="2"/>
  <c r="X2533" i="2"/>
  <c r="AB2477" i="2"/>
  <c r="AB2308" i="2"/>
  <c r="X2284" i="2"/>
  <c r="AB2262" i="2"/>
  <c r="AB2244" i="2"/>
  <c r="X2220" i="2"/>
  <c r="AB2198" i="2"/>
  <c r="AB2180" i="2"/>
  <c r="X2156" i="2"/>
  <c r="AB2134" i="2"/>
  <c r="AB2100" i="2"/>
  <c r="X2604" i="2"/>
  <c r="AB2551" i="2"/>
  <c r="AB2533" i="2"/>
  <c r="X2475" i="2"/>
  <c r="AB2302" i="2"/>
  <c r="X2260" i="2"/>
  <c r="AB2238" i="2"/>
  <c r="AB2220" i="2"/>
  <c r="X2196" i="2"/>
  <c r="AB2174" i="2"/>
  <c r="AB2156" i="2"/>
  <c r="X2132" i="2"/>
  <c r="X2028" i="2"/>
  <c r="X2569" i="2"/>
  <c r="AB2690" i="2"/>
  <c r="AB2604" i="2"/>
  <c r="X2549" i="2"/>
  <c r="AB2527" i="2"/>
  <c r="AB2475" i="2"/>
  <c r="X2300" i="2"/>
  <c r="AB2278" i="2"/>
  <c r="AB2260" i="2"/>
  <c r="AB2214" i="2"/>
  <c r="AB2196" i="2"/>
  <c r="X2172" i="2"/>
  <c r="AB2150" i="2"/>
  <c r="AB2126" i="2"/>
  <c r="X2088" i="2"/>
  <c r="X2018" i="2"/>
  <c r="X2481" i="2"/>
  <c r="AB1774" i="2"/>
  <c r="X1764" i="2"/>
  <c r="AB1756" i="2"/>
  <c r="AB1746" i="2"/>
  <c r="AB1736" i="2"/>
  <c r="AB1712" i="2"/>
  <c r="X1698" i="2"/>
  <c r="AB1688" i="2"/>
  <c r="X1674" i="2"/>
  <c r="AB1642" i="2"/>
  <c r="X122" i="2"/>
  <c r="X253" i="2"/>
  <c r="X338" i="2"/>
  <c r="X945" i="2"/>
  <c r="Q24" i="3"/>
  <c r="S24" i="3" s="1"/>
  <c r="T24" i="3" s="1"/>
  <c r="U24" i="3" s="1"/>
  <c r="AB21" i="2"/>
  <c r="X1772" i="2"/>
  <c r="AB1764" i="2"/>
  <c r="X1754" i="2"/>
  <c r="X1744" i="2"/>
  <c r="AB1722" i="2"/>
  <c r="AB1698" i="2"/>
  <c r="AB1674" i="2"/>
  <c r="AB1636" i="2"/>
  <c r="AB1772" i="2"/>
  <c r="X1762" i="2"/>
  <c r="AB1754" i="2"/>
  <c r="AB1744" i="2"/>
  <c r="AB1732" i="2"/>
  <c r="X1720" i="2"/>
  <c r="X1696" i="2"/>
  <c r="X1672" i="2"/>
  <c r="AB1634" i="2"/>
  <c r="X1770" i="2"/>
  <c r="AB1762" i="2"/>
  <c r="X1752" i="2"/>
  <c r="X1740" i="2"/>
  <c r="X1730" i="2"/>
  <c r="AB1720" i="2"/>
  <c r="X1706" i="2"/>
  <c r="AB1696" i="2"/>
  <c r="X1682" i="2"/>
  <c r="AB1630" i="2"/>
  <c r="X1778" i="2"/>
  <c r="AB1770" i="2"/>
  <c r="X1760" i="2"/>
  <c r="AB1740" i="2"/>
  <c r="AB1730" i="2"/>
  <c r="AB1706" i="2"/>
  <c r="AB1682" i="2"/>
  <c r="X1666" i="2"/>
  <c r="AB1626" i="2"/>
  <c r="AB605" i="2"/>
  <c r="X1274" i="2"/>
  <c r="X1302" i="2"/>
  <c r="X1304" i="2"/>
  <c r="X1050" i="2"/>
  <c r="X1052" i="2"/>
  <c r="X1066" i="2"/>
  <c r="X1080" i="2"/>
  <c r="X1084" i="2"/>
  <c r="X1088" i="2"/>
  <c r="X1096" i="2"/>
  <c r="X1102" i="2"/>
  <c r="X1104" i="2"/>
  <c r="X1112" i="2"/>
  <c r="X1120" i="2"/>
  <c r="X1126" i="2"/>
  <c r="X1130" i="2"/>
  <c r="X1136" i="2"/>
  <c r="X1144" i="2"/>
  <c r="X1148" i="2"/>
  <c r="X1152" i="2"/>
  <c r="X1238" i="2"/>
  <c r="X1242" i="2"/>
  <c r="X1250" i="2"/>
  <c r="X2436" i="2"/>
  <c r="X2440" i="2"/>
  <c r="X2442" i="2"/>
  <c r="X2444" i="2"/>
  <c r="X2446" i="2"/>
  <c r="X2452" i="2"/>
  <c r="X2454" i="2"/>
  <c r="X2462" i="2"/>
  <c r="X2470" i="2"/>
  <c r="X2472" i="2"/>
  <c r="X2520" i="2"/>
  <c r="X1615" i="2"/>
  <c r="S57" i="3"/>
  <c r="T57" i="3" s="1"/>
  <c r="U57" i="3" s="1"/>
  <c r="X1978" i="2"/>
  <c r="X1982" i="2"/>
  <c r="X2030" i="2"/>
  <c r="W86" i="2"/>
  <c r="X86" i="2" s="1"/>
  <c r="S43" i="3"/>
  <c r="T43" i="3" s="1"/>
  <c r="U43" i="3" s="1"/>
  <c r="AG86" i="2"/>
  <c r="V86" i="2"/>
  <c r="Q7" i="3"/>
  <c r="S7" i="3" s="1"/>
  <c r="T7" i="3" s="1"/>
  <c r="U7" i="3" s="1"/>
  <c r="S63" i="3"/>
  <c r="T63" i="3" s="1"/>
  <c r="U63" i="3" s="1"/>
  <c r="Q38" i="3"/>
  <c r="S38" i="3" s="1"/>
  <c r="T38" i="3" s="1"/>
  <c r="U38" i="3" s="1"/>
  <c r="X1010" i="2"/>
  <c r="AB977" i="2"/>
  <c r="X955" i="2"/>
  <c r="AB925" i="2"/>
  <c r="AB891" i="2"/>
  <c r="AB1170" i="2"/>
  <c r="X2048" i="2"/>
  <c r="X2020" i="2"/>
  <c r="AB2012" i="2"/>
  <c r="X2002" i="2"/>
  <c r="AB1994" i="2"/>
  <c r="X1970" i="2"/>
  <c r="X1854" i="2"/>
  <c r="X1826" i="2"/>
  <c r="AB1796" i="2"/>
  <c r="AB1045" i="2"/>
  <c r="AB952" i="2"/>
  <c r="X2458" i="2"/>
  <c r="X2544" i="2"/>
  <c r="X2530" i="2"/>
  <c r="X2495" i="2"/>
  <c r="X2225" i="2"/>
  <c r="AB1633" i="2"/>
  <c r="AB1307" i="2"/>
  <c r="AB1611" i="2"/>
  <c r="X2115" i="2"/>
  <c r="Q15" i="3"/>
  <c r="S15" i="3" s="1"/>
  <c r="T15" i="3" s="1"/>
  <c r="U15" i="3" s="1"/>
  <c r="AB1150" i="2"/>
  <c r="AB2040" i="2"/>
  <c r="X2026" i="2"/>
  <c r="AB2018" i="2"/>
  <c r="X2008" i="2"/>
  <c r="AB2000" i="2"/>
  <c r="X1988" i="2"/>
  <c r="X1966" i="2"/>
  <c r="X1844" i="2"/>
  <c r="AB1019" i="2"/>
  <c r="AB916" i="2"/>
  <c r="AB1247" i="2"/>
  <c r="X1267" i="2"/>
  <c r="Z11" i="2"/>
  <c r="AA11" i="2" s="1"/>
  <c r="AB372" i="2"/>
  <c r="X372" i="2" s="1"/>
  <c r="X1206" i="2"/>
  <c r="AB269" i="2"/>
  <c r="AB1198" i="2"/>
  <c r="AB1132" i="2"/>
  <c r="X1836" i="2"/>
  <c r="X1350" i="2"/>
  <c r="AB858" i="2"/>
  <c r="AB771" i="2"/>
  <c r="X2603" i="2"/>
  <c r="X2131" i="2"/>
  <c r="AB151" i="2"/>
  <c r="AB18" i="2"/>
  <c r="X2448" i="2"/>
  <c r="X2179" i="2"/>
  <c r="X1661" i="2"/>
  <c r="Q32" i="3"/>
  <c r="S32" i="3" s="1"/>
  <c r="T32" i="3" s="1"/>
  <c r="U32" i="3" s="1"/>
  <c r="Q20" i="3"/>
  <c r="S20" i="3" s="1"/>
  <c r="T20" i="3" s="1"/>
  <c r="U20" i="3" s="1"/>
  <c r="X1042" i="2"/>
  <c r="AB1032" i="2"/>
  <c r="X1018" i="2"/>
  <c r="X1008" i="2"/>
  <c r="AB973" i="2"/>
  <c r="AB957" i="2"/>
  <c r="AB933" i="2"/>
  <c r="AB905" i="2"/>
  <c r="X867" i="2"/>
  <c r="AB819" i="2"/>
  <c r="AB1224" i="2"/>
  <c r="X1178" i="2"/>
  <c r="X1976" i="2"/>
  <c r="AB1966" i="2"/>
  <c r="AB1846" i="2"/>
  <c r="AB1822" i="2"/>
  <c r="X1792" i="2"/>
  <c r="AB968" i="2"/>
  <c r="AB776" i="2"/>
  <c r="X1101" i="2"/>
  <c r="X2321" i="2"/>
  <c r="X2159" i="2"/>
  <c r="AB1673" i="2"/>
  <c r="AB1661" i="2"/>
  <c r="X765" i="2"/>
  <c r="X749" i="2"/>
  <c r="AB717" i="2"/>
  <c r="AB687" i="2"/>
  <c r="X663" i="2"/>
  <c r="AB593" i="2"/>
  <c r="AB1086" i="2"/>
  <c r="AB2616" i="2"/>
  <c r="X2253" i="2"/>
  <c r="X2173" i="2"/>
  <c r="X1032" i="2"/>
  <c r="X1024" i="2"/>
  <c r="X1016" i="2"/>
  <c r="AB1008" i="2"/>
  <c r="X979" i="2"/>
  <c r="X969" i="2"/>
  <c r="AB959" i="2"/>
  <c r="X943" i="2"/>
  <c r="AB911" i="2"/>
  <c r="X841" i="2"/>
  <c r="X801" i="2"/>
  <c r="AB1100" i="2"/>
  <c r="AB1029" i="2"/>
  <c r="AB964" i="2"/>
  <c r="AB904" i="2"/>
  <c r="AB2585" i="2"/>
  <c r="X1508" i="2"/>
  <c r="X1117" i="2"/>
  <c r="X2297" i="2"/>
  <c r="X2283" i="2"/>
  <c r="X2271" i="2"/>
  <c r="X2239" i="2"/>
  <c r="X2209" i="2"/>
  <c r="X2161" i="2"/>
  <c r="X538" i="2"/>
  <c r="X552" i="2"/>
  <c r="X562" i="2"/>
  <c r="X1160" i="2"/>
  <c r="X1166" i="2"/>
  <c r="X1168" i="2"/>
  <c r="X1182" i="2"/>
  <c r="X1186" i="2"/>
  <c r="X1192" i="2"/>
  <c r="X1200" i="2"/>
  <c r="X1208" i="2"/>
  <c r="X1220" i="2"/>
  <c r="X1226" i="2"/>
  <c r="X1254" i="2"/>
  <c r="X1258" i="2"/>
  <c r="X1266" i="2"/>
  <c r="X1316" i="2"/>
  <c r="X1320" i="2"/>
  <c r="X1332" i="2"/>
  <c r="X1344" i="2"/>
  <c r="X1352" i="2"/>
  <c r="X1358" i="2"/>
  <c r="X1362" i="2"/>
  <c r="X1366" i="2"/>
  <c r="X1372" i="2"/>
  <c r="X1964" i="2"/>
  <c r="X1972" i="2"/>
  <c r="X1992" i="2"/>
  <c r="Q19" i="3"/>
  <c r="S19" i="3" s="1"/>
  <c r="T19" i="3" s="1"/>
  <c r="U19" i="3" s="1"/>
  <c r="Q23" i="3"/>
  <c r="S23" i="3" s="1"/>
  <c r="T23" i="3" s="1"/>
  <c r="U23" i="3" s="1"/>
  <c r="AB1046" i="2"/>
  <c r="AB1038" i="2"/>
  <c r="AB1030" i="2"/>
  <c r="AB1022" i="2"/>
  <c r="X985" i="2"/>
  <c r="X975" i="2"/>
  <c r="AB965" i="2"/>
  <c r="AB955" i="2"/>
  <c r="X939" i="2"/>
  <c r="X921" i="2"/>
  <c r="X903" i="2"/>
  <c r="X879" i="2"/>
  <c r="X833" i="2"/>
  <c r="AB1240" i="2"/>
  <c r="X1184" i="2"/>
  <c r="X1599" i="2"/>
  <c r="X1125" i="2"/>
  <c r="AB1011" i="2"/>
  <c r="AB940" i="2"/>
  <c r="AB820" i="2"/>
  <c r="AB2468" i="2"/>
  <c r="X2430" i="2"/>
  <c r="AB1239" i="2"/>
  <c r="AB553" i="2"/>
  <c r="X2215" i="2"/>
  <c r="X2203" i="2"/>
  <c r="X1361" i="2"/>
  <c r="AB1291" i="2"/>
  <c r="Q18" i="3"/>
  <c r="S18" i="3" s="1"/>
  <c r="T18" i="3" s="1"/>
  <c r="U18" i="3" s="1"/>
  <c r="AB1613" i="2"/>
  <c r="X1044" i="2"/>
  <c r="X1036" i="2"/>
  <c r="X1028" i="2"/>
  <c r="X1020" i="2"/>
  <c r="AB985" i="2"/>
  <c r="AB975" i="2"/>
  <c r="X963" i="2"/>
  <c r="X937" i="2"/>
  <c r="AB921" i="2"/>
  <c r="AB903" i="2"/>
  <c r="AB875" i="2"/>
  <c r="X829" i="2"/>
  <c r="X251" i="2"/>
  <c r="AB1182" i="2"/>
  <c r="AB1007" i="2"/>
  <c r="AB932" i="2"/>
  <c r="AB814" i="2"/>
  <c r="AB2430" i="2"/>
  <c r="X2277" i="2"/>
  <c r="X2249" i="2"/>
  <c r="X2185" i="2"/>
  <c r="X2155" i="2"/>
  <c r="X2137" i="2"/>
  <c r="X1286" i="2"/>
  <c r="AB1287" i="2"/>
  <c r="X2301" i="2"/>
  <c r="X2287" i="2"/>
  <c r="X2213" i="2"/>
  <c r="X2199" i="2"/>
  <c r="AB1082" i="2"/>
  <c r="AB1037" i="2"/>
  <c r="AB988" i="2"/>
  <c r="AB942" i="2"/>
  <c r="AB894" i="2"/>
  <c r="X1550" i="2"/>
  <c r="AB1229" i="2"/>
  <c r="X1229" i="2" s="1"/>
  <c r="X1333" i="2"/>
  <c r="X1315" i="2"/>
  <c r="X745" i="2"/>
  <c r="AB1293" i="2"/>
  <c r="X1259" i="2"/>
  <c r="Q25" i="3"/>
  <c r="S25" i="3" s="1"/>
  <c r="T25" i="3" s="1"/>
  <c r="U25" i="3" s="1"/>
  <c r="X931" i="2"/>
  <c r="AB915" i="2"/>
  <c r="X897" i="2"/>
  <c r="AB879" i="2"/>
  <c r="AB859" i="2"/>
  <c r="AB837" i="2"/>
  <c r="X793" i="2"/>
  <c r="AB1206" i="2"/>
  <c r="X1164" i="2"/>
  <c r="X1122" i="2"/>
  <c r="AB544" i="2"/>
  <c r="AB1025" i="2"/>
  <c r="AB974" i="2"/>
  <c r="AB926" i="2"/>
  <c r="AB842" i="2"/>
  <c r="AB1498" i="2"/>
  <c r="X1355" i="2"/>
  <c r="X1325" i="2"/>
  <c r="X753" i="2"/>
  <c r="X671" i="2"/>
  <c r="X153" i="2"/>
  <c r="AB1279" i="2"/>
  <c r="AB1448" i="2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X85" i="2"/>
  <c r="X183" i="2"/>
  <c r="X227" i="2"/>
  <c r="AB185" i="2"/>
  <c r="AB132" i="2"/>
  <c r="AB148" i="2"/>
  <c r="Q30" i="3" l="1"/>
  <c r="S30" i="3" s="1"/>
  <c r="T30" i="3" s="1"/>
  <c r="U30" i="3" s="1"/>
  <c r="AB86" i="2"/>
  <c r="Q34" i="3"/>
  <c r="S34" i="3" s="1"/>
  <c r="T34" i="3" s="1"/>
  <c r="U34" i="3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<sst xmlns="http://schemas.openxmlformats.org/spreadsheetml/2006/main" count="39971" uniqueCount="3417">
  <si>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</si>
  <si>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</si>
  <si>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</si>
  <si>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</si>
  <si>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</si>
  <si>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</si>
  <si>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</si>
  <si>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</si>
  <si>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</si>
  <si>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</si>
  <si>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</si>
  <si>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</si>
  <si>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</si>
  <si>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</si>
  <si>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</si>
  <si>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</si>
  <si>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</si>
  <si>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</si>
  <si>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</si>
  <si>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</si>
  <si>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</si>
  <si>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</si>
  <si>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</si>
  <si>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</si>
  <si>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</si>
  <si>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</si>
  <si>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</si>
  <si>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</si>
  <si>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</si>
  <si>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</si>
  <si>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</si>
  <si>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</si>
  <si>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</si>
  <si>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</si>
  <si>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</si>
  <si>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</si>
  <si>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</si>
  <si>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</si>
  <si>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</si>
  <si>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</si>
  <si>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</si>
  <si>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</si>
  <si>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</si>
  <si>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</si>
  <si>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</si>
  <si>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</si>
  <si>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</si>
  <si>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</si>
  <si>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</si>
  <si>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</si>
  <si>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</si>
  <si>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</si>
  <si>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</si>
  <si>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</si>
  <si>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</si>
  <si>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</si>
  <si>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</si>
  <si>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</si>
  <si>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</si>
  <si>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</si>
  <si>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</si>
  <si>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</si>
  <si>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</si>
  <si>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</si>
  <si>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</si>
  <si>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</si>
  <si>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</si>
  <si>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</si>
  <si>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</si>
  <si>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</si>
  <si>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</si>
  <si>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</si>
  <si>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</si>
  <si>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</si>
  <si>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</si>
  <si>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</si>
  <si>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</si>
  <si>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</si>
  <si>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</si>
  <si>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</si>
  <si>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</si>
  <si>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</si>
  <si>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</si>
  <si>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</si>
  <si>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</si>
  <si>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</si>
  <si>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</si>
  <si>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</si>
  <si>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</si>
  <si>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</si>
  <si>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</si>
  <si>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</si>
  <si>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</si>
  <si>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</si>
  <si>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</si>
  <si>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</si>
  <si>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</si>
  <si>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</si>
  <si>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</si>
  <si>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</si>
  <si>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</si>
  <si>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</si>
  <si>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</si>
  <si>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</si>
  <si>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</si>
  <si>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</si>
  <si>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</si>
  <si>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</si>
  <si>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</si>
  <si>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</si>
  <si>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</si>
  <si>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</si>
  <si>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</si>
  <si>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</si>
  <si>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</si>
  <si>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</si>
  <si>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</si>
  <si>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</si>
  <si>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</si>
  <si>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</si>
  <si>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</si>
  <si>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</si>
  <si>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</si>
  <si>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</si>
  <si>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</si>
  <si>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</si>
  <si>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</si>
  <si>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</si>
  <si>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</si>
  <si>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</si>
  <si>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</si>
  <si>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</si>
  <si>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</si>
  <si>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</si>
  <si>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</si>
  <si>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</si>
  <si>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</si>
  <si>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</si>
  <si>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</si>
  <si>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</si>
  <si>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</si>
  <si>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</si>
  <si>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</si>
  <si>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</si>
  <si>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</si>
  <si>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</si>
  <si>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</si>
  <si>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</si>
  <si>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</si>
  <si>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</si>
  <si>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</si>
  <si>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</si>
  <si>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</si>
  <si>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</si>
  <si>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</si>
  <si>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</si>
  <si>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</si>
  <si>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</si>
  <si>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</si>
  <si>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</si>
  <si>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</si>
  <si>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</si>
  <si>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</si>
  <si>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</si>
  <si>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</si>
  <si>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</si>
  <si>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</si>
  <si>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</si>
  <si>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</si>
  <si>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</si>
  <si>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</si>
  <si>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</si>
  <si>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</si>
  <si>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</si>
  <si>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</si>
  <si>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</si>
  <si>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</si>
  <si>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</si>
  <si>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</si>
  <si>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</si>
  <si>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</si>
  <si>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</si>
  <si>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</si>
  <si>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</si>
  <si>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</si>
  <si>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</si>
  <si>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</si>
  <si>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</si>
  <si>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</si>
  <si>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</si>
  <si>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</si>
  <si>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</si>
  <si>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</si>
  <si>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</si>
  <si>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</si>
  <si>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</si>
  <si>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</si>
  <si>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</si>
  <si>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</si>
  <si>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</si>
  <si>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</si>
  <si>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</si>
  <si>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</si>
  <si>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</si>
  <si>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</si>
  <si>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</si>
  <si>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</si>
  <si>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</si>
  <si>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</si>
  <si>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</si>
  <si>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</si>
  <si>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</si>
  <si>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</si>
  <si>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</si>
  <si>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</si>
  <si>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</si>
  <si>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</si>
  <si>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</si>
  <si>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</si>
  <si>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</si>
  <si>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</si>
  <si>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</si>
  <si>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</si>
  <si>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</si>
  <si>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</si>
  <si>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</si>
  <si>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</si>
  <si>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</si>
  <si>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</si>
  <si>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</si>
  <si>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</si>
  <si>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</si>
  <si>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</si>
  <si>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</si>
  <si>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</si>
  <si>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</si>
  <si>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</si>
  <si>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</si>
  <si>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</si>
  <si>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</si>
  <si>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</si>
  <si>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</si>
  <si>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</si>
  <si>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</si>
  <si>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</si>
  <si>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</si>
  <si>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</si>
  <si>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</si>
  <si>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</si>
  <si>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</si>
  <si>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</si>
  <si>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</si>
  <si>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</si>
  <si>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</si>
  <si>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</si>
  <si>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</si>
  <si>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</si>
  <si>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</si>
  <si>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</si>
  <si>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</si>
  <si>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</si>
  <si>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</si>
  <si>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</si>
  <si>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</si>
  <si>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</si>
  <si>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</si>
  <si>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</si>
  <si>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</si>
  <si>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</si>
  <si>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</si>
  <si>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</si>
  <si>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</si>
  <si>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</si>
  <si>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</si>
  <si>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</si>
  <si>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</si>
  <si>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</si>
  <si>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</si>
  <si>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</si>
  <si>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</si>
  <si>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</si>
  <si>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</si>
  <si>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</si>
  <si>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</si>
  <si>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</si>
  <si>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</si>
  <si>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</si>
  <si>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</si>
  <si>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</si>
  <si>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</si>
  <si>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</si>
  <si>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</si>
  <si>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</si>
  <si>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</si>
  <si>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</si>
  <si>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</si>
  <si>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</si>
  <si>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</si>
  <si>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</si>
  <si>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</si>
  <si>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</si>
  <si>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</si>
  <si>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</si>
  <si>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</si>
  <si>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</si>
  <si>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</si>
  <si>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</si>
  <si>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</si>
  <si>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</si>
  <si>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</si>
  <si>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</si>
  <si>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</si>
  <si>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</si>
  <si>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</si>
  <si>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</si>
  <si>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</si>
  <si>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</si>
  <si>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</si>
  <si>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</si>
  <si>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</si>
  <si>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</si>
  <si>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</si>
  <si>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</si>
  <si>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</si>
  <si>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</si>
  <si>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</si>
  <si>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</si>
  <si>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</si>
  <si>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</si>
  <si>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</si>
  <si>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</si>
  <si>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</si>
  <si>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</si>
  <si>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</si>
  <si>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</si>
  <si>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</si>
  <si>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</si>
  <si>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</si>
  <si>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</si>
  <si>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</si>
  <si>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</si>
  <si>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</si>
  <si>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</si>
  <si>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</si>
  <si>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</si>
  <si>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</si>
  <si>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</si>
  <si>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</si>
  <si>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</si>
  <si>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</si>
  <si>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</si>
  <si>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</si>
  <si>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</si>
  <si>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</si>
  <si>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</si>
  <si>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</si>
  <si>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</si>
  <si>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</si>
  <si>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</si>
  <si>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</si>
  <si>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</si>
  <si>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</si>
  <si>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</si>
  <si>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</si>
  <si>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</si>
  <si>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</si>
  <si>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</si>
  <si>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</si>
  <si>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</si>
  <si>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</si>
  <si>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</si>
  <si>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</si>
  <si>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</si>
  <si>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</si>
  <si>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</si>
  <si>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</si>
  <si>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</si>
  <si>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</si>
  <si>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</si>
  <si>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</si>
  <si>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</si>
  <si>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</si>
  <si>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</si>
  <si>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</si>
  <si>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</si>
  <si>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</si>
  <si>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</si>
  <si>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</si>
  <si>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</si>
  <si>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</si>
  <si>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</si>
  <si>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</si>
  <si>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</si>
  <si>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</si>
  <si>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</si>
  <si>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</si>
  <si>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</si>
  <si>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</si>
  <si>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</si>
  <si>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</si>
  <si>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</si>
  <si>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</si>
  <si>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</si>
  <si>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</si>
  <si>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</si>
  <si>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</si>
  <si>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</si>
  <si>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</si>
  <si>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</si>
  <si>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</si>
  <si>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</si>
  <si>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</si>
  <si>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</si>
  <si>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</si>
  <si>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</si>
  <si>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</si>
  <si>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</si>
  <si>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</si>
  <si>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</si>
  <si>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</si>
  <si>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</si>
  <si>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</si>
  <si>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</si>
  <si>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</si>
  <si>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</si>
  <si>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</si>
  <si>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</si>
  <si>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</si>
  <si>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</si>
  <si>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</si>
  <si>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</si>
  <si>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</si>
  <si>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</si>
  <si>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</si>
  <si>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</si>
  <si>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</si>
  <si>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</si>
  <si>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</si>
  <si>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</si>
  <si>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</si>
  <si>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</si>
  <si>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</si>
  <si>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</si>
  <si>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</si>
  <si>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</si>
  <si>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</si>
  <si>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</si>
  <si>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</si>
  <si>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</si>
  <si>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</si>
  <si>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</si>
  <si>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</si>
  <si>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</si>
  <si>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</si>
  <si>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</si>
  <si>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</si>
  <si>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</si>
  <si>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</si>
  <si>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</si>
  <si>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</si>
  <si>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</si>
  <si>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</si>
  <si>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</si>
  <si>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</si>
  <si>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</si>
  <si>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</si>
  <si>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</si>
  <si>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</si>
  <si>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</si>
  <si>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</si>
  <si>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</si>
  <si>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</si>
  <si>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</si>
  <si>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</si>
  <si>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</si>
  <si>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</si>
  <si>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</si>
  <si>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</si>
  <si>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</si>
  <si>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</si>
  <si>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</si>
  <si>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</si>
  <si>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</si>
  <si>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</si>
  <si>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</si>
  <si>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</si>
  <si>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</si>
  <si>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</si>
  <si>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</si>
  <si>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</si>
  <si>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</si>
  <si>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</si>
  <si>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</si>
  <si>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</si>
  <si>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</si>
  <si>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</si>
  <si>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</si>
  <si>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</si>
  <si>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</si>
  <si>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</si>
  <si>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</si>
  <si>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</si>
  <si>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</si>
  <si>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</si>
  <si>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</si>
  <si>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</si>
  <si>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</si>
  <si>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</si>
  <si>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</si>
  <si>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</si>
  <si>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</si>
  <si>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</si>
  <si>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</si>
  <si>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</si>
  <si>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</si>
  <si>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</si>
  <si>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</si>
  <si>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</si>
  <si>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</si>
  <si>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</si>
  <si>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</si>
  <si>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</si>
  <si>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</si>
  <si>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</si>
  <si>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</si>
  <si>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</si>
  <si>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</si>
  <si>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</si>
  <si>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</si>
  <si>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</si>
  <si>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</si>
  <si>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</si>
  <si>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</si>
  <si>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</si>
  <si>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</si>
  <si>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</si>
  <si>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</si>
  <si>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</si>
  <si>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</si>
  <si>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</si>
  <si>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</si>
  <si>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</si>
  <si>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</si>
  <si>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</si>
  <si>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</si>
  <si>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</si>
  <si>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</si>
  <si>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</si>
  <si>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</si>
  <si>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</si>
  <si>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</si>
  <si>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</si>
  <si>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</si>
  <si>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</si>
  <si>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</si>
  <si>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</si>
  <si>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</si>
  <si>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</si>
  <si>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</si>
  <si>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</si>
  <si>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</si>
  <si>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</si>
  <si>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</si>
  <si>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</si>
  <si>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</si>
  <si>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</si>
  <si>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</si>
  <si>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</si>
  <si>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</si>
  <si>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</si>
  <si>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</si>
  <si>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</si>
  <si>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</si>
  <si>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</si>
  <si>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</si>
  <si>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</si>
  <si>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</si>
  <si>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</si>
  <si>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</si>
  <si>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</si>
  <si>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</si>
  <si>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</si>
  <si>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</si>
  <si>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</si>
  <si>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</si>
  <si>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</si>
  <si>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</si>
  <si>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</si>
  <si>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</si>
  <si>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</si>
  <si>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</si>
  <si>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</si>
  <si>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</si>
  <si>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</si>
  <si>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</si>
  <si>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</si>
  <si>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</si>
  <si>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</si>
  <si>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</si>
  <si>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</si>
  <si>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</si>
  <si>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</si>
  <si>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</si>
  <si>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</si>
  <si>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</si>
  <si>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</si>
  <si>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</si>
  <si>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</si>
  <si>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</si>
  <si>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</si>
  <si>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</si>
  <si>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</si>
  <si>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</si>
  <si>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</si>
  <si>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</si>
  <si>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</si>
  <si>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</si>
  <si>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</si>
  <si>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</si>
  <si>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</si>
  <si>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</si>
  <si>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</si>
  <si>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</si>
  <si>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</si>
  <si>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</si>
  <si>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</si>
  <si>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</si>
  <si>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</si>
  <si>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</si>
  <si>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</si>
  <si>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</si>
  <si>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</si>
  <si>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</si>
  <si>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</si>
  <si>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</si>
  <si>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</si>
  <si>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</si>
  <si>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</si>
  <si>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</si>
  <si>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</si>
  <si>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</si>
  <si>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</si>
  <si>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</si>
  <si>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</si>
  <si>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</si>
  <si>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</si>
  <si>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</si>
  <si>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</si>
  <si>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</si>
  <si>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</si>
  <si>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</si>
  <si>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</si>
  <si>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</si>
  <si>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</si>
  <si>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</si>
  <si>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</si>
  <si>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</si>
  <si>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</si>
  <si>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</si>
  <si>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</si>
  <si>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</si>
  <si>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</si>
  <si>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</si>
  <si>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</si>
  <si>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</si>
  <si>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</si>
  <si>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</si>
  <si>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</si>
  <si>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</si>
  <si>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</si>
  <si>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</si>
  <si>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</si>
  <si>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</si>
  <si>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</si>
  <si>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</si>
  <si>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</si>
  <si>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</si>
  <si>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</si>
  <si>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</si>
  <si>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</si>
  <si>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</si>
  <si>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</si>
  <si>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</si>
  <si>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</si>
  <si>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</si>
  <si>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</si>
  <si>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</si>
  <si>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</si>
  <si>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</si>
  <si>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</si>
  <si>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</si>
  <si>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</si>
  <si>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</si>
  <si>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</si>
  <si>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</si>
  <si>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</si>
  <si>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</si>
  <si>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</si>
  <si>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</si>
  <si>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</si>
  <si>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</si>
  <si>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</si>
  <si>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</si>
  <si>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</si>
  <si>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</si>
  <si>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</si>
  <si>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</si>
  <si>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</si>
  <si>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</si>
  <si>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</si>
  <si>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</si>
  <si>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</si>
  <si>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</si>
  <si>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</si>
  <si>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</si>
  <si>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</si>
  <si>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</si>
  <si>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</si>
  <si>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</si>
  <si>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</si>
  <si>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</si>
  <si>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</si>
  <si>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</si>
  <si>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</si>
  <si>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</si>
  <si>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</si>
  <si>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</si>
  <si>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</si>
  <si>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</si>
  <si>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</si>
  <si>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</si>
  <si>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</si>
  <si>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</si>
  <si>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</si>
  <si>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</si>
  <si>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</si>
  <si>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</si>
  <si>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</si>
  <si>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</si>
  <si>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</si>
  <si>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</si>
  <si>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</si>
  <si>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</si>
  <si>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</si>
  <si>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</si>
  <si>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</si>
  <si>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</si>
  <si>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</si>
  <si>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</si>
  <si>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</si>
  <si>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</si>
  <si>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</si>
  <si>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</si>
  <si>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</si>
  <si>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</si>
  <si>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</si>
  <si>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</si>
  <si>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</si>
  <si>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</si>
  <si>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</si>
  <si>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</si>
  <si>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</si>
  <si>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</si>
  <si>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</si>
  <si>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</si>
  <si>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</si>
  <si>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</si>
  <si>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</si>
  <si>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</si>
  <si>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</si>
  <si>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</si>
  <si>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</si>
  <si>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</si>
  <si>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</si>
  <si>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</si>
  <si>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</si>
  <si>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</si>
  <si>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</si>
  <si>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</si>
  <si>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</si>
  <si>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</si>
  <si>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</si>
  <si>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</si>
  <si>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</si>
  <si>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</si>
  <si>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</si>
  <si>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</si>
  <si>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</si>
  <si>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</si>
  <si>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</si>
  <si>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</si>
  <si>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</si>
  <si>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</si>
  <si>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</si>
  <si>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</si>
  <si>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</si>
  <si>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</si>
  <si>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</si>
  <si>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</si>
  <si>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</si>
  <si>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</si>
  <si>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</si>
  <si>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</si>
  <si>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</si>
  <si>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</si>
  <si>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</si>
  <si>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</si>
  <si>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</si>
  <si>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</si>
  <si>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</si>
  <si>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</si>
  <si>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</si>
  <si>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</si>
  <si>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</si>
  <si>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</si>
  <si>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</si>
  <si>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</si>
  <si>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</si>
  <si>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</si>
  <si>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</si>
  <si>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</si>
  <si>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</si>
  <si>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</si>
  <si>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</si>
  <si>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</si>
  <si>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</si>
  <si>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</si>
  <si>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</si>
  <si>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</si>
  <si>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</si>
  <si>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</si>
  <si>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</si>
  <si>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</si>
  <si>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</si>
  <si>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</si>
  <si>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</si>
  <si>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</si>
  <si>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</si>
  <si>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</si>
  <si>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</si>
  <si>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</si>
  <si>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</si>
  <si>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</si>
  <si>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</si>
  <si>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</si>
  <si>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</si>
  <si>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</si>
  <si>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</si>
  <si>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</si>
  <si>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</si>
  <si>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</si>
  <si>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</si>
  <si>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</si>
  <si>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</si>
  <si>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</si>
  <si>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</si>
  <si>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</si>
  <si>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</si>
  <si>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</si>
  <si>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</si>
  <si>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</si>
  <si>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</si>
  <si>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</si>
  <si>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</si>
  <si>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</si>
  <si>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</si>
  <si>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</si>
  <si>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</si>
  <si>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</si>
  <si>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</si>
  <si>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</si>
  <si>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</si>
  <si>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</si>
  <si>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</si>
  <si>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</si>
  <si>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</si>
  <si>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</si>
  <si>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</si>
  <si>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</si>
  <si>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</si>
  <si>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</si>
  <si>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</si>
  <si>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</si>
  <si>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</si>
  <si>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</si>
  <si>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</si>
  <si>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</si>
  <si>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</si>
  <si>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</si>
  <si>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</si>
  <si>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</si>
  <si>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</si>
  <si>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</si>
  <si>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</si>
  <si>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</si>
  <si>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</si>
  <si>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</si>
  <si>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</si>
  <si>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</si>
  <si>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</si>
  <si>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</si>
  <si>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</si>
  <si>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</si>
  <si>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</si>
  <si>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</si>
  <si>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</si>
  <si>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</si>
  <si>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</si>
  <si>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</si>
  <si>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</si>
  <si>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</si>
  <si>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</si>
  <si>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</si>
  <si>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</si>
  <si>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</si>
  <si>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</si>
  <si>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</si>
  <si>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</si>
  <si>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</si>
  <si>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</si>
  <si>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</si>
  <si>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</si>
  <si>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</si>
  <si>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</si>
  <si>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</si>
  <si>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</si>
  <si>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</si>
  <si>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</si>
  <si>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</si>
  <si>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</si>
  <si>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</si>
  <si>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</si>
  <si>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</si>
  <si>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</si>
  <si>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</si>
  <si>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</si>
  <si>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</si>
  <si>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</si>
  <si>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</si>
  <si>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</si>
  <si>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</si>
  <si>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</si>
  <si>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</si>
  <si>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</si>
  <si>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</si>
  <si>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</si>
  <si>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</si>
  <si>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</si>
  <si>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</si>
  <si>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</si>
  <si>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</si>
  <si>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</si>
  <si>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</si>
  <si>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</si>
  <si>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</si>
  <si>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</si>
  <si>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</si>
  <si>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</si>
  <si>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</si>
  <si>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</si>
  <si>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</si>
  <si>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</si>
  <si>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</si>
  <si>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</si>
  <si>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</si>
  <si>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</si>
  <si>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</si>
  <si>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</si>
  <si>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</si>
  <si>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</si>
  <si>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</si>
  <si>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</si>
  <si>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</si>
  <si>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</si>
  <si>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</si>
  <si>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</si>
  <si>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</si>
  <si>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</si>
  <si>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</si>
  <si>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</si>
  <si>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</si>
  <si>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</si>
  <si>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</si>
  <si>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</si>
  <si>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</si>
  <si>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</si>
  <si>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</si>
  <si>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</si>
  <si>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</si>
  <si>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</si>
  <si>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</si>
  <si>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</si>
  <si>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</si>
  <si>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</si>
  <si>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</si>
  <si>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</si>
  <si>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</si>
  <si>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</si>
  <si>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</si>
  <si>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</si>
  <si>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</si>
  <si>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</si>
  <si>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</si>
  <si>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</si>
  <si>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</si>
  <si>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</si>
  <si>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</si>
  <si>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</si>
  <si>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</si>
  <si>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</si>
  <si>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</si>
  <si>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</si>
  <si>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</si>
  <si>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</si>
  <si>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</si>
  <si>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</si>
  <si>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</si>
  <si>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</si>
  <si>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</si>
  <si>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</si>
  <si>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</si>
  <si>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</si>
  <si>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</si>
  <si>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</si>
  <si>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</si>
  <si>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</si>
  <si>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</si>
  <si>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</si>
  <si>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</si>
  <si>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</si>
  <si>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</si>
  <si>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</si>
  <si>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</si>
  <si>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</si>
  <si>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</si>
  <si>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</si>
  <si>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</si>
  <si>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</si>
  <si>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</si>
  <si>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</si>
  <si>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</si>
  <si>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</si>
  <si>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</si>
  <si>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</si>
  <si>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</si>
  <si>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</si>
  <si>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</si>
  <si>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</si>
  <si>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</si>
  <si>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</si>
  <si>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</si>
  <si>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</si>
  <si>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</si>
  <si>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</si>
  <si>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</si>
  <si>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</si>
  <si>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</si>
  <si>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</si>
  <si>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</si>
  <si>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</si>
  <si>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</si>
  <si>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</si>
  <si>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</si>
  <si>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</si>
  <si>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</si>
  <si>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</si>
  <si>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</si>
  <si>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</si>
  <si>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</si>
  <si>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</si>
  <si>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</si>
  <si>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</si>
  <si>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</si>
  <si>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</si>
  <si>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</si>
  <si>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</si>
  <si>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</si>
  <si>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</si>
  <si>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</si>
  <si>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</si>
  <si>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</si>
  <si>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</si>
  <si>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</si>
  <si>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</si>
  <si>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</si>
  <si>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</si>
  <si>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</si>
  <si>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</si>
  <si>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</si>
  <si>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</si>
  <si>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</si>
  <si>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</si>
  <si>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</si>
  <si>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</si>
  <si>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</si>
  <si>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</si>
  <si>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</si>
  <si>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</si>
  <si>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</si>
  <si>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</si>
  <si>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</si>
  <si>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</si>
  <si>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</si>
  <si>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</si>
  <si>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</si>
  <si>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</si>
  <si>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</si>
  <si>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</si>
  <si>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</si>
  <si>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</si>
  <si>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</si>
  <si>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</si>
  <si>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</si>
  <si>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</si>
  <si>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</si>
  <si>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</si>
  <si>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</si>
  <si>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</si>
  <si>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</si>
  <si>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</si>
  <si>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</si>
  <si>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</si>
  <si>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</si>
  <si>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</si>
  <si>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</si>
  <si>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</si>
  <si>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</si>
  <si>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</si>
  <si>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</si>
  <si>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</si>
  <si>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</si>
  <si>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</si>
  <si>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</si>
  <si>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</si>
  <si>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</si>
  <si>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</si>
  <si>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</si>
  <si>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</si>
  <si>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</si>
  <si>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</si>
  <si>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</si>
  <si>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</si>
  <si>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</si>
  <si>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</si>
  <si>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</si>
  <si>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</si>
  <si>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</si>
  <si>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</si>
  <si>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</si>
  <si>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</si>
  <si>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</si>
  <si>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</si>
  <si>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</si>
  <si>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</si>
  <si>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</si>
  <si>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</si>
  <si>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</si>
  <si>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</si>
  <si>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</si>
  <si>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</si>
  <si>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</si>
  <si>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</si>
  <si>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</si>
  <si>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</si>
  <si>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</si>
  <si>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</si>
  <si>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</si>
  <si>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</si>
  <si>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</si>
  <si>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</si>
  <si>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</si>
  <si>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</si>
  <si>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</si>
  <si>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</si>
  <si>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</si>
  <si>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</si>
  <si>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</si>
  <si>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</si>
  <si>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</si>
  <si>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</si>
  <si>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</si>
  <si>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</si>
  <si>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</si>
  <si>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</si>
  <si>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</si>
  <si>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</si>
  <si>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</si>
  <si>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</si>
  <si>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</si>
  <si>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</si>
  <si>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</si>
  <si>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</si>
  <si>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</si>
  <si>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</si>
  <si>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</si>
  <si>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</si>
  <si>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</si>
  <si>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</si>
  <si>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</si>
  <si>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</si>
  <si>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</si>
  <si>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</si>
  <si>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</si>
  <si>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</si>
  <si>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</si>
  <si>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</si>
  <si>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</si>
  <si>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</si>
  <si>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</si>
  <si>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</si>
  <si>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</si>
  <si>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</si>
  <si>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</si>
  <si>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</si>
  <si>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</si>
  <si>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</si>
  <si>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</si>
  <si>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</si>
  <si>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</si>
  <si>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</si>
  <si>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</si>
  <si>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</si>
  <si>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</si>
  <si>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</si>
  <si>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</si>
  <si>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</si>
  <si>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</si>
  <si>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</si>
  <si>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</si>
  <si>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</si>
  <si>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</si>
  <si>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</si>
  <si>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</si>
  <si>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</si>
  <si>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</si>
  <si>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</si>
  <si>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</si>
  <si>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</si>
  <si>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</si>
  <si>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</si>
  <si>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</si>
  <si>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</si>
  <si>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</si>
  <si>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</si>
  <si>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</si>
  <si>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</si>
  <si>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</si>
  <si>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</si>
  <si>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</si>
  <si>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</si>
  <si>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</si>
  <si>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</si>
  <si>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</si>
  <si>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</si>
  <si>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</si>
  <si>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</si>
  <si>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</si>
  <si>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</si>
  <si>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</si>
  <si>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</si>
  <si>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</si>
  <si>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</si>
  <si>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</si>
  <si>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</si>
  <si>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</si>
  <si>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</si>
  <si>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</si>
  <si>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</si>
  <si>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</si>
  <si>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</si>
  <si>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</si>
  <si>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</si>
  <si>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</si>
  <si>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</si>
  <si>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</si>
  <si>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</si>
  <si>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</si>
  <si>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</si>
  <si>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</si>
  <si>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</si>
  <si>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</si>
  <si>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</si>
  <si>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</si>
  <si>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</si>
  <si>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</si>
  <si>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</si>
  <si>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</si>
  <si>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</si>
  <si>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</si>
  <si>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</si>
  <si>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</si>
  <si>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</si>
  <si>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</si>
  <si>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</si>
  <si>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</si>
  <si>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</si>
  <si>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</si>
  <si>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</si>
  <si>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</si>
  <si>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</si>
  <si>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</si>
  <si>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</si>
  <si>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</si>
  <si>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</si>
  <si>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</si>
  <si>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</si>
  <si>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</si>
  <si>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</si>
  <si>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</si>
  <si>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</si>
  <si>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</si>
  <si>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</si>
  <si>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</si>
  <si>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</si>
  <si>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</si>
  <si>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</si>
  <si>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</si>
  <si>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</si>
  <si>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</si>
  <si>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</si>
  <si>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</si>
  <si>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</si>
  <si>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</si>
  <si>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</si>
  <si>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</si>
  <si>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</si>
  <si>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</si>
  <si>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</si>
  <si>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</si>
  <si>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</si>
  <si>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</si>
  <si>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</si>
  <si>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</si>
  <si>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</si>
  <si>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</si>
  <si>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</si>
  <si>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</si>
  <si>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</si>
  <si>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</si>
  <si>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</si>
  <si>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</si>
  <si>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</si>
  <si>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</si>
  <si>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</si>
  <si>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</si>
  <si>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</si>
  <si>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</si>
  <si>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</si>
  <si>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</si>
  <si>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</si>
  <si>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</si>
  <si>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</si>
  <si>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</si>
  <si>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</si>
  <si>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</si>
  <si>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</si>
  <si>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</si>
  <si>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</si>
  <si>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</si>
  <si>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</si>
  <si>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</si>
  <si>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</si>
  <si>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</si>
  <si>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</si>
  <si>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</si>
  <si>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</si>
  <si>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</si>
  <si>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</si>
  <si>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</si>
  <si>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</si>
  <si>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</si>
  <si>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</si>
  <si>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</si>
  <si>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</si>
  <si>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</si>
  <si>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</si>
  <si>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</si>
  <si>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</si>
  <si>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</si>
  <si>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</si>
  <si>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</si>
  <si>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</si>
  <si>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</si>
  <si>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</si>
  <si>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</si>
  <si>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</si>
  <si>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</si>
  <si>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</si>
  <si>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</si>
  <si>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</si>
  <si>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</si>
  <si>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</si>
  <si>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</si>
  <si>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</si>
  <si>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</si>
  <si>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</si>
  <si>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</si>
  <si>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</si>
  <si>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</si>
  <si>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</si>
  <si>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</si>
  <si>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</si>
  <si>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</si>
  <si>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</si>
  <si>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</si>
  <si>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</si>
  <si>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</si>
  <si>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</si>
  <si>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</si>
  <si>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</si>
  <si>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</si>
  <si>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</si>
  <si>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</si>
  <si>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</si>
  <si>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</si>
  <si>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</si>
  <si>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</si>
  <si>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</si>
  <si>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</si>
  <si>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</si>
  <si>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</si>
  <si>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</si>
  <si>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</si>
  <si>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</si>
  <si>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</si>
  <si>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</si>
  <si>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</si>
  <si>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</si>
  <si>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</si>
  <si>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</si>
  <si>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</si>
  <si>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</si>
  <si>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</si>
  <si>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</si>
  <si>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</si>
  <si>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</si>
  <si>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</si>
  <si>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</si>
  <si>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</si>
  <si>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</si>
  <si>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</si>
  <si>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</si>
  <si>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</si>
  <si>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</si>
  <si>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</si>
  <si>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</si>
  <si>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</si>
  <si>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</si>
  <si>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</si>
  <si>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</si>
  <si>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</si>
  <si>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</si>
  <si>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</si>
  <si>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</si>
  <si>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</si>
  <si>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</si>
  <si>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</si>
  <si>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</si>
  <si>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</si>
  <si>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</si>
  <si>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</si>
  <si>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</si>
  <si>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</si>
  <si>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</si>
  <si>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</si>
  <si>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</si>
  <si>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</si>
  <si>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</si>
  <si>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</si>
  <si>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</si>
  <si>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</si>
  <si>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</si>
  <si>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</si>
  <si>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</si>
  <si>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</si>
  <si>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</si>
  <si>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</si>
  <si>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</si>
  <si>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</si>
  <si>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</si>
  <si>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</si>
  <si>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</si>
  <si>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</si>
  <si>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</si>
  <si>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</si>
  <si>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</si>
  <si>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</si>
  <si>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</si>
  <si>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</si>
  <si>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</si>
  <si>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</si>
  <si>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</si>
  <si>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</si>
  <si>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</si>
  <si>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</si>
  <si>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</si>
  <si>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</si>
  <si>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</si>
  <si>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</si>
  <si>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</si>
  <si>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</si>
  <si>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</si>
  <si>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</si>
  <si>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</si>
  <si>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</si>
  <si>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</si>
  <si>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</si>
  <si>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</si>
  <si>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</si>
  <si>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</si>
  <si>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</si>
  <si>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</si>
  <si>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</si>
  <si>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</si>
  <si>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</si>
  <si>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</si>
  <si>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</si>
  <si>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</si>
  <si>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</si>
  <si>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</si>
  <si>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</si>
  <si>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</si>
  <si>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</si>
  <si>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</si>
  <si>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</si>
  <si>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</si>
  <si>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</si>
  <si>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</si>
  <si>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</si>
  <si>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</si>
  <si>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</si>
  <si>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</si>
  <si>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</si>
  <si>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</si>
  <si>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</si>
  <si>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</si>
  <si>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</si>
  <si>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</si>
  <si>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</si>
  <si>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</si>
  <si>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</si>
  <si>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</si>
  <si>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</si>
  <si>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</si>
  <si>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</si>
  <si>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</si>
  <si>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</si>
  <si>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</si>
  <si>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</si>
  <si>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</si>
  <si>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</si>
  <si>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</si>
  <si>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</si>
  <si>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</si>
  <si>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</si>
  <si>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</si>
  <si>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</si>
  <si>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</si>
  <si>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</si>
  <si>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</si>
  <si>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</si>
  <si>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</si>
  <si>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</si>
  <si>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</si>
  <si>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</si>
  <si>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</si>
  <si>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</si>
  <si>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</si>
  <si>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</si>
  <si>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</si>
  <si>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</si>
  <si>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</si>
  <si>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</si>
  <si>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</si>
  <si>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</si>
  <si>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</si>
  <si>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</si>
  <si>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</si>
  <si>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</si>
  <si>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</si>
  <si>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</si>
  <si>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</si>
  <si>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</si>
  <si>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</si>
  <si>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</si>
  <si>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</si>
  <si>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</si>
  <si>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</si>
  <si>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</si>
  <si>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</si>
  <si>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</si>
  <si>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</si>
  <si>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</si>
  <si>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</si>
  <si>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</si>
  <si>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</si>
  <si>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</si>
  <si>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</si>
  <si>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</si>
  <si>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</si>
  <si>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</si>
  <si>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</si>
  <si>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</si>
  <si>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</si>
  <si>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</si>
  <si>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</si>
  <si>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</si>
  <si>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</si>
  <si>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</si>
  <si>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</si>
  <si>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</si>
  <si>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</si>
  <si>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</si>
  <si>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</si>
  <si>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</si>
  <si>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</si>
  <si>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</si>
  <si>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</si>
  <si>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</si>
  <si>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</si>
  <si>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</si>
  <si>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</si>
  <si>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</si>
  <si>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</si>
  <si>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</si>
  <si>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</si>
  <si>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</si>
  <si>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</si>
  <si>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</si>
  <si>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</si>
  <si>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</si>
  <si>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</si>
  <si>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</si>
  <si>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</si>
  <si>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</si>
  <si>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</si>
  <si>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</si>
  <si>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</si>
  <si>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</si>
  <si>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</si>
  <si>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</si>
  <si>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</si>
  <si>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</si>
  <si>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</si>
  <si>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</si>
  <si>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</si>
  <si>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</si>
  <si>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</si>
  <si>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</si>
  <si>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</si>
  <si>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</si>
  <si>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</si>
  <si>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</si>
  <si>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</si>
  <si>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</si>
  <si>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</si>
  <si>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</si>
  <si>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</si>
  <si>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</si>
  <si>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</si>
  <si>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</si>
  <si>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</si>
  <si>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</si>
  <si>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</si>
  <si>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</si>
  <si>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</si>
  <si>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</si>
  <si>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</si>
  <si>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</si>
  <si>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</si>
  <si>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</si>
  <si>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</si>
  <si>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</si>
  <si>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</si>
  <si>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</si>
  <si>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</si>
  <si>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</si>
  <si>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</si>
  <si>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</si>
  <si>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</si>
  <si>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</si>
  <si>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</si>
  <si>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</si>
  <si>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</si>
  <si>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</si>
  <si>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</si>
  <si>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</si>
  <si>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</si>
  <si>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</si>
  <si>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</si>
  <si>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</si>
  <si>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</si>
  <si>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</si>
  <si>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</si>
  <si>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</si>
  <si>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</si>
  <si>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</si>
  <si>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</si>
  <si>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</si>
  <si>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</si>
  <si>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</si>
  <si>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</si>
  <si>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</si>
  <si>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</si>
  <si>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</si>
  <si>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</si>
  <si>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</si>
  <si>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</si>
  <si>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</si>
  <si>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</si>
  <si>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</si>
  <si>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</si>
  <si>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</si>
  <si>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</si>
  <si>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</si>
  <si>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</si>
  <si>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</si>
  <si>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</si>
  <si>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</si>
  <si>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</si>
  <si>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</si>
  <si>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</si>
  <si>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</si>
  <si>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</si>
  <si>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</si>
  <si>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</si>
  <si>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</si>
  <si>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</si>
  <si>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</si>
  <si>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</si>
  <si>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</si>
  <si>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</si>
  <si>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</si>
  <si>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</si>
  <si>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</si>
  <si>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</si>
  <si>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</si>
  <si>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</si>
  <si>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</si>
  <si>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</si>
  <si>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</si>
  <si>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</si>
  <si>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</si>
  <si>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</si>
  <si>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</si>
  <si>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</si>
  <si>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</si>
  <si>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</si>
  <si>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</si>
  <si>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</si>
  <si>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</si>
  <si>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</si>
  <si>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</si>
  <si>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</si>
  <si>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</si>
  <si>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</si>
  <si>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</si>
  <si>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</si>
  <si>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</si>
  <si>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</si>
  <si>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</si>
  <si>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</si>
  <si>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</si>
  <si>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</si>
  <si>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</si>
  <si>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</si>
  <si>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</si>
  <si>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</si>
  <si>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</si>
  <si>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</si>
  <si>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</si>
  <si>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</si>
  <si>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</si>
  <si>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</si>
  <si>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</si>
  <si>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</si>
  <si>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</si>
  <si>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</si>
  <si>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</si>
  <si>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</si>
  <si>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</si>
  <si>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</si>
  <si>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</si>
  <si>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</si>
  <si>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</si>
  <si>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</si>
  <si>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</si>
  <si>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</si>
  <si>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</si>
  <si>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</si>
  <si>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</si>
  <si>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</si>
  <si>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</si>
  <si>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</si>
  <si>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</si>
  <si>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</si>
  <si>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</si>
  <si>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</si>
  <si>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</si>
  <si>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</si>
  <si>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</si>
  <si>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</si>
  <si>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</si>
  <si>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</si>
  <si>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</si>
  <si>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</si>
  <si>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</si>
  <si>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</si>
  <si>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</si>
  <si>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</si>
  <si>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</si>
  <si>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</si>
  <si>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</si>
  <si>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</si>
  <si>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</si>
  <si>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</si>
  <si>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</si>
  <si>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</si>
  <si>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</si>
  <si>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</si>
  <si>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</si>
  <si>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</si>
  <si>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</si>
  <si>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</si>
  <si>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</si>
  <si>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</si>
  <si>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</si>
  <si>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</si>
  <si>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</si>
  <si>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</si>
  <si>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</si>
  <si>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</si>
  <si>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</si>
  <si>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</si>
  <si>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</si>
  <si>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</si>
  <si>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</si>
  <si>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</si>
  <si>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</si>
  <si>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</si>
  <si>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</si>
  <si>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</si>
  <si>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</si>
  <si>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</si>
  <si>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</si>
  <si>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</si>
  <si>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</si>
  <si>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</si>
  <si>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</si>
  <si>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</si>
  <si>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</si>
  <si>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</si>
  <si>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</si>
  <si>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</si>
  <si>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</si>
  <si>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</si>
  <si>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</si>
  <si>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</si>
  <si>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</si>
  <si>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</si>
  <si>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</si>
  <si>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</si>
  <si>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</si>
  <si>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</si>
  <si>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</si>
  <si>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</si>
  <si>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</si>
  <si>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</si>
  <si>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</si>
  <si>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</si>
  <si>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</si>
  <si>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</si>
  <si>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</si>
  <si>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</si>
  <si>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</si>
  <si>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</si>
  <si>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</si>
  <si>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</si>
  <si>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</si>
  <si>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</si>
  <si>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</si>
  <si>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</si>
  <si>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</si>
  <si>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</si>
  <si>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</si>
  <si>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</si>
  <si>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</si>
  <si>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</si>
  <si>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</si>
  <si>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</si>
  <si>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</si>
  <si>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</si>
  <si>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</si>
  <si>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</si>
  <si>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</si>
  <si>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</si>
  <si>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</si>
  <si>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</si>
  <si>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</si>
  <si>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</si>
  <si>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</si>
  <si>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</si>
  <si>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</si>
  <si>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</si>
  <si>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</si>
  <si>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</si>
  <si>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</si>
  <si>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</si>
  <si>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</si>
  <si>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</si>
  <si>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</si>
  <si>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</si>
  <si>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</si>
  <si>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</si>
  <si>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</si>
  <si>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</si>
  <si>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</si>
  <si>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</si>
  <si>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</si>
  <si>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</si>
  <si>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</si>
  <si>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</si>
  <si>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</si>
  <si>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</si>
  <si>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</si>
  <si>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</si>
  <si>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</si>
  <si>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</si>
  <si>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</si>
  <si>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</si>
  <si>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</si>
  <si>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</si>
  <si>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</si>
  <si>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</si>
  <si>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</si>
  <si>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</si>
  <si>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</si>
  <si>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</si>
  <si>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</si>
  <si>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</si>
  <si>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</si>
  <si>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</si>
  <si>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</si>
  <si>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</si>
  <si>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</si>
  <si>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</si>
  <si>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</si>
  <si>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</si>
  <si>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</si>
  <si>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</si>
  <si>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</si>
  <si>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</si>
  <si>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</si>
  <si>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</si>
  <si>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</si>
  <si>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</si>
  <si>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</si>
  <si>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</si>
  <si>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</si>
  <si>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</si>
  <si>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</si>
  <si>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</si>
  <si>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</si>
  <si>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</si>
  <si>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</si>
  <si>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</si>
  <si>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</si>
  <si>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</si>
  <si>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</si>
  <si>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</si>
  <si>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</si>
  <si>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</si>
  <si>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</si>
  <si>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</si>
  <si>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</si>
  <si>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</si>
  <si>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</si>
  <si>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</si>
  <si>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</si>
  <si>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</si>
  <si>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</si>
  <si>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</si>
  <si>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</si>
  <si>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</si>
  <si>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</si>
  <si>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</si>
  <si>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</si>
  <si>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</si>
  <si>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</si>
  <si>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</si>
  <si>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</si>
  <si>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</si>
  <si>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</si>
  <si>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</si>
  <si>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</si>
  <si>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</si>
  <si>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</si>
  <si>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</si>
  <si>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</si>
  <si>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</si>
  <si>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</si>
  <si>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</si>
  <si>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</si>
  <si>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</si>
  <si>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</si>
  <si>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</si>
  <si>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</si>
  <si>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</si>
  <si>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</si>
  <si>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</si>
  <si>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</si>
  <si>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</si>
  <si>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</si>
  <si>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</si>
  <si>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</si>
  <si>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</si>
  <si>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</si>
  <si>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</si>
  <si>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</si>
  <si>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</si>
  <si>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</si>
  <si>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</si>
  <si>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</si>
  <si>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</si>
  <si>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</si>
  <si>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</si>
  <si>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</si>
  <si>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</si>
  <si>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</si>
  <si>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</si>
  <si>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</si>
  <si>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</si>
  <si>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</si>
  <si>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</si>
  <si>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</si>
  <si>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</si>
  <si>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</si>
  <si>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</si>
  <si>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</si>
  <si>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</si>
  <si>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</si>
  <si>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</si>
  <si>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</si>
  <si>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</si>
  <si>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</si>
  <si>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</si>
  <si>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</si>
  <si>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</si>
  <si>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</si>
  <si>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</si>
  <si>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</si>
  <si>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</si>
  <si>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</si>
  <si>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</si>
  <si>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</si>
  <si>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</si>
  <si>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</si>
  <si>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</si>
  <si>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</si>
  <si>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</si>
  <si>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</si>
  <si>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</si>
  <si>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</si>
  <si>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</si>
  <si>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</si>
  <si>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</si>
  <si>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</si>
  <si>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</si>
  <si>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</si>
  <si>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</si>
  <si>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</si>
  <si>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</si>
  <si>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</si>
  <si>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</si>
  <si>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</si>
  <si>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</si>
  <si>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</si>
  <si>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</si>
  <si>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</si>
  <si>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</si>
  <si>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</si>
  <si>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</si>
  <si>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</si>
  <si>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</si>
  <si>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</si>
  <si>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</si>
  <si>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</si>
  <si>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</si>
  <si>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</si>
  <si>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</si>
  <si>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</si>
  <si>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</si>
  <si>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</si>
  <si>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</si>
  <si>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</si>
  <si>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</si>
  <si>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</si>
  <si>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</si>
  <si>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</si>
  <si>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</si>
  <si>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</si>
  <si>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</si>
  <si>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</si>
  <si>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</si>
  <si>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</si>
  <si>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</si>
  <si>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</si>
  <si>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</si>
  <si>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</si>
  <si>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</si>
  <si>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</si>
  <si>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</si>
  <si>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</si>
  <si>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</si>
  <si>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</si>
  <si>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</si>
  <si>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</si>
  <si>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</si>
  <si>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</si>
  <si>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</si>
  <si>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</si>
  <si>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</si>
  <si>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</si>
  <si>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</si>
  <si>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</si>
  <si>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</si>
  <si>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</si>
  <si>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</si>
  <si>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</si>
  <si>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</si>
  <si>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</si>
  <si>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</si>
  <si>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</si>
  <si>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</si>
  <si>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</si>
  <si>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</si>
  <si>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</si>
  <si>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</si>
  <si>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</si>
  <si>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</si>
  <si>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</si>
  <si>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</si>
  <si>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</si>
  <si>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</si>
  <si>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</si>
  <si>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</si>
  <si>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</si>
  <si>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</si>
  <si>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</si>
  <si>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</si>
  <si>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</si>
  <si>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</si>
  <si>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</si>
  <si>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</si>
  <si>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</si>
  <si>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</si>
  <si>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</si>
  <si>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</si>
  <si>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</si>
  <si>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</si>
  <si>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</si>
  <si>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</si>
  <si>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</si>
  <si>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</si>
  <si>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</si>
  <si>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</si>
  <si>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</si>
  <si>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</si>
  <si>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</si>
  <si>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</si>
  <si>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</si>
  <si>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</si>
  <si>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</si>
  <si>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</si>
  <si>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</si>
  <si>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</si>
  <si>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</si>
  <si>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</si>
  <si>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</si>
  <si>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</si>
  <si>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</si>
  <si>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</si>
  <si>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</si>
  <si>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</si>
  <si>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</si>
  <si>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</si>
  <si>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</si>
  <si>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</si>
  <si>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</si>
  <si>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</si>
  <si>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</si>
  <si>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</si>
  <si>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</si>
  <si>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</si>
  <si>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</si>
  <si>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</si>
  <si>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</si>
  <si>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</si>
  <si>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</si>
  <si>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</si>
  <si>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</si>
  <si>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</si>
  <si>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</si>
  <si>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</si>
  <si>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</si>
  <si>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</si>
  <si>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</si>
  <si>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</si>
  <si>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</si>
  <si>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</si>
  <si>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</si>
  <si>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</si>
  <si>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</si>
  <si>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</si>
  <si>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</si>
  <si>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</si>
  <si>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</si>
  <si>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</si>
  <si>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</si>
  <si>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</si>
  <si>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</si>
  <si>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</si>
  <si>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</si>
  <si>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</si>
  <si>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</si>
  <si>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</si>
  <si>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</si>
  <si>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</si>
  <si>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</si>
  <si>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</si>
  <si>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</si>
  <si>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</si>
  <si>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</si>
  <si>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</si>
  <si>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</si>
  <si>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</si>
  <si>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</si>
  <si>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</si>
  <si>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</si>
  <si>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</si>
  <si>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</si>
  <si>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</si>
  <si>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</si>
  <si>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</si>
  <si>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</si>
  <si>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</si>
  <si>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</si>
  <si>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</si>
  <si>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</si>
  <si>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</si>
  <si>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</si>
  <si>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</si>
  <si>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</si>
  <si>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</si>
  <si>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</si>
  <si>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</si>
  <si>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</si>
  <si>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</si>
  <si>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</si>
  <si>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</si>
  <si>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</si>
  <si>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</si>
  <si>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</si>
  <si>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</si>
  <si>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</si>
  <si>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</si>
  <si>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</si>
  <si>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</si>
  <si>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</si>
  <si>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</si>
  <si>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</si>
  <si>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</si>
  <si>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</si>
  <si>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</si>
  <si>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</si>
  <si>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</si>
  <si>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</si>
  <si>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</si>
  <si>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</si>
  <si>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</si>
  <si>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</si>
  <si>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</si>
  <si>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</si>
  <si>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</si>
  <si>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</si>
  <si>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</si>
  <si>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</si>
  <si>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</si>
  <si>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</si>
  <si>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</si>
  <si>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</si>
  <si>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</si>
  <si>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</si>
  <si>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</si>
  <si>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</si>
  <si>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</si>
  <si>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</si>
  <si>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</si>
  <si>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</si>
  <si>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</si>
  <si>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</si>
  <si>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</si>
  <si>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</si>
  <si>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</si>
  <si>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</si>
  <si>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</si>
  <si>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</si>
  <si>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</si>
  <si>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</si>
  <si>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</si>
  <si>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</si>
  <si>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</si>
  <si>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</si>
  <si>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</si>
  <si>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</si>
  <si>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</si>
  <si>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</si>
  <si>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</si>
  <si>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</si>
  <si>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</si>
  <si>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</si>
  <si>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</si>
  <si>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</si>
  <si>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</si>
  <si>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</si>
  <si>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</si>
  <si>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</si>
  <si>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</si>
  <si>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</si>
  <si>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</si>
  <si>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</si>
  <si>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</si>
  <si>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</si>
  <si>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</si>
  <si>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</si>
  <si>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</si>
  <si>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</si>
  <si>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</si>
  <si>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</si>
  <si>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</si>
  <si>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</si>
  <si>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</si>
  <si>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</si>
  <si>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</si>
  <si>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</si>
  <si>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</si>
  <si>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</si>
  <si>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</si>
  <si>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</si>
  <si>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</si>
  <si>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</si>
  <si>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</si>
  <si>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</si>
  <si>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</si>
  <si>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</si>
  <si>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</si>
  <si>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</si>
  <si>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</si>
  <si>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</si>
  <si>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</si>
  <si>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</si>
  <si>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</si>
  <si>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</si>
  <si>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</si>
  <si>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</si>
  <si>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</si>
  <si>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</si>
  <si>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</si>
  <si>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</si>
  <si>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</si>
  <si>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</si>
  <si>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</si>
  <si>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</si>
  <si>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</si>
  <si>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</si>
  <si>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</si>
  <si>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</si>
  <si>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</si>
  <si>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</si>
  <si>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</si>
  <si>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</si>
  <si>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</si>
  <si>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</si>
  <si>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</si>
  <si>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</si>
  <si>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</si>
  <si>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</si>
  <si>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</si>
  <si>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</si>
  <si>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</si>
  <si>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</si>
  <si>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</si>
  <si>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</si>
  <si>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</si>
  <si>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</si>
  <si>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</si>
  <si>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</si>
  <si>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</si>
  <si>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</si>
  <si>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</si>
  <si>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</si>
  <si>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</si>
  <si>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</si>
  <si>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</si>
  <si>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</si>
  <si>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</si>
  <si>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</si>
  <si>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</si>
  <si>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</si>
  <si>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</si>
  <si>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</si>
  <si>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</si>
  <si>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</si>
  <si>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</si>
  <si>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</si>
  <si>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</si>
  <si>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</si>
  <si>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</si>
  <si>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</si>
  <si>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</si>
  <si>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</si>
  <si>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</si>
  <si>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</si>
  <si>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</si>
  <si>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</si>
  <si>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</si>
  <si>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</si>
  <si>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</si>
  <si>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</si>
  <si>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</si>
  <si>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</si>
  <si>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</si>
  <si>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</si>
  <si>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</si>
  <si>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</si>
  <si>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</si>
  <si>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</si>
  <si>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</si>
  <si>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</si>
  <si>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</si>
  <si>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</si>
  <si>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</si>
  <si>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</si>
  <si>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</si>
  <si>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</si>
  <si>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</si>
  <si>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</si>
  <si>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</si>
  <si>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</si>
  <si>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</si>
  <si>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</si>
  <si>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</si>
  <si>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</si>
  <si>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</si>
  <si>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</si>
  <si>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</si>
  <si>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</si>
  <si>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</si>
  <si>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</si>
  <si>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</si>
  <si>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</si>
  <si>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</si>
  <si>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</si>
  <si>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</si>
  <si>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</si>
  <si>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</si>
  <si>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</si>
  <si>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</si>
  <si>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</si>
  <si>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</si>
  <si>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</si>
  <si>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</si>
  <si>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</si>
  <si>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</si>
  <si>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</si>
  <si>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</si>
  <si>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</si>
  <si>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</si>
  <si>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</si>
  <si>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</si>
  <si>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</si>
  <si>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</si>
  <si>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</si>
  <si>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</si>
  <si>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</si>
  <si>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</si>
  <si>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</si>
  <si>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</si>
  <si>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</si>
  <si>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</si>
  <si>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</si>
  <si>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</si>
  <si>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</si>
  <si>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</si>
  <si>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</si>
  <si>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</si>
  <si>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</si>
  <si>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</si>
  <si>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</si>
  <si>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</si>
  <si>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</si>
  <si>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</si>
  <si>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</si>
  <si>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</si>
  <si>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</si>
  <si>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</si>
  <si>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</si>
  <si>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</si>
  <si>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</si>
  <si>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</si>
  <si>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</si>
  <si>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</si>
  <si>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</si>
  <si>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</si>
  <si>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</si>
  <si>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</si>
  <si>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</si>
  <si>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</si>
  <si>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</si>
  <si>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</si>
  <si>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</si>
  <si>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</si>
  <si>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</si>
  <si>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</si>
  <si>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</si>
  <si>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</si>
  <si>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</si>
  <si>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</si>
  <si>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</si>
  <si>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</si>
  <si>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</si>
  <si>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</si>
  <si>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</si>
  <si>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</si>
  <si>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</si>
  <si>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</si>
  <si>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</si>
  <si>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</si>
  <si>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</si>
  <si>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</si>
  <si>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</si>
  <si>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</si>
  <si>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</si>
  <si>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</si>
  <si>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</si>
  <si>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</si>
  <si>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</si>
  <si>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</si>
  <si>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</si>
  <si>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</si>
  <si>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</si>
  <si>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</si>
  <si>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</si>
  <si>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</si>
  <si>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</si>
  <si>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</si>
  <si>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</si>
  <si>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</si>
  <si>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</si>
  <si>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</si>
  <si>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</si>
  <si>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</si>
  <si>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</si>
  <si>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</si>
  <si>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</si>
  <si>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</si>
  <si>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</si>
  <si>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</si>
  <si>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</si>
  <si>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</si>
  <si>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</si>
  <si>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</si>
  <si>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</si>
  <si>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</si>
  <si>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</si>
  <si>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</si>
  <si>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</si>
  <si>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</si>
  <si>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</si>
  <si>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</si>
  <si>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</si>
  <si>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</si>
  <si>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</si>
  <si>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</si>
  <si>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</si>
  <si>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</si>
  <si>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</si>
  <si>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</si>
  <si>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</si>
  <si>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</si>
  <si>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</si>
  <si>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</si>
  <si>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</si>
  <si>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</si>
  <si>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</si>
  <si>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</si>
  <si>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</si>
  <si>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</si>
  <si>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</si>
  <si>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</si>
  <si>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</si>
  <si>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</si>
  <si>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</si>
  <si>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</si>
  <si>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</si>
  <si>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</si>
  <si>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</si>
  <si>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</si>
  <si>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</si>
  <si>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</si>
  <si>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</si>
  <si>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</si>
  <si>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</si>
  <si>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</si>
  <si>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</si>
  <si>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</si>
  <si>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</si>
  <si>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</si>
  <si>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</si>
  <si>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</si>
  <si>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</si>
  <si>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</si>
  <si>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</si>
  <si>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</si>
  <si>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</si>
  <si>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</si>
  <si>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</si>
  <si>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</si>
  <si>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</si>
  <si>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</si>
  <si>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</si>
  <si>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</si>
  <si>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</si>
  <si>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</si>
  <si>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</si>
  <si>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</si>
  <si>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</si>
  <si>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</si>
  <si>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</si>
  <si>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</si>
  <si>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</si>
  <si>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</si>
  <si>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</si>
  <si>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</si>
  <si>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</si>
  <si>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</si>
  <si>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</si>
  <si>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</si>
  <si>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</si>
  <si>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</si>
  <si>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</si>
  <si>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</si>
  <si>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</si>
  <si>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</si>
  <si>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</si>
  <si>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</si>
  <si>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</si>
  <si>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</si>
  <si>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</si>
  <si>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</si>
  <si>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</si>
  <si>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</si>
  <si>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</si>
  <si>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</si>
  <si>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</si>
  <si>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</si>
  <si>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</si>
  <si>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</si>
  <si>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</si>
  <si>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</si>
  <si>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</si>
  <si>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</si>
  <si>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</si>
  <si>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</si>
  <si>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</si>
  <si>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</si>
  <si>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</si>
  <si>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</si>
  <si>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</si>
  <si>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</si>
  <si>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</si>
  <si>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</si>
  <si>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</si>
  <si>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</si>
  <si>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</si>
  <si>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</si>
  <si>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</si>
  <si>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</si>
  <si>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</si>
  <si>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</si>
  <si>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</si>
  <si>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</si>
  <si>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</si>
  <si>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</si>
  <si>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</si>
  <si>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</si>
  <si>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</si>
  <si>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</si>
  <si>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</si>
  <si>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</si>
  <si>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</si>
  <si>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</si>
  <si>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</si>
  <si>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</si>
  <si>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</si>
  <si>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</si>
  <si>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</si>
  <si>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</si>
  <si>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</si>
  <si>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</si>
  <si>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</si>
  <si>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</si>
  <si>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</si>
  <si>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</si>
  <si>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</si>
  <si>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</si>
  <si>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</si>
  <si>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</si>
  <si>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</si>
  <si>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</si>
  <si>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</si>
  <si>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</si>
  <si>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</si>
  <si>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</si>
  <si>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</si>
  <si>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</si>
  <si>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</si>
  <si>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</si>
  <si>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</si>
  <si>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</si>
  <si>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</si>
  <si>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</si>
  <si>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</si>
  <si>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</si>
  <si>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</si>
  <si>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</si>
  <si>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</si>
  <si>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</si>
  <si>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</si>
  <si>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</si>
  <si>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</si>
  <si>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</si>
  <si>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</si>
  <si>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</si>
  <si>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</si>
  <si>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</si>
  <si>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</si>
  <si>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</si>
  <si>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</si>
  <si>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</si>
  <si>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</si>
  <si>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</si>
  <si>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</si>
  <si>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</si>
  <si>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</si>
  <si>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</si>
  <si>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</si>
  <si>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</si>
  <si>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</si>
  <si>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</si>
  <si>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</si>
  <si>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</si>
  <si>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</si>
  <si>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</si>
  <si>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</si>
  <si>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</si>
  <si>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</si>
  <si>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</si>
  <si>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</si>
  <si>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</si>
  <si>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</si>
  <si>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</si>
  <si>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</si>
  <si>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</si>
  <si>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</si>
  <si>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</si>
  <si>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</si>
  <si>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</si>
  <si>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</si>
  <si>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</si>
  <si>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</si>
  <si>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</si>
  <si>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</si>
  <si>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</si>
  <si>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</si>
  <si>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</si>
  <si>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</si>
  <si>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</si>
  <si>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</si>
  <si>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</si>
  <si>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</si>
  <si>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</si>
  <si>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</si>
  <si>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</si>
  <si>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</si>
  <si>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</si>
  <si>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</si>
  <si>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</si>
  <si>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</si>
  <si>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</si>
  <si>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</si>
  <si>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</si>
  <si>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</si>
  <si>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</si>
  <si>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</si>
  <si>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</si>
  <si>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</si>
  <si>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</si>
  <si>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</si>
  <si>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</si>
  <si>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</si>
  <si>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</si>
  <si>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</si>
  <si>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</si>
  <si>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</si>
  <si>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</si>
  <si>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</si>
  <si>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</si>
  <si>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</si>
  <si>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</si>
  <si>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</si>
  <si>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</si>
  <si>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</si>
  <si>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</si>
  <si>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</si>
  <si>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</si>
  <si>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</si>
  <si>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</si>
  <si>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</si>
  <si>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</si>
  <si>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</si>
  <si>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</si>
  <si>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</si>
  <si>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</si>
  <si>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</si>
  <si>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</si>
  <si>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</si>
  <si>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</si>
  <si>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</si>
  <si>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</si>
  <si>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</si>
  <si>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</si>
  <si>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</si>
  <si>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</si>
  <si>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</si>
  <si>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</si>
  <si>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</si>
  <si>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</si>
  <si>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</si>
  <si>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</si>
  <si>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</si>
  <si>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</si>
  <si>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</si>
  <si>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</si>
  <si>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</si>
  <si>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</si>
  <si>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</si>
  <si>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</si>
  <si>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</si>
  <si>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</si>
  <si>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</si>
  <si>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</si>
  <si>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</si>
  <si>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</si>
  <si>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</si>
  <si>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</si>
  <si>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</si>
  <si>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</si>
  <si>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</si>
  <si>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</si>
  <si>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</si>
  <si>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</si>
  <si>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</si>
  <si>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</si>
  <si>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</si>
  <si>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</si>
  <si>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</si>
  <si>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</si>
  <si>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</si>
  <si>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</si>
  <si>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</si>
  <si>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</si>
  <si>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</si>
  <si>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</si>
  <si>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</si>
  <si>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</si>
  <si>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</si>
  <si>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</si>
  <si>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</si>
  <si>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</si>
  <si>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</si>
  <si>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</si>
  <si>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</si>
  <si>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</si>
  <si>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</si>
  <si>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</si>
  <si>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</si>
  <si>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</si>
  <si>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</si>
  <si>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</si>
  <si>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</si>
  <si>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</si>
  <si>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</si>
  <si>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</si>
  <si>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</si>
  <si>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</si>
  <si>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</si>
  <si>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</si>
  <si>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</si>
  <si>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</si>
  <si>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</si>
  <si>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</si>
  <si>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</si>
  <si>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</si>
  <si>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</si>
  <si>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</si>
  <si>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</si>
  <si>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</si>
  <si>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</si>
  <si>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</si>
  <si>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</si>
  <si>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</si>
  <si>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</si>
  <si>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</si>
  <si>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</si>
  <si>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</si>
  <si>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</si>
  <si>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</si>
  <si>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</si>
  <si>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</si>
  <si>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</si>
  <si>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</si>
  <si>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</si>
  <si>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</si>
  <si>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</si>
  <si>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</si>
  <si>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</si>
  <si>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</si>
  <si>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</si>
  <si>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</si>
  <si>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</si>
  <si>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</si>
  <si>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</si>
  <si>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</si>
  <si>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</si>
  <si>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</si>
  <si>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</si>
  <si>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</si>
  <si>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</si>
  <si>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</si>
  <si>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</si>
  <si>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</si>
  <si>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</si>
  <si>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</si>
  <si>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</si>
  <si>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</si>
  <si>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</si>
  <si>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</si>
  <si>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</si>
  <si>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</si>
  <si>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</si>
  <si>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</si>
  <si>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</si>
  <si>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</si>
  <si>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</si>
  <si>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</si>
  <si>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</si>
  <si>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</si>
  <si>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</si>
  <si>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</si>
  <si>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</si>
  <si>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</si>
  <si>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</si>
  <si>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</si>
  <si>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</si>
  <si>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</si>
  <si>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</si>
  <si>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</si>
  <si>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</si>
  <si>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</si>
  <si>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</si>
  <si>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</si>
  <si>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</si>
  <si>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</si>
  <si>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</si>
  <si>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</si>
  <si>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</si>
  <si>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</si>
  <si>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</si>
  <si>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</si>
  <si>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</si>
  <si>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</si>
  <si>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</si>
  <si>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</si>
  <si>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</si>
  <si>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</si>
  <si>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</si>
  <si>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</si>
  <si>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</si>
  <si>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</si>
  <si>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</si>
  <si>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</si>
  <si>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</si>
  <si>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</si>
  <si>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</si>
  <si>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</si>
  <si>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</si>
  <si>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</si>
  <si>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</si>
  <si>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</si>
  <si>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</si>
  <si>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</si>
  <si>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</si>
  <si>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</si>
  <si>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</si>
  <si>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</si>
  <si>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</si>
  <si>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</si>
  <si>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</si>
  <si>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</si>
  <si>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</si>
  <si>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</si>
  <si>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</si>
  <si>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</si>
  <si>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</si>
  <si>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</si>
  <si>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</si>
  <si>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</si>
  <si>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</si>
  <si>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</si>
  <si>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</si>
  <si>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</si>
  <si>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</si>
  <si>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</si>
  <si>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</si>
  <si>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</si>
  <si>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</si>
  <si>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</si>
  <si>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</si>
  <si>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</si>
  <si>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</si>
  <si>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</si>
  <si>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</si>
  <si>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</si>
  <si>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</si>
  <si>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</si>
  <si>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</si>
  <si>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</si>
  <si>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</si>
  <si>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</si>
  <si>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</si>
  <si>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</si>
  <si>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</si>
  <si>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</si>
  <si>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</si>
  <si>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</si>
  <si>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</si>
  <si>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</si>
  <si>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</si>
  <si>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</si>
  <si>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</si>
  <si>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</si>
  <si>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</si>
  <si>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</si>
  <si>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</si>
  <si>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</si>
  <si>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</si>
  <si>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</si>
  <si>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</si>
  <si>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</si>
  <si>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</si>
  <si>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</si>
  <si>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</si>
  <si>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</si>
  <si>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</si>
  <si>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</si>
  <si>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</si>
  <si>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</si>
  <si>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</si>
  <si>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</si>
  <si>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</si>
  <si>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</si>
  <si>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</si>
  <si>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</si>
  <si>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</si>
  <si>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</si>
  <si>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</si>
  <si>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</si>
  <si>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</si>
  <si>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</si>
  <si>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</si>
  <si>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</si>
  <si>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</si>
  <si>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</si>
  <si>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</si>
  <si>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</si>
  <si>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</si>
  <si>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</si>
  <si>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</si>
  <si>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</si>
  <si>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</si>
  <si>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</si>
  <si>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</si>
  <si>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</si>
  <si>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</si>
  <si>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</si>
  <si>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</si>
  <si>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</si>
  <si>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</si>
  <si>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</si>
  <si>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</si>
  <si>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</si>
  <si>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</si>
  <si>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</si>
  <si>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</si>
  <si>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</si>
  <si>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</si>
  <si>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</si>
  <si>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</si>
  <si>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</si>
  <si>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</si>
  <si>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</si>
  <si>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</si>
  <si>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</si>
  <si>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</si>
  <si>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</si>
  <si>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</si>
  <si>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</si>
  <si>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</si>
  <si>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</si>
  <si>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</si>
  <si>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</si>
  <si>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</si>
  <si>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</si>
  <si>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</si>
  <si>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</si>
  <si>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</si>
  <si>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</si>
  <si>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</si>
  <si>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</si>
  <si>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</si>
  <si>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</si>
  <si>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</si>
  <si>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</si>
  <si>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</si>
  <si>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</si>
  <si>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</si>
  <si>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</si>
  <si>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</si>
  <si>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</si>
  <si>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</si>
  <si>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</si>
  <si>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</si>
  <si>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</si>
  <si>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</si>
  <si>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</si>
  <si>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</si>
  <si>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</si>
  <si>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</si>
  <si>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</si>
  <si>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</si>
  <si>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</si>
  <si>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</si>
  <si>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</si>
  <si>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</si>
  <si>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</si>
  <si>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</si>
  <si>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</si>
  <si>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</si>
  <si>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</si>
  <si>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</si>
  <si>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</si>
  <si>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</si>
  <si>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</si>
  <si>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</si>
  <si>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</si>
  <si>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</si>
  <si>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</si>
  <si>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</si>
  <si>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</si>
  <si>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</si>
  <si>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</si>
  <si>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</si>
  <si>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</si>
  <si>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</si>
  <si>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</si>
  <si>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</si>
  <si>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</si>
  <si>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</si>
  <si>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</si>
  <si>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</si>
  <si>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</si>
  <si>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</si>
  <si>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</si>
  <si>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</si>
  <si>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</si>
  <si>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</si>
  <si>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</si>
  <si>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</si>
  <si>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</si>
  <si>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</si>
  <si>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</si>
  <si>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</si>
  <si>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</si>
  <si>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</si>
  <si>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</si>
  <si>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</si>
  <si>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</si>
  <si>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</si>
  <si>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</si>
  <si>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</si>
  <si>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</si>
  <si>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</si>
  <si>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</si>
  <si>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</si>
  <si>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</si>
  <si>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</si>
  <si>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</si>
  <si>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</si>
  <si>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</si>
  <si>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</si>
  <si>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</si>
  <si>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</si>
  <si>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</si>
  <si>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</si>
  <si>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</si>
  <si>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</si>
  <si>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</si>
  <si>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</si>
  <si>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</si>
  <si>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</si>
  <si>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</si>
  <si>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</si>
  <si>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</si>
  <si>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</si>
  <si>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</si>
  <si>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</si>
  <si>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</si>
  <si>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</si>
  <si>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</si>
  <si>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</si>
  <si>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</si>
  <si>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</si>
  <si>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</si>
  <si>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</si>
  <si>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</si>
  <si>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</si>
  <si>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</si>
  <si>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</si>
  <si>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</si>
  <si>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</si>
  <si>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</si>
  <si>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</si>
  <si>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</si>
  <si>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</si>
  <si>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</si>
  <si>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</si>
  <si>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</si>
  <si>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</si>
  <si>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</si>
  <si>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</si>
  <si>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</si>
  <si>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</si>
  <si>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</si>
  <si>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</si>
  <si>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</si>
  <si>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</si>
  <si>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</si>
  <si>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</si>
  <si>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</si>
  <si>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</si>
  <si>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</si>
  <si>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</si>
  <si>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</si>
  <si>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</si>
  <si>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</si>
  <si>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</si>
  <si>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</si>
  <si>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</si>
  <si>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</si>
  <si>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</si>
  <si>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</si>
  <si>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</si>
  <si>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</si>
  <si>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</si>
  <si>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</si>
  <si>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</si>
  <si>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</si>
  <si>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</si>
  <si>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</si>
  <si>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</si>
  <si>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</si>
  <si>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</si>
  <si>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</si>
  <si>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</si>
  <si>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</si>
  <si>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</si>
  <si>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</si>
  <si>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</si>
  <si>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</si>
  <si>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</si>
  <si>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</si>
  <si>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</si>
  <si>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</si>
  <si>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</si>
  <si>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</si>
  <si>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</si>
  <si>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</si>
  <si>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</si>
  <si>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</si>
  <si>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</si>
  <si>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</si>
  <si>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</si>
  <si>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</si>
  <si>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</si>
  <si>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</si>
  <si>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</si>
  <si>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</si>
  <si>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</si>
  <si>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</si>
  <si>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</si>
  <si>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</si>
  <si>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</si>
  <si>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</si>
  <si>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</si>
  <si>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</si>
  <si>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</si>
  <si>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</si>
  <si>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</si>
  <si>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</si>
  <si>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</si>
  <si>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</si>
  <si>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</si>
  <si>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</si>
  <si>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</si>
  <si>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</si>
  <si>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</si>
  <si>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</si>
  <si>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</si>
  <si>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</si>
  <si>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</si>
  <si>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</si>
  <si>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</si>
  <si>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</si>
  <si>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</si>
  <si>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</si>
  <si>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</si>
  <si>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</si>
  <si>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</si>
  <si>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</si>
  <si>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</si>
  <si>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</si>
  <si>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</si>
  <si>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</si>
  <si>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</si>
  <si>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</si>
  <si>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</si>
  <si>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</si>
  <si>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</si>
  <si>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</si>
  <si>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</si>
  <si>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</si>
  <si>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</si>
  <si>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</si>
  <si>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</si>
  <si>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</si>
  <si>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</si>
  <si>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</si>
  <si>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</si>
  <si>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</si>
  <si>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</si>
  <si>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</si>
  <si>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</si>
  <si>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</si>
  <si>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</si>
  <si>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</si>
  <si>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</si>
  <si>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</si>
  <si>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</si>
  <si>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</si>
  <si>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</si>
  <si>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</si>
  <si>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</si>
  <si>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</si>
  <si>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</si>
  <si>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</si>
  <si>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</si>
  <si>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</si>
  <si>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</si>
  <si>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</si>
  <si>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</si>
  <si>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</si>
  <si>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</si>
  <si>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</si>
  <si>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</si>
  <si>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</si>
  <si>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</si>
  <si>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</si>
  <si>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</si>
  <si>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</si>
  <si>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</si>
  <si>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</si>
  <si>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</si>
  <si>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</si>
  <si>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</si>
  <si>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</si>
  <si>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</si>
  <si>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</si>
  <si>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</si>
  <si>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</si>
  <si>
    <t>返货</t>
    <phoneticPr fontId="4" type="noConversion"/>
  </si>
  <si>
    <t>返货</t>
    <phoneticPr fontId="4" type="noConversion"/>
  </si>
  <si>
    <t>今日头条（厦门）科技有限公司</t>
  </si>
  <si>
    <t>媒体赔付56,367.24</t>
    <phoneticPr fontId="5" type="noConversion"/>
  </si>
  <si>
    <t>媒体赔付2,364.03</t>
    <phoneticPr fontId="5" type="noConversion"/>
  </si>
  <si>
    <t>北京微鲤科技有限公司</t>
    <phoneticPr fontId="4" type="noConversion"/>
  </si>
  <si>
    <t>返货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</si>
</sst>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59"/>
  <sheetViews>
    <sheetView tabSelected="1" workbookViewId="0">
      <pane ySplit="1" topLeftCell="A2" activePane="bottomLeft" state="frozen"/>
      <selection pane="bottomLeft" activeCell="H2781" sqref="H2781"/>
    </sheetView>
  </sheetViews>
  <sheetFormatPr defaultColWidth="8.6640625" defaultRowHeight="14" x14ac:dyDescent="0.3"/>
  <cols>
    <col min="1" max="1" width="8.4140625" style="41" customWidth="1"/>
    <col min="2" max="4" width="8.6640625" style="1"/>
    <col min="5" max="5" width="20.75" style="1" customWidth="1"/>
    <col min="6" max="7" width="23.6640625" style="1" customWidth="1"/>
    <col min="8" max="8" width="24.6640625" style="42" customWidth="1"/>
    <col min="9" max="9" width="5.08203125" style="42" customWidth="1"/>
    <col min="10" max="11" width="11.33203125" style="42" customWidth="1"/>
    <col min="12" max="13" width="8.6640625" style="1" customWidth="1"/>
    <col min="14" max="14" width="8.6640625" style="1"/>
    <col min="15" max="15" width="7.08203125" style="1" customWidth="1"/>
    <col min="16" max="16" width="7.4140625" style="1" customWidth="1"/>
    <col min="17" max="17" width="6.4140625" style="1" customWidth="1"/>
    <col min="18" max="18" width="21" style="1" bestFit="1" customWidth="1"/>
    <col min="19" max="19" width="13.4140625" style="29" customWidth="1"/>
    <col min="20" max="20" width="13.58203125" style="29" customWidth="1"/>
    <col min="21" max="21" width="14.75" style="29" bestFit="1" customWidth="1"/>
    <col min="22" max="22" width="12.75" style="1" customWidth="1"/>
    <col min="23" max="23" width="13.0820312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9140625" style="1" customWidth="1"/>
    <col min="29" max="29" width="16.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" customHeight="1" thickBot="1" x14ac:dyDescent="0.35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3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3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3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3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3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3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3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3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3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3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3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3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3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3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3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3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3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3412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3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3412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3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3412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3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3412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3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3412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3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3412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3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3412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3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3412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3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3412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3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3412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3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3412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3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3412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3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3412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3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3412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3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3412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3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3412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3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3412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3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3412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3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3412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3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3412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3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3412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3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3412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3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3412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3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3412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3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3412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3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3412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3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3412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hidden="1" x14ac:dyDescent="0.3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3412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hidden="1" x14ac:dyDescent="0.3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3412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3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3412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3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3412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3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3412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3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3412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3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3412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3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3412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3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3412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3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3412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3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3412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3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3412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3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3412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3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3412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3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3412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3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3412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3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3412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3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3412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3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3412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3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3412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3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3412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3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3412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72" t="s">
        <v>3408</v>
      </c>
      <c r="S66" s="6">
        <v>3836768.9199999906</v>
      </c>
      <c r="T66" s="6">
        <v>2382138.6</v>
      </c>
      <c r="U66" s="6">
        <v>11074311.279999999</v>
      </c>
      <c r="V66" s="7">
        <v>0</v>
      </c>
      <c r="W66" s="7">
        <f>IF(O66="折扣",U66*P66,IF(O66="返现",U66,U66/(1+P66)))-1211672.84</f>
        <v>9752991.7936633658</v>
      </c>
      <c r="X66" s="7">
        <f t="shared" si="2"/>
        <v>0</v>
      </c>
      <c r="Y66" s="4">
        <v>0</v>
      </c>
      <c r="Z66" s="6">
        <v>0</v>
      </c>
      <c r="AA66" s="6">
        <f t="shared" si="3"/>
        <v>9752991.7936633658</v>
      </c>
      <c r="AB66" s="8">
        <f t="shared" si="4"/>
        <v>1321319.4863366336</v>
      </c>
      <c r="AC66" s="7">
        <f t="shared" si="9"/>
        <v>11074311.279999999</v>
      </c>
      <c r="AD66" s="4">
        <v>0.05</v>
      </c>
      <c r="AE66" s="7">
        <f t="shared" si="5"/>
        <v>553715.56400000001</v>
      </c>
      <c r="AF66" s="4">
        <v>0</v>
      </c>
      <c r="AG66" s="7">
        <f t="shared" si="10"/>
        <v>11074311.279999999</v>
      </c>
      <c r="AH66" s="9"/>
      <c r="AI66" s="1" t="e">
        <v>#N/A</v>
      </c>
    </row>
    <row r="67" spans="1:35" hidden="1" x14ac:dyDescent="0.3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3412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43</v>
      </c>
      <c r="P67" s="4">
        <v>0</v>
      </c>
      <c r="Q67" s="3"/>
      <c r="R67" s="5"/>
      <c r="S67" s="6">
        <v>0</v>
      </c>
      <c r="T67" s="6">
        <v>4955405.7399999993</v>
      </c>
      <c r="U67" s="6">
        <v>0</v>
      </c>
      <c r="V67" s="7">
        <f t="shared" si="7"/>
        <v>4955405.7399999993</v>
      </c>
      <c r="W67" s="7">
        <f t="shared" si="8"/>
        <v>0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0</v>
      </c>
      <c r="AB67" s="8">
        <f t="shared" ref="AB67:AB130" si="13">IF(O67="返现",W67*P67,U67-W67)</f>
        <v>0</v>
      </c>
      <c r="AC67" s="7">
        <f t="shared" si="9"/>
        <v>0</v>
      </c>
      <c r="AD67" s="4">
        <v>0.05</v>
      </c>
      <c r="AE67" s="7">
        <f t="shared" ref="AE67:AE130" si="14">AC67*AD67</f>
        <v>0</v>
      </c>
      <c r="AF67" s="4">
        <v>0</v>
      </c>
      <c r="AG67" s="7">
        <f t="shared" si="10"/>
        <v>0</v>
      </c>
      <c r="AH67" s="9"/>
      <c r="AI67" s="1" t="e">
        <v>#N/A</v>
      </c>
    </row>
    <row r="68" spans="1:35" hidden="1" x14ac:dyDescent="0.3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3412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hidden="1" x14ac:dyDescent="0.3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3412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v>1134733.6299999999</v>
      </c>
      <c r="V69" s="7">
        <f t="shared" si="7"/>
        <v>1195266.3700000001</v>
      </c>
      <c r="W69" s="7">
        <f t="shared" si="8"/>
        <v>1134733.6299999999</v>
      </c>
      <c r="X69" s="7">
        <f t="shared" si="11"/>
        <v>0</v>
      </c>
      <c r="Y69" s="4">
        <v>0</v>
      </c>
      <c r="Z69" s="6">
        <v>0</v>
      </c>
      <c r="AA69" s="6">
        <f t="shared" si="12"/>
        <v>1134733.6299999999</v>
      </c>
      <c r="AB69" s="8">
        <f t="shared" si="13"/>
        <v>0</v>
      </c>
      <c r="AC69" s="7">
        <f t="shared" si="9"/>
        <v>1134733.6299999999</v>
      </c>
      <c r="AD69" s="4">
        <v>0.05</v>
      </c>
      <c r="AE69" s="7">
        <f t="shared" si="14"/>
        <v>56736.681499999999</v>
      </c>
      <c r="AF69" s="4">
        <v>0</v>
      </c>
      <c r="AG69" s="7">
        <f t="shared" si="10"/>
        <v>1134733.6299999999</v>
      </c>
      <c r="AH69" s="9"/>
      <c r="AI69" s="1" t="e">
        <v>#N/A</v>
      </c>
    </row>
    <row r="70" spans="1:35" hidden="1" x14ac:dyDescent="0.3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3412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3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3412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3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3412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3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3412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3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3412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3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3412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3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3412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3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3412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3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3412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hidden="1" x14ac:dyDescent="0.3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3412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3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3412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3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3412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3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3412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3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3412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3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3412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3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3412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3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3412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3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3412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3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3412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3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3412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hidden="1" x14ac:dyDescent="0.3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3412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 t="s">
        <v>3409</v>
      </c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>IF(O90="折扣",U90*P90,IF(O90="返现",U90,U90/(1+P90)))-2003.18</f>
        <v>16319809.980000002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16319809.980000002</v>
      </c>
      <c r="AB90" s="8">
        <f t="shared" si="13"/>
        <v>979188.59880000015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3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3412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11796920.560000002</v>
      </c>
      <c r="T91" s="6">
        <v>2500000</v>
      </c>
      <c r="U91" s="6">
        <v>10864041.200000009</v>
      </c>
      <c r="V91" s="7">
        <f t="shared" si="15"/>
        <v>3432879.3599999938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3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3412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3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3412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3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3412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3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3412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3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3412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hidden="1" x14ac:dyDescent="0.3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3412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0.03</v>
      </c>
      <c r="Q97" s="3"/>
      <c r="R97" s="5"/>
      <c r="S97" s="6">
        <v>2796977.4600000018</v>
      </c>
      <c r="T97" s="6">
        <v>400000</v>
      </c>
      <c r="U97" s="6">
        <v>3196977.4600000018</v>
      </c>
      <c r="V97" s="7">
        <f t="shared" si="15"/>
        <v>0</v>
      </c>
      <c r="W97" s="7">
        <f t="shared" si="16"/>
        <v>3103861.6116504869</v>
      </c>
      <c r="X97" s="7">
        <f t="shared" si="11"/>
        <v>0</v>
      </c>
      <c r="Y97" s="4">
        <v>0</v>
      </c>
      <c r="Z97" s="6">
        <v>0</v>
      </c>
      <c r="AA97" s="6">
        <f t="shared" si="12"/>
        <v>3103861.6116504869</v>
      </c>
      <c r="AB97" s="8">
        <f t="shared" si="13"/>
        <v>93115.848349514883</v>
      </c>
      <c r="AC97" s="7">
        <f t="shared" si="17"/>
        <v>3196977.4600000018</v>
      </c>
      <c r="AD97" s="4">
        <v>0.05</v>
      </c>
      <c r="AE97" s="7">
        <f t="shared" si="14"/>
        <v>159848.87300000011</v>
      </c>
      <c r="AF97" s="4">
        <v>0</v>
      </c>
      <c r="AG97" s="7">
        <f t="shared" si="18"/>
        <v>3196977.4600000018</v>
      </c>
      <c r="AH97" s="9"/>
      <c r="AI97" s="1" t="e">
        <v>#N/A</v>
      </c>
    </row>
    <row r="98" spans="1:35" hidden="1" x14ac:dyDescent="0.3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3412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48</v>
      </c>
      <c r="P98" s="4">
        <v>0.03</v>
      </c>
      <c r="Q98" s="3"/>
      <c r="R98" s="5"/>
      <c r="S98" s="6">
        <v>0</v>
      </c>
      <c r="T98" s="6">
        <v>3200000</v>
      </c>
      <c r="U98" s="6">
        <v>1195139.1599999983</v>
      </c>
      <c r="V98" s="7">
        <f t="shared" si="15"/>
        <v>2004860.8400000017</v>
      </c>
      <c r="W98" s="7">
        <f t="shared" si="16"/>
        <v>1160329.2815533963</v>
      </c>
      <c r="X98" s="7">
        <f t="shared" si="11"/>
        <v>0</v>
      </c>
      <c r="Y98" s="4">
        <v>0</v>
      </c>
      <c r="Z98" s="6">
        <v>0</v>
      </c>
      <c r="AA98" s="6">
        <f t="shared" si="12"/>
        <v>1160329.2815533963</v>
      </c>
      <c r="AB98" s="8">
        <f t="shared" si="13"/>
        <v>34809.87844660203</v>
      </c>
      <c r="AC98" s="7">
        <f t="shared" si="17"/>
        <v>1195139.1599999983</v>
      </c>
      <c r="AD98" s="4">
        <v>0.05</v>
      </c>
      <c r="AE98" s="7">
        <f t="shared" si="14"/>
        <v>59756.957999999919</v>
      </c>
      <c r="AF98" s="4">
        <v>0</v>
      </c>
      <c r="AG98" s="7">
        <f t="shared" si="18"/>
        <v>1195139.1599999983</v>
      </c>
      <c r="AH98" s="9"/>
      <c r="AI98" s="1" t="e">
        <v>#N/A</v>
      </c>
    </row>
    <row r="99" spans="1:35" x14ac:dyDescent="0.3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3412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3416</v>
      </c>
      <c r="P99" s="4">
        <v>0.01</v>
      </c>
      <c r="Q99" s="3"/>
      <c r="R99" s="5"/>
      <c r="S99" s="6">
        <v>294399.34999999998</v>
      </c>
      <c r="T99" s="6">
        <v>210000</v>
      </c>
      <c r="U99" s="6">
        <v>298239.03999999992</v>
      </c>
      <c r="V99" s="7">
        <f t="shared" si="15"/>
        <v>206160.31000000006</v>
      </c>
      <c r="W99" s="7">
        <f t="shared" si="16"/>
        <v>295286.1782178217</v>
      </c>
      <c r="X99" s="7">
        <f t="shared" si="11"/>
        <v>0</v>
      </c>
      <c r="Y99" s="4">
        <v>0</v>
      </c>
      <c r="Z99" s="6">
        <v>0</v>
      </c>
      <c r="AA99" s="6">
        <f t="shared" si="12"/>
        <v>295286.1782178217</v>
      </c>
      <c r="AB99" s="8">
        <f t="shared" si="13"/>
        <v>2952.8617821782245</v>
      </c>
      <c r="AC99" s="7">
        <f t="shared" si="17"/>
        <v>298239.03999999992</v>
      </c>
      <c r="AD99" s="4">
        <v>0.05</v>
      </c>
      <c r="AE99" s="7">
        <f t="shared" si="14"/>
        <v>14911.951999999997</v>
      </c>
      <c r="AF99" s="4">
        <v>0</v>
      </c>
      <c r="AG99" s="7">
        <f t="shared" si="18"/>
        <v>298239.03999999992</v>
      </c>
      <c r="AH99" s="9"/>
      <c r="AI99" s="1" t="e">
        <v>#N/A</v>
      </c>
    </row>
    <row r="100" spans="1:35" hidden="1" x14ac:dyDescent="0.3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3412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3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3412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3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3412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3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3412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3" t="s">
        <v>43</v>
      </c>
      <c r="P103" s="4">
        <v>0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3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3412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3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3412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3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3412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3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3412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3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3412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43</v>
      </c>
      <c r="P108" s="4">
        <v>0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4662254.1299999943</v>
      </c>
      <c r="X108" s="7">
        <f t="shared" si="11"/>
        <v>0</v>
      </c>
      <c r="Y108" s="4">
        <v>0</v>
      </c>
      <c r="Z108" s="6">
        <v>0</v>
      </c>
      <c r="AA108" s="6">
        <f t="shared" si="12"/>
        <v>4662254.1299999943</v>
      </c>
      <c r="AB108" s="8">
        <f t="shared" si="13"/>
        <v>0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3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3412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3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3412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3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3412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3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3412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3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3412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3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3412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hidden="1" x14ac:dyDescent="0.3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3412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3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3412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3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3412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3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3412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3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3412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3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3412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3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3412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3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3412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43</v>
      </c>
      <c r="P122" s="4">
        <v>0</v>
      </c>
      <c r="Q122" s="3"/>
      <c r="R122" s="5"/>
      <c r="S122" s="6">
        <v>0</v>
      </c>
      <c r="T122" s="6">
        <v>79111.56</v>
      </c>
      <c r="U122" s="6">
        <v>62782.459999999905</v>
      </c>
      <c r="V122" s="7">
        <f t="shared" si="15"/>
        <v>16329.100000000093</v>
      </c>
      <c r="W122" s="7">
        <f t="shared" si="16"/>
        <v>62782.459999999905</v>
      </c>
      <c r="X122" s="7">
        <f t="shared" si="11"/>
        <v>0</v>
      </c>
      <c r="Y122" s="4">
        <v>0</v>
      </c>
      <c r="Z122" s="6">
        <v>0</v>
      </c>
      <c r="AA122" s="6">
        <f t="shared" si="12"/>
        <v>62782.459999999905</v>
      </c>
      <c r="AB122" s="8">
        <f t="shared" si="13"/>
        <v>0</v>
      </c>
      <c r="AC122" s="7">
        <f t="shared" si="17"/>
        <v>62782.459999999905</v>
      </c>
      <c r="AD122" s="4">
        <v>0.05</v>
      </c>
      <c r="AE122" s="7">
        <f t="shared" si="14"/>
        <v>3139.1229999999955</v>
      </c>
      <c r="AF122" s="4">
        <v>0</v>
      </c>
      <c r="AG122" s="7">
        <f t="shared" si="18"/>
        <v>62782.459999999905</v>
      </c>
      <c r="AH122" s="9"/>
      <c r="AI122" s="1" t="e">
        <v>#N/A</v>
      </c>
    </row>
    <row r="123" spans="1:35" hidden="1" x14ac:dyDescent="0.3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3412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10" t="s">
        <v>48</v>
      </c>
      <c r="P123" s="4">
        <v>0.04</v>
      </c>
      <c r="Q123" s="3"/>
      <c r="R123" s="5"/>
      <c r="S123" s="6">
        <v>0</v>
      </c>
      <c r="T123" s="6">
        <v>800000</v>
      </c>
      <c r="U123" s="6">
        <v>539195.11</v>
      </c>
      <c r="V123" s="7">
        <f t="shared" si="15"/>
        <v>260804.89</v>
      </c>
      <c r="W123" s="7">
        <f t="shared" si="16"/>
        <v>518456.8365384615</v>
      </c>
      <c r="X123" s="7">
        <f t="shared" si="11"/>
        <v>0</v>
      </c>
      <c r="Y123" s="4">
        <v>0</v>
      </c>
      <c r="Z123" s="6">
        <v>0</v>
      </c>
      <c r="AA123" s="6">
        <f t="shared" si="12"/>
        <v>518456.8365384615</v>
      </c>
      <c r="AB123" s="8">
        <f t="shared" si="13"/>
        <v>20738.273461538483</v>
      </c>
      <c r="AC123" s="7">
        <f t="shared" si="17"/>
        <v>539195.11</v>
      </c>
      <c r="AD123" s="4">
        <v>0.05</v>
      </c>
      <c r="AE123" s="7">
        <f t="shared" si="14"/>
        <v>26959.755499999999</v>
      </c>
      <c r="AF123" s="4">
        <v>0</v>
      </c>
      <c r="AG123" s="7">
        <f t="shared" si="18"/>
        <v>539195.11</v>
      </c>
      <c r="AH123" s="9"/>
      <c r="AI123" s="1" t="e">
        <v>#N/A</v>
      </c>
    </row>
    <row r="124" spans="1:35" hidden="1" x14ac:dyDescent="0.3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3412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3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3412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3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3412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3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3412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3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3412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3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3412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3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3412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3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3" t="s">
        <v>3412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3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3" t="s">
        <v>3412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3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3" t="s">
        <v>3412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3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3" t="s">
        <v>3412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3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3" t="s">
        <v>3412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3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3" t="s">
        <v>3412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3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3" t="s">
        <v>3412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3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3" t="s">
        <v>3412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3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3" t="s">
        <v>3412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3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3" t="s">
        <v>3412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3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3" t="s">
        <v>3412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3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3" t="s">
        <v>3412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3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3" t="s">
        <v>3412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3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3" t="s">
        <v>3412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3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3" t="s">
        <v>3412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hidden="1" x14ac:dyDescent="0.3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3" t="s">
        <v>3412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hidden="1" x14ac:dyDescent="0.3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3" t="s">
        <v>3412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v>227902.21999999968</v>
      </c>
      <c r="V147" s="7">
        <v>0</v>
      </c>
      <c r="W147" s="7">
        <f t="shared" ref="W147:W210" si="23">IF(O147="折扣",U147*P147,IF(O147="返现",U147,U147/(1+P147)))</f>
        <v>227902.21999999968</v>
      </c>
      <c r="X147" s="7">
        <f t="shared" si="19"/>
        <v>0</v>
      </c>
      <c r="Y147" s="4">
        <v>0</v>
      </c>
      <c r="Z147" s="6">
        <v>0</v>
      </c>
      <c r="AA147" s="6">
        <f t="shared" si="20"/>
        <v>227902.21999999968</v>
      </c>
      <c r="AB147" s="8">
        <f t="shared" si="21"/>
        <v>0</v>
      </c>
      <c r="AC147" s="7">
        <f t="shared" ref="AC147:AC210" si="24">U147</f>
        <v>227902.21999999968</v>
      </c>
      <c r="AD147" s="4">
        <v>0.05</v>
      </c>
      <c r="AE147" s="7">
        <f t="shared" si="22"/>
        <v>11395.110999999984</v>
      </c>
      <c r="AF147" s="4">
        <v>0</v>
      </c>
      <c r="AG147" s="7">
        <f t="shared" ref="AG147:AG210" si="25">U147</f>
        <v>227902.21999999968</v>
      </c>
      <c r="AH147" s="9"/>
      <c r="AI147" s="1" t="e">
        <v>#N/A</v>
      </c>
    </row>
    <row r="148" spans="1:35" hidden="1" x14ac:dyDescent="0.3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3" t="s">
        <v>3412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3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3" t="s">
        <v>3412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3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3" t="s">
        <v>3412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3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3" t="s">
        <v>3412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3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3" t="s">
        <v>3412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3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3" t="s">
        <v>3412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3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3" t="s">
        <v>3412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3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3" t="s">
        <v>3412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3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3" t="s">
        <v>3412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3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3" t="s">
        <v>3412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3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3" t="s">
        <v>3412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3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3" t="s">
        <v>3412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hidden="1" x14ac:dyDescent="0.3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3" t="s">
        <v>3412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3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3" t="s">
        <v>3412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3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3" t="s">
        <v>3412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3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3" t="s">
        <v>3412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3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3" t="s">
        <v>3412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3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3" t="s">
        <v>3412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3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3" t="s">
        <v>3412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190145.16000000009</v>
      </c>
      <c r="T166" s="6">
        <v>0</v>
      </c>
      <c r="U166" s="12">
        <v>190145.16000000009</v>
      </c>
      <c r="V166" s="7">
        <f t="shared" si="26"/>
        <v>0</v>
      </c>
      <c r="W166" s="7">
        <f t="shared" si="23"/>
        <v>186416.82352941186</v>
      </c>
      <c r="X166" s="7">
        <f t="shared" si="19"/>
        <v>0</v>
      </c>
      <c r="Y166" s="4">
        <v>0</v>
      </c>
      <c r="Z166" s="6">
        <v>0</v>
      </c>
      <c r="AA166" s="6">
        <f t="shared" si="20"/>
        <v>186416.82352941186</v>
      </c>
      <c r="AB166" s="8">
        <f t="shared" si="21"/>
        <v>3728.3364705882268</v>
      </c>
      <c r="AC166" s="7">
        <f t="shared" si="24"/>
        <v>190145.16000000009</v>
      </c>
      <c r="AD166" s="4">
        <v>0.05</v>
      </c>
      <c r="AE166" s="7">
        <f t="shared" si="22"/>
        <v>9507.2580000000053</v>
      </c>
      <c r="AF166" s="4">
        <v>0</v>
      </c>
      <c r="AG166" s="7">
        <f t="shared" si="25"/>
        <v>190145.16000000009</v>
      </c>
      <c r="AH166" s="9"/>
      <c r="AI166" s="1" t="e">
        <v>#N/A</v>
      </c>
    </row>
    <row r="167" spans="1:35" hidden="1" x14ac:dyDescent="0.3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3" t="s">
        <v>3412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3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3" t="s">
        <v>3412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hidden="1" x14ac:dyDescent="0.3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3" t="s">
        <v>3412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0</v>
      </c>
      <c r="V169" s="7">
        <f t="shared" si="26"/>
        <v>1069828.1699999981</v>
      </c>
      <c r="W169" s="7">
        <f t="shared" si="23"/>
        <v>0</v>
      </c>
      <c r="X169" s="7">
        <f t="shared" si="19"/>
        <v>0</v>
      </c>
      <c r="Y169" s="4">
        <v>0</v>
      </c>
      <c r="Z169" s="6">
        <v>0</v>
      </c>
      <c r="AA169" s="6">
        <f t="shared" si="20"/>
        <v>0</v>
      </c>
      <c r="AB169" s="8">
        <f t="shared" si="21"/>
        <v>0</v>
      </c>
      <c r="AC169" s="7">
        <f t="shared" si="24"/>
        <v>0</v>
      </c>
      <c r="AD169" s="4">
        <v>0.05</v>
      </c>
      <c r="AE169" s="7">
        <f t="shared" si="22"/>
        <v>0</v>
      </c>
      <c r="AF169" s="4">
        <v>0</v>
      </c>
      <c r="AG169" s="7">
        <f t="shared" si="25"/>
        <v>0</v>
      </c>
      <c r="AH169" s="9"/>
      <c r="AI169" s="1" t="e">
        <v>#N/A</v>
      </c>
    </row>
    <row r="170" spans="1:35" hidden="1" x14ac:dyDescent="0.3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3" t="s">
        <v>3412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3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3" t="s">
        <v>3412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3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3" t="s">
        <v>3412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3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3" t="s">
        <v>3412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3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3" t="s">
        <v>3412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3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3" t="s">
        <v>3412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3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3" t="s">
        <v>3412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3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3" t="s">
        <v>3412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3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3" t="s">
        <v>3412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3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3" t="s">
        <v>3412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3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3" t="s">
        <v>3412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3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3" t="s">
        <v>3412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3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3" t="s">
        <v>3412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3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3" t="s">
        <v>3412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3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3" t="s">
        <v>3412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3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3" t="s">
        <v>3412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3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3" t="s">
        <v>3412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3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3" t="s">
        <v>3412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3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3" t="s">
        <v>3412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3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3" t="s">
        <v>3412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3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3" t="s">
        <v>3412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3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3" t="s">
        <v>3412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3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3" t="s">
        <v>3412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3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3" t="s">
        <v>3412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3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3" t="s">
        <v>3412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3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3" t="s">
        <v>3412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3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3" t="s">
        <v>3412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3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3" t="s">
        <v>3412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3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3" t="s">
        <v>3412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3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3" t="s">
        <v>3412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3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3" t="s">
        <v>3412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3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3" t="s">
        <v>3412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3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3" t="s">
        <v>3412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3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3" t="s">
        <v>3412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3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3" t="s">
        <v>3412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3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3" t="s">
        <v>3412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3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3" t="s">
        <v>3412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3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3" t="s">
        <v>3412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3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3" t="s">
        <v>3412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3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3" t="s">
        <v>3412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3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3" t="s">
        <v>3412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3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3" t="s">
        <v>3412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3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3" t="s">
        <v>3412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3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3" t="s">
        <v>3412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3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3" t="s">
        <v>3412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3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3" t="s">
        <v>3412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3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3" t="s">
        <v>3412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3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3" t="s">
        <v>3412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3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3" t="s">
        <v>3412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3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3" t="s">
        <v>3412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3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3" t="s">
        <v>3412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3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3" t="s">
        <v>3412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3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3" t="s">
        <v>3412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3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3" t="s">
        <v>3412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3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3" t="s">
        <v>3412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3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3" t="s">
        <v>3412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3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3" t="s">
        <v>3412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3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3" t="s">
        <v>3412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3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3" t="s">
        <v>3412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3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3" t="s">
        <v>3412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3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3" t="s">
        <v>3412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3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3" t="s">
        <v>3412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3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3" t="s">
        <v>3412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3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3" t="s">
        <v>3412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3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3" t="s">
        <v>3412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3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3" t="s">
        <v>3412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3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3" t="s">
        <v>3412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3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3" t="s">
        <v>3412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3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3" t="s">
        <v>3412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3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3" t="s">
        <v>3412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3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3" t="s">
        <v>3412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3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3" t="s">
        <v>3412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3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3" t="s">
        <v>3412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3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3" t="s">
        <v>3412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3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3" t="s">
        <v>3412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3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3" t="s">
        <v>3412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3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3" t="s">
        <v>3412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3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3" t="s">
        <v>3412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3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3" t="s">
        <v>3412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3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3" t="s">
        <v>3412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3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3" t="s">
        <v>3412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3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3" t="s">
        <v>3412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3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3" t="s">
        <v>3412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hidden="1" x14ac:dyDescent="0.3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3" t="s">
        <v>3412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3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3" t="s">
        <v>3412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3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3" t="s">
        <v>3412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3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3" t="s">
        <v>3412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3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3" t="s">
        <v>3412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3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3" t="s">
        <v>3412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3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3" t="s">
        <v>3412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hidden="1" x14ac:dyDescent="0.3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3" t="s">
        <v>3412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3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3" t="s">
        <v>3412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3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3" t="s">
        <v>3412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3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3" t="s">
        <v>3412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3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3" t="s">
        <v>3412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3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3" t="s">
        <v>3412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3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3" t="s">
        <v>3412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3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3" t="s">
        <v>3412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3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3" t="s">
        <v>3412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3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3" t="s">
        <v>3412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3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3" t="s">
        <v>3412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10" t="s">
        <v>110</v>
      </c>
      <c r="O270" s="10" t="s">
        <v>48</v>
      </c>
      <c r="P270" s="11">
        <v>0.02</v>
      </c>
      <c r="Q270" s="3"/>
      <c r="R270" s="5"/>
      <c r="S270" s="12">
        <v>-970.3900000000001</v>
      </c>
      <c r="T270" s="6">
        <v>0</v>
      </c>
      <c r="U270" s="6">
        <v>45527.760000000009</v>
      </c>
      <c r="V270" s="7">
        <f t="shared" si="35"/>
        <v>-46498.150000000009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3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3" t="s">
        <v>3412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hidden="1" x14ac:dyDescent="0.3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3" t="s">
        <v>3412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3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3" t="s">
        <v>3412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3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3" t="s">
        <v>3412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10" t="s">
        <v>48</v>
      </c>
      <c r="P274" s="11">
        <v>0.02</v>
      </c>
      <c r="Q274" s="3"/>
      <c r="R274" s="5"/>
      <c r="S274" s="12">
        <v>-78.63</v>
      </c>
      <c r="T274" s="6">
        <v>0</v>
      </c>
      <c r="U274" s="6">
        <v>9.0300000000000011</v>
      </c>
      <c r="V274" s="7">
        <f t="shared" si="35"/>
        <v>-87.66</v>
      </c>
      <c r="W274" s="7">
        <f t="shared" si="31"/>
        <v>8.8529411764705888</v>
      </c>
      <c r="X274" s="7">
        <f t="shared" si="37"/>
        <v>0</v>
      </c>
      <c r="Y274" s="4">
        <v>0</v>
      </c>
      <c r="Z274" s="6">
        <v>0</v>
      </c>
      <c r="AA274" s="6">
        <f t="shared" si="36"/>
        <v>8.8529411764705888</v>
      </c>
      <c r="AB274" s="8">
        <f t="shared" si="38"/>
        <v>0.17705882352941238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3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3" t="s">
        <v>3412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3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3" t="s">
        <v>3412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3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3" t="s">
        <v>3412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3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3" t="s">
        <v>3412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3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3" t="s">
        <v>3412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3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3" t="s">
        <v>3412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3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3" t="s">
        <v>3412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3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3" t="s">
        <v>3412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3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3" t="s">
        <v>3412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3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3" t="s">
        <v>3412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3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3" t="s">
        <v>3412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3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3" t="s">
        <v>3412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3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3" t="s">
        <v>3412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3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3" t="s">
        <v>3412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3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3" t="s">
        <v>3412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3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3" t="s">
        <v>3412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3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3" t="s">
        <v>3412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3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3" t="s">
        <v>3412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3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3" t="s">
        <v>3412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3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3" t="s">
        <v>3412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3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3" t="s">
        <v>3412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3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3" t="s">
        <v>3412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3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3" t="s">
        <v>3412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3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3" t="s">
        <v>3412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3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3" t="s">
        <v>3412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3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3" t="s">
        <v>3412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3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3" t="s">
        <v>3412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3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3" t="s">
        <v>3412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3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3" t="s">
        <v>3412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3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3" t="s">
        <v>3412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3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3" t="s">
        <v>3412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3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3" t="s">
        <v>3412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3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3" t="s">
        <v>3412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3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3" t="s">
        <v>3412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3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3" t="s">
        <v>3412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3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3" t="s">
        <v>3412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3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3" t="s">
        <v>3412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3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3" t="s">
        <v>3412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3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3" t="s">
        <v>3412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3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3" t="s">
        <v>3412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3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3" t="s">
        <v>3412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3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3" t="s">
        <v>3412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3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3" t="s">
        <v>3412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3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3" t="s">
        <v>3412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3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3" t="s">
        <v>3412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3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3" t="s">
        <v>3412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3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3" t="s">
        <v>3412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3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3" t="s">
        <v>3412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3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3" t="s">
        <v>3412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3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3" t="s">
        <v>3412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3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3" t="s">
        <v>3412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3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3" t="s">
        <v>3412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3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3" t="s">
        <v>3412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3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3" t="s">
        <v>3412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3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3" t="s">
        <v>3412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3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3" t="s">
        <v>3412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3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3" t="s">
        <v>3412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3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3" t="s">
        <v>3412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3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3" t="s">
        <v>3412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3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3" t="s">
        <v>3412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v>0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3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3" t="s">
        <v>3412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3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3" t="s">
        <v>3412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hidden="1" x14ac:dyDescent="0.3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3" t="s">
        <v>3412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hidden="1" x14ac:dyDescent="0.3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3" t="s">
        <v>3412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3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3" t="s">
        <v>3412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3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3" t="s">
        <v>3412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3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3" t="s">
        <v>3412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3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3" t="s">
        <v>3412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3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3" t="s">
        <v>3412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x14ac:dyDescent="0.3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3" t="s">
        <v>3412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3" t="s">
        <v>3416</v>
      </c>
      <c r="P344" s="4">
        <v>0.01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0.28712871287128716</v>
      </c>
      <c r="X344" s="7">
        <f t="shared" si="45"/>
        <v>0</v>
      </c>
      <c r="Y344" s="4">
        <v>0</v>
      </c>
      <c r="Z344" s="6">
        <v>0</v>
      </c>
      <c r="AA344" s="6">
        <f t="shared" si="44"/>
        <v>0.28712871287128716</v>
      </c>
      <c r="AB344" s="8">
        <f t="shared" si="46"/>
        <v>2.8712871287128738E-3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3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3" t="s">
        <v>3412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3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3" t="s">
        <v>3412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3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3" t="s">
        <v>3412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3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3" t="s">
        <v>3412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3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3" t="s">
        <v>3412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3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3" t="s">
        <v>3412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3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3" t="s">
        <v>3412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3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3" t="s">
        <v>3412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3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3" t="s">
        <v>3412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3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3" t="s">
        <v>3412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10" t="s">
        <v>252</v>
      </c>
      <c r="P354" s="11">
        <v>0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43.87</v>
      </c>
      <c r="X354" s="7">
        <f t="shared" si="45"/>
        <v>0</v>
      </c>
      <c r="Y354" s="4">
        <v>0</v>
      </c>
      <c r="Z354" s="6">
        <v>0</v>
      </c>
      <c r="AA354" s="6">
        <f t="shared" si="44"/>
        <v>43.87</v>
      </c>
      <c r="AB354" s="8">
        <f t="shared" si="46"/>
        <v>0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3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3" t="s">
        <v>3412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3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3" t="s">
        <v>3412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3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3" t="s">
        <v>3412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hidden="1" x14ac:dyDescent="0.3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3" t="s">
        <v>3412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252</v>
      </c>
      <c r="P358" s="11">
        <v>0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111.32000000000001</v>
      </c>
      <c r="X358" s="7">
        <f t="shared" si="45"/>
        <v>0</v>
      </c>
      <c r="Y358" s="4">
        <v>0</v>
      </c>
      <c r="Z358" s="6">
        <v>0</v>
      </c>
      <c r="AA358" s="6">
        <f t="shared" si="52"/>
        <v>111.32000000000001</v>
      </c>
      <c r="AB358" s="8">
        <f t="shared" si="46"/>
        <v>0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3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3" t="s">
        <v>3412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3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3" t="s">
        <v>3412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3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3" t="s">
        <v>3412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hidden="1" x14ac:dyDescent="0.3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3" t="s">
        <v>3412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48</v>
      </c>
      <c r="P362" s="4">
        <v>0.04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5.9519230769230775</v>
      </c>
      <c r="X362" s="7">
        <f t="shared" si="45"/>
        <v>0</v>
      </c>
      <c r="Y362" s="4">
        <v>0</v>
      </c>
      <c r="Z362" s="6">
        <v>0</v>
      </c>
      <c r="AA362" s="6">
        <f t="shared" si="52"/>
        <v>5.9519230769230775</v>
      </c>
      <c r="AB362" s="8">
        <f t="shared" si="46"/>
        <v>0.23807692307692285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3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3" t="s">
        <v>3412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3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3" t="s">
        <v>3412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3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3" t="s">
        <v>3412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3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3" t="s">
        <v>3412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3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3" t="s">
        <v>3412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3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3" t="s">
        <v>3412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3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3" t="s">
        <v>3412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3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3" t="s">
        <v>3412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hidden="1" x14ac:dyDescent="0.3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3" t="s">
        <v>3412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252</v>
      </c>
      <c r="P371" s="11">
        <v>0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3716951.2600000016</v>
      </c>
      <c r="X371" s="7">
        <f t="shared" si="45"/>
        <v>0</v>
      </c>
      <c r="Y371" s="4">
        <v>0</v>
      </c>
      <c r="Z371" s="6">
        <v>0</v>
      </c>
      <c r="AA371" s="6">
        <f t="shared" si="52"/>
        <v>3716951.2600000016</v>
      </c>
      <c r="AB371" s="8">
        <f t="shared" si="46"/>
        <v>0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3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3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3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3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3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3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3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3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3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3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3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3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3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3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3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3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3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3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3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3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3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3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3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3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3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3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3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3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3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3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3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3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3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3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3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3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3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3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3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3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3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3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3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3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3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3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3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3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3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3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3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3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3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3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3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3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3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3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3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3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3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3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3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3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3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3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3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3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3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3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3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3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3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3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3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3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3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3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3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3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3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3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3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3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3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3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3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3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3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3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3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3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3410</v>
      </c>
      <c r="P463" s="11">
        <v>0.02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3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3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3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3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3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3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3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3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3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3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3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3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3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3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3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3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3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3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3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3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3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3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3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3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3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3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3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3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3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3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3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3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3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3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3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3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30702.280000000443</v>
      </c>
      <c r="T499" s="8">
        <v>30000</v>
      </c>
      <c r="U499" s="8">
        <v>57878.240000000005</v>
      </c>
      <c r="V499" s="12">
        <f t="shared" si="69"/>
        <v>2824.0400000004374</v>
      </c>
      <c r="W499" s="12">
        <f t="shared" si="68"/>
        <v>55652.153846153851</v>
      </c>
      <c r="X499" s="7">
        <f t="shared" si="65"/>
        <v>23986.392209769328</v>
      </c>
      <c r="Y499" s="17">
        <v>0</v>
      </c>
      <c r="Z499" s="6">
        <v>0</v>
      </c>
      <c r="AA499" s="6">
        <f t="shared" si="64"/>
        <v>55652.153846153851</v>
      </c>
      <c r="AB499" s="8">
        <f t="shared" si="66"/>
        <v>2226.086153846154</v>
      </c>
      <c r="AC499" s="12">
        <f t="shared" si="62"/>
        <v>31665.761636384523</v>
      </c>
      <c r="AD499" s="4">
        <v>0.12</v>
      </c>
      <c r="AE499" s="7">
        <f t="shared" si="67"/>
        <v>3799.8913963661425</v>
      </c>
      <c r="AF499" s="17">
        <v>0</v>
      </c>
      <c r="AG499" s="12">
        <f t="shared" si="63"/>
        <v>57878.240000000005</v>
      </c>
      <c r="AH499" s="19"/>
      <c r="AI499" s="1" t="e">
        <v>#N/A</v>
      </c>
    </row>
    <row r="500" spans="1:36" hidden="1" x14ac:dyDescent="0.3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3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3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3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3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3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3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3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3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3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3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3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3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3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3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3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3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3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3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3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3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3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3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3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3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3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3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3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3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3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3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3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3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3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3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3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3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3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3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3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3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3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3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3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3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3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3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3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3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3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3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3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3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3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3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3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3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3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3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3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3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3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3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3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3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3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3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3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3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3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3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3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3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3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3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3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3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3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3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3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3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3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3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3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3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3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3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3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3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3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3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3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3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3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3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3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3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3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3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3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3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3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3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3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3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3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3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3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3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3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3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3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3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3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3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3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3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3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3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3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3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3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3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3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3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3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3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3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3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3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3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3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3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3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3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3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3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3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3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3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3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3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3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3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3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3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3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3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3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3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3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3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3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3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3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3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3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3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3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3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3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3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3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3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3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3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3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3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3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3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3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3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3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3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3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3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3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3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3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3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3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3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3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3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3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3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3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3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3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3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3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3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3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3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3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3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3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3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3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48</v>
      </c>
      <c r="P698" s="11">
        <v>0.04</v>
      </c>
      <c r="Q698" s="10">
        <v>1000067334</v>
      </c>
      <c r="R698" s="18"/>
      <c r="S698" s="12">
        <v>-24624.599999999995</v>
      </c>
      <c r="T698" s="6">
        <v>0</v>
      </c>
      <c r="U698" s="8">
        <v>0</v>
      </c>
      <c r="V698" s="12">
        <f t="shared" si="98"/>
        <v>-24624.599999999995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3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3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3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3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3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3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3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3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3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3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3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3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3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3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3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3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3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3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3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3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3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3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3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3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3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3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3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3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3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3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3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3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3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3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3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3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3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3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3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3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3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3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3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3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3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3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3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3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3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3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3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3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3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3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3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3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3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3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3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3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3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3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3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3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3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3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3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3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3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3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3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3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3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3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3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3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3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3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3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3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3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3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3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3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3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3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3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3410</v>
      </c>
      <c r="P785" s="11">
        <v>0.02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3812.6470588235293</v>
      </c>
      <c r="X785" s="7">
        <f t="shared" si="113"/>
        <v>1684.9911310044431</v>
      </c>
      <c r="Y785" s="17">
        <v>0</v>
      </c>
      <c r="Z785" s="6">
        <v>0</v>
      </c>
      <c r="AA785" s="6">
        <f t="shared" si="112"/>
        <v>3812.6470588235293</v>
      </c>
      <c r="AB785" s="8">
        <f t="shared" si="114"/>
        <v>76.252941176470813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3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3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3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3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3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3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3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3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3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3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3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3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3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3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3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3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3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3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3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3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3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3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3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3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3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3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3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3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3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3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3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3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3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3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3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3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3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3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3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3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3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3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3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3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3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3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3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3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3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3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3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3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3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3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3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3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3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3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3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3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3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3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3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3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3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3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3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3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3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3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3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3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3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3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3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3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3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3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3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3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3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3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3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3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3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3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3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3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3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3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3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3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3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3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3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3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3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3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3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3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3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3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3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3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3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3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3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3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3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3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3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3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3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3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3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3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3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3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3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3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3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3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3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3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3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3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3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3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3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3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3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3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3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3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3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3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3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3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3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3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3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3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3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3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3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3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3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3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3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3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3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3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3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43</v>
      </c>
      <c r="P938" s="17">
        <v>0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118798.1</v>
      </c>
      <c r="X938" s="7">
        <f t="shared" si="132"/>
        <v>47643.353766999411</v>
      </c>
      <c r="Y938" s="17">
        <v>0</v>
      </c>
      <c r="Z938" s="6">
        <v>0</v>
      </c>
      <c r="AA938" s="6">
        <f t="shared" si="138"/>
        <v>118798.1</v>
      </c>
      <c r="AB938" s="8">
        <f t="shared" si="133"/>
        <v>0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3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3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3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3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3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3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3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3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3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3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3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0</v>
      </c>
      <c r="V949" s="23">
        <f t="shared" si="135"/>
        <v>4250</v>
      </c>
      <c r="W949" s="23">
        <f t="shared" si="131"/>
        <v>0</v>
      </c>
      <c r="X949" s="7">
        <f t="shared" si="132"/>
        <v>0</v>
      </c>
      <c r="Y949" s="17">
        <v>0</v>
      </c>
      <c r="Z949" s="6">
        <v>0</v>
      </c>
      <c r="AA949" s="6">
        <f t="shared" si="138"/>
        <v>0</v>
      </c>
      <c r="AB949" s="8">
        <f t="shared" si="133"/>
        <v>0</v>
      </c>
      <c r="AC949" s="8">
        <f t="shared" si="136"/>
        <v>0</v>
      </c>
      <c r="AD949" s="4">
        <v>7.0000000000000007E-2</v>
      </c>
      <c r="AE949" s="7">
        <f t="shared" si="134"/>
        <v>0</v>
      </c>
      <c r="AF949" s="17">
        <v>0</v>
      </c>
      <c r="AG949" s="24">
        <f t="shared" si="137"/>
        <v>0</v>
      </c>
      <c r="AI949" s="1" t="e">
        <v>#N/A</v>
      </c>
    </row>
    <row r="950" spans="1:35" hidden="1" x14ac:dyDescent="0.3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3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3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3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3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3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3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3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3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3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3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3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3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3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3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3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3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3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3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3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3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3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3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3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3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3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3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3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3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3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3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3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3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3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3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3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3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3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3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3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3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3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3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3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3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3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3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3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3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3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3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3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3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3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3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3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3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3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3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3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3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3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3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3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3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3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3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3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3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43</v>
      </c>
      <c r="P1018" s="17">
        <v>0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4826.4593100000002</v>
      </c>
      <c r="X1018" s="7">
        <f t="shared" si="140"/>
        <v>1935.6261451012924</v>
      </c>
      <c r="Y1018" s="17">
        <v>0</v>
      </c>
      <c r="Z1018" s="6">
        <v>0</v>
      </c>
      <c r="AA1018" s="6">
        <f t="shared" si="146"/>
        <v>4826.4593100000002</v>
      </c>
      <c r="AB1018" s="8">
        <f t="shared" si="141"/>
        <v>0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3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43</v>
      </c>
      <c r="P1019" s="17">
        <v>0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3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3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3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3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3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3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3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3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3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3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3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3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3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3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3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3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3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3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3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3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3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3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3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3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3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3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3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3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3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3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3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3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3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3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3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3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3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3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3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3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3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3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3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3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3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3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3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3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3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3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3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3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3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3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3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3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3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3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3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3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3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3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3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3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3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3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3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3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3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3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3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3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3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3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3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3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3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3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3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3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3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3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3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3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3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3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3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3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3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3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3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3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3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3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3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3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3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12947</v>
      </c>
      <c r="T1116" s="8">
        <v>-9649</v>
      </c>
      <c r="U1116" s="8">
        <v>3298</v>
      </c>
      <c r="V1116" s="23">
        <f t="shared" si="163"/>
        <v>0</v>
      </c>
      <c r="W1116" s="23">
        <f t="shared" si="158"/>
        <v>3233.3333333333335</v>
      </c>
      <c r="X1116" s="7">
        <f t="shared" si="159"/>
        <v>1257.978903620771</v>
      </c>
      <c r="Y1116" s="17">
        <v>0</v>
      </c>
      <c r="Z1116" s="6">
        <v>0</v>
      </c>
      <c r="AA1116" s="6">
        <f t="shared" si="164"/>
        <v>3233.3333333333335</v>
      </c>
      <c r="AB1116" s="8">
        <f t="shared" si="160"/>
        <v>64.666666666666515</v>
      </c>
      <c r="AC1116" s="8">
        <f t="shared" si="157"/>
        <v>1975.3544297125625</v>
      </c>
      <c r="AD1116" s="4">
        <v>7.0000000000000007E-2</v>
      </c>
      <c r="AE1116" s="7">
        <f t="shared" si="161"/>
        <v>138.27481007987939</v>
      </c>
      <c r="AF1116" s="17">
        <v>0</v>
      </c>
      <c r="AG1116" s="24">
        <f t="shared" si="162"/>
        <v>3298</v>
      </c>
      <c r="AI1116" s="1" t="e">
        <v>#N/A</v>
      </c>
    </row>
    <row r="1117" spans="1:35" hidden="1" x14ac:dyDescent="0.3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1654</v>
      </c>
      <c r="R1117" s="18"/>
      <c r="S1117" s="8">
        <v>47456.800000000003</v>
      </c>
      <c r="T1117" s="8">
        <v>209649</v>
      </c>
      <c r="U1117" s="8">
        <v>196339.3</v>
      </c>
      <c r="V1117" s="23">
        <f t="shared" si="163"/>
        <v>60766.5</v>
      </c>
      <c r="W1117" s="23">
        <f t="shared" si="158"/>
        <v>192489.50980392157</v>
      </c>
      <c r="X1117" s="7">
        <f t="shared" si="159"/>
        <v>74891.054381949551</v>
      </c>
      <c r="Y1117" s="17">
        <v>0</v>
      </c>
      <c r="Z1117" s="6">
        <v>0</v>
      </c>
      <c r="AA1117" s="6">
        <f t="shared" si="164"/>
        <v>192489.50980392157</v>
      </c>
      <c r="AB1117" s="8">
        <f t="shared" si="160"/>
        <v>3849.790196078422</v>
      </c>
      <c r="AC1117" s="8">
        <f t="shared" si="157"/>
        <v>117598.45542197202</v>
      </c>
      <c r="AD1117" s="4">
        <v>7.0000000000000007E-2</v>
      </c>
      <c r="AE1117" s="7">
        <f t="shared" si="161"/>
        <v>8231.8918795380414</v>
      </c>
      <c r="AF1117" s="17">
        <v>0</v>
      </c>
      <c r="AG1117" s="24">
        <f t="shared" si="162"/>
        <v>196339.3</v>
      </c>
      <c r="AI1117" s="1" t="e">
        <v>#N/A</v>
      </c>
    </row>
    <row r="1118" spans="1:35" hidden="1" x14ac:dyDescent="0.3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3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3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3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3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3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3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3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3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3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3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3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3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3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3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3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3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3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3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3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3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3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3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3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3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3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3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3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3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3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3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3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3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3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3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3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3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3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3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3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3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3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3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3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3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3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3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3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3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3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3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3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3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3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3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3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3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3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3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3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3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3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3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3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3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3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3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3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3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3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3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3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3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3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3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3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3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3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3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3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3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3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3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3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3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3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3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3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3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3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3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3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3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3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3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3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3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3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3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3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3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3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3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3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3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3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3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3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3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3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3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3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3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3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3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3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3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3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3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3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3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3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3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3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3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3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3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3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3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3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3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3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3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3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3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3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3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3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3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3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3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3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3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3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3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3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3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3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3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3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3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3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3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3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3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3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3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3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3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3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3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3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3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3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3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3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3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3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3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3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3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3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3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3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3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3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3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3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3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3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3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3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3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3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3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3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3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3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3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3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3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3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3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3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3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3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3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3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3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3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3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3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3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3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3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3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3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3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3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3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3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3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3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3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3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3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3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3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3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3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3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3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3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3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3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3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3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3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3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3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3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3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3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3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3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3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3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3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3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3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3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3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3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3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3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3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3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3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3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3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3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3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3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3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3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3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3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3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3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3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3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3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3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3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3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3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3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3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3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3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3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3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3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3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3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3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3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3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3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3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3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3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3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3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3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3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3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3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3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3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3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3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3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3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3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3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3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3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3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3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3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3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3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3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3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3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3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3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3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3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3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3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3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3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3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3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3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3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3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3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3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3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3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3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3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3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3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3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3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3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3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3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3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3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3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3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3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3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3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3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3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3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3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3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3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3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3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3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3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3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3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3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3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3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3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3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3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3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3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3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3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3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3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3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3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3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3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3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3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3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3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3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3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3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3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3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3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3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3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3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3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3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3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3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3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3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3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3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3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3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3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3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3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3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3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3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3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3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3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3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3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3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3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3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3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3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3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3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3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3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3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3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3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3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3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3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3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3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3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3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3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3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3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3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3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3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3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3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3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3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3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3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3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3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3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3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3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3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3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3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3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3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3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3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3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3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3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3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3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3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3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3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3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3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3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3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3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3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3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3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3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3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3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3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3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3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3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3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3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3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3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3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3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3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3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3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3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3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3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3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3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3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3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3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3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3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3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3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3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3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3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3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3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3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3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3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3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3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3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3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3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3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3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3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3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3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3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3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3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3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3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3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3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3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3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3415</v>
      </c>
      <c r="F1633" s="10" t="s">
        <v>549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3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3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3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3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43</v>
      </c>
      <c r="P1637" s="17">
        <v>0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657544.01878000004</v>
      </c>
      <c r="X1637" s="7">
        <f t="shared" si="237"/>
        <v>263704.57359259145</v>
      </c>
      <c r="Y1637" s="17">
        <v>0</v>
      </c>
      <c r="Z1637" s="6">
        <v>0</v>
      </c>
      <c r="AA1637" s="6">
        <f t="shared" si="236"/>
        <v>657544.01878000004</v>
      </c>
      <c r="AB1637" s="8">
        <f t="shared" si="238"/>
        <v>0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3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3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3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3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3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3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3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3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3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3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3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3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3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3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3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3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3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43</v>
      </c>
      <c r="P1654" s="17">
        <v>0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53034.554080000002</v>
      </c>
      <c r="X1654" s="7">
        <f t="shared" si="237"/>
        <v>21269.229237744556</v>
      </c>
      <c r="Y1654" s="17">
        <v>0</v>
      </c>
      <c r="Z1654" s="6">
        <v>0</v>
      </c>
      <c r="AA1654" s="6">
        <f t="shared" si="245"/>
        <v>53034.554080000002</v>
      </c>
      <c r="AB1654" s="8">
        <f t="shared" si="238"/>
        <v>0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3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3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3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3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3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3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3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3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3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3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3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3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3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3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3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3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3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3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3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3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3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3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3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3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3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5629343.2300000004</v>
      </c>
      <c r="V1679" s="7">
        <f t="shared" si="246"/>
        <v>2420656.7699999996</v>
      </c>
      <c r="W1679" s="7">
        <f t="shared" si="247"/>
        <v>5629343.2300000004</v>
      </c>
      <c r="X1679" s="7">
        <f t="shared" si="249"/>
        <v>0</v>
      </c>
      <c r="Y1679" s="4">
        <v>0</v>
      </c>
      <c r="Z1679" s="6">
        <v>0</v>
      </c>
      <c r="AA1679" s="6">
        <f t="shared" si="245"/>
        <v>5629343.2300000004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5629343.2300000004</v>
      </c>
      <c r="AH1679" s="9"/>
      <c r="AI1679" s="1" t="e">
        <v>#N/A</v>
      </c>
    </row>
    <row r="1680" spans="1:35" hidden="1" x14ac:dyDescent="0.3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2418148.3955399999</v>
      </c>
      <c r="V1680" s="7">
        <f t="shared" si="246"/>
        <v>191851.60446000006</v>
      </c>
      <c r="W1680" s="7">
        <f t="shared" si="247"/>
        <v>2418148.3955399999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2418148.3955399999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2418148.3955399999</v>
      </c>
      <c r="AH1680" s="9"/>
      <c r="AI1680" s="1" t="e">
        <v>#N/A</v>
      </c>
    </row>
    <row r="1681" spans="1:35" hidden="1" x14ac:dyDescent="0.3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3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3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3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3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3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3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3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3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3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3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3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3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3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3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3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3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3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3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3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3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3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3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3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3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3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3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3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3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3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3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3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3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3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3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3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3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3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3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3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3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3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3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3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0</v>
      </c>
      <c r="V1724" s="7">
        <f t="shared" si="246"/>
        <v>30000</v>
      </c>
      <c r="W1724" s="7">
        <f t="shared" si="247"/>
        <v>0</v>
      </c>
      <c r="X1724" s="7">
        <f t="shared" si="249"/>
        <v>0</v>
      </c>
      <c r="Y1724" s="4">
        <v>0</v>
      </c>
      <c r="Z1724" s="6">
        <v>0</v>
      </c>
      <c r="AA1724" s="6">
        <f t="shared" si="252"/>
        <v>0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0</v>
      </c>
      <c r="AH1724" s="9"/>
      <c r="AI1724" s="1" t="e">
        <v>#N/A</v>
      </c>
    </row>
    <row r="1725" spans="1:35" hidden="1" x14ac:dyDescent="0.3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3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3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3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3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3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3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3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3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3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3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3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3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3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3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3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3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227251.95999999996</v>
      </c>
      <c r="V1741" s="7">
        <f t="shared" si="253"/>
        <v>288553.1473999999</v>
      </c>
      <c r="W1741" s="7">
        <f t="shared" si="254"/>
        <v>162322.82857142854</v>
      </c>
      <c r="X1741" s="7">
        <f t="shared" si="256"/>
        <v>3050.6085714285728</v>
      </c>
      <c r="Y1741" s="4">
        <v>0</v>
      </c>
      <c r="Z1741" s="6">
        <v>0</v>
      </c>
      <c r="AA1741" s="6">
        <f t="shared" si="252"/>
        <v>162322.82857142854</v>
      </c>
      <c r="AB1741" s="8">
        <f t="shared" si="257"/>
        <v>64929.131428571418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165877.34306569339</v>
      </c>
      <c r="AH1741" s="9"/>
      <c r="AI1741" s="1" t="e">
        <v>#N/A</v>
      </c>
    </row>
    <row r="1742" spans="1:35" hidden="1" x14ac:dyDescent="0.3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0</v>
      </c>
      <c r="V1742" s="7">
        <f t="shared" si="253"/>
        <v>411768.93990000006</v>
      </c>
      <c r="W1742" s="7">
        <f t="shared" si="254"/>
        <v>0</v>
      </c>
      <c r="X1742" s="7">
        <f t="shared" si="256"/>
        <v>0</v>
      </c>
      <c r="Y1742" s="4">
        <v>0</v>
      </c>
      <c r="Z1742" s="6">
        <v>0</v>
      </c>
      <c r="AA1742" s="6">
        <f t="shared" si="252"/>
        <v>0</v>
      </c>
      <c r="AB1742" s="8">
        <f t="shared" si="257"/>
        <v>0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0</v>
      </c>
      <c r="AH1742" s="9"/>
      <c r="AI1742" s="1" t="e">
        <v>#N/A</v>
      </c>
    </row>
    <row r="1743" spans="1:35" hidden="1" x14ac:dyDescent="0.3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3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3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3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3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3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3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3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3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3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4">
        <v>0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51976.526800000014</v>
      </c>
      <c r="X1752" s="7">
        <f t="shared" si="256"/>
        <v>7208.6968000000052</v>
      </c>
      <c r="Y1752" s="4">
        <v>0</v>
      </c>
      <c r="Z1752" s="6">
        <v>0</v>
      </c>
      <c r="AA1752" s="6">
        <f t="shared" si="252"/>
        <v>51976.526800000014</v>
      </c>
      <c r="AB1752" s="8">
        <f t="shared" si="257"/>
        <v>0</v>
      </c>
      <c r="AC1752" s="6">
        <v>44767.830000000009</v>
      </c>
      <c r="AD1752" s="4">
        <v>0.06</v>
      </c>
      <c r="AE1752" s="7">
        <f t="shared" si="258"/>
        <v>2686.0698000000007</v>
      </c>
      <c r="AF1752" s="4">
        <v>0</v>
      </c>
      <c r="AG1752" s="6">
        <f t="shared" si="255"/>
        <v>51976.526800000014</v>
      </c>
      <c r="AH1752" s="9"/>
      <c r="AI1752" s="1" t="e">
        <v>#N/A</v>
      </c>
    </row>
    <row r="1753" spans="1:35" hidden="1" x14ac:dyDescent="0.3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4">
        <v>0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317979.37600000028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317979.37600000028</v>
      </c>
      <c r="AB1753" s="8">
        <f t="shared" si="257"/>
        <v>0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4">
        <v>0</v>
      </c>
      <c r="AG1753" s="6">
        <f t="shared" si="255"/>
        <v>317979.37600000028</v>
      </c>
      <c r="AH1753" s="9"/>
      <c r="AI1753" s="1" t="e">
        <v>#N/A</v>
      </c>
    </row>
    <row r="1754" spans="1:35" hidden="1" x14ac:dyDescent="0.3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3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3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3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3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3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3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3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3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3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3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3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3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3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3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3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3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3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3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3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3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3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3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3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3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3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3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3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3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3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3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3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507055.6844599999</v>
      </c>
      <c r="T1785" s="6">
        <v>0</v>
      </c>
      <c r="U1785" s="12">
        <v>507055.6844599999</v>
      </c>
      <c r="V1785" s="7">
        <f t="shared" si="253"/>
        <v>0</v>
      </c>
      <c r="W1785" s="7">
        <f t="shared" si="254"/>
        <v>339622.02576021431</v>
      </c>
      <c r="X1785" s="7">
        <f t="shared" si="256"/>
        <v>339622.02576021431</v>
      </c>
      <c r="Y1785" s="4">
        <v>0</v>
      </c>
      <c r="Z1785" s="6">
        <v>0</v>
      </c>
      <c r="AA1785" s="6">
        <f t="shared" si="259"/>
        <v>339622.02576021431</v>
      </c>
      <c r="AB1785" s="8">
        <f t="shared" si="257"/>
        <v>167433.65869978559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344233.32278343511</v>
      </c>
      <c r="AH1785" s="9"/>
      <c r="AI1785" s="1" t="e">
        <v>#N/A</v>
      </c>
    </row>
    <row r="1786" spans="1:35" hidden="1" x14ac:dyDescent="0.3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3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3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3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3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3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3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3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3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3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3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39519.968000000001</v>
      </c>
      <c r="T1796" s="6">
        <v>0</v>
      </c>
      <c r="U1796" s="6">
        <v>50550.89</v>
      </c>
      <c r="V1796" s="7">
        <f t="shared" si="260"/>
        <v>-11030.921999999999</v>
      </c>
      <c r="W1796" s="7">
        <f t="shared" si="261"/>
        <v>38296.128787878784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38296.128787878784</v>
      </c>
      <c r="AB1796" s="8">
        <f t="shared" si="264"/>
        <v>12254.761212121215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38885.299999999996</v>
      </c>
      <c r="AH1796" s="9"/>
      <c r="AI1796" s="1" t="e">
        <v>#N/A</v>
      </c>
    </row>
    <row r="1797" spans="1:35" hidden="1" x14ac:dyDescent="0.3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3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3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3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3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3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3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3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3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3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3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3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3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3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3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3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3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3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3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3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3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3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3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3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3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3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3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3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3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3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3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3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3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3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3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3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3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3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3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3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3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3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3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3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3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3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3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3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3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3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3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3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3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3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3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3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3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3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3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3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3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3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3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3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3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3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3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3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3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3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3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3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3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3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3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3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3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3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3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3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3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3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3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3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-5354.7999999999929</v>
      </c>
      <c r="T1880" s="6">
        <v>0</v>
      </c>
      <c r="U1880" s="6">
        <v>0</v>
      </c>
      <c r="V1880" s="7">
        <f t="shared" si="267"/>
        <v>-5354.7999999999929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3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3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3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3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3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3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3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3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3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3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3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3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3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3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3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3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3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3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3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3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3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3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3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3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3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3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3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3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3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3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3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3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3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3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3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3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3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3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3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3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3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3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3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3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3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3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3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3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3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3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3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3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3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3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3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3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3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3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3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3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3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3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3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3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3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3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3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3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3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3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3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3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3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3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3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3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3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3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3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3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3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3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3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3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3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3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3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3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3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3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3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3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3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3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3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3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3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3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3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3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3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3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3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3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3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3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3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3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3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3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3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3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3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3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3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3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3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3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3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3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3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3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3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3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3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3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3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3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3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3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3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3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3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3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3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3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3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3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3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3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3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3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3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3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3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3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3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3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3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3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3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3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3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3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3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3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3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3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3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3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3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3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3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3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3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3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3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3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3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3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3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3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3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3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3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3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3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3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3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3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72" t="s">
        <v>3413</v>
      </c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>IF(O2060="折扣",U2060*P2060,IF(O2060="返现",U2060,(U2060-56367.24)/(1+P2060)))</f>
        <v>1057913.9565217393</v>
      </c>
      <c r="X2060" s="7">
        <f t="shared" si="300"/>
        <v>276822.21652173926</v>
      </c>
      <c r="Y2060" s="4">
        <v>0</v>
      </c>
      <c r="Z2060" s="6">
        <v>0</v>
      </c>
      <c r="AA2060" s="6">
        <f t="shared" si="296"/>
        <v>1057913.9565217393</v>
      </c>
      <c r="AB2060" s="8">
        <f t="shared" si="301"/>
        <v>215054.33347826079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3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72" t="s">
        <v>3414</v>
      </c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>IF(O2061="折扣",U2061*P2061,IF(O2061="返现",U2061,(U2061-2364.03)/(1+P2061)))</f>
        <v>234331.0608695652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234331.0608695652</v>
      </c>
      <c r="AB2061" s="8">
        <f t="shared" si="301"/>
        <v>37513.689130434796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3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3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3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3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3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3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3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3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3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3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3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3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3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3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3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3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3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3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3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3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3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3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3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3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3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3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3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3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3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3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3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3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3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3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3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3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3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3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3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3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3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3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3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3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3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3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3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3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3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3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3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3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3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3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3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3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3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3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3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3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3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3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3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3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3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3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3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72982.800000000017</v>
      </c>
      <c r="V2128" s="7">
        <f t="shared" si="308"/>
        <v>-22982.800000000017</v>
      </c>
      <c r="W2128" s="7">
        <f t="shared" si="306"/>
        <v>72982.800000000017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72982.800000000017</v>
      </c>
      <c r="AB2128" s="8">
        <f t="shared" si="310"/>
        <v>0</v>
      </c>
      <c r="AC2128" s="7">
        <f t="shared" si="304"/>
        <v>72982.800000000017</v>
      </c>
      <c r="AD2128" s="4">
        <v>0.17</v>
      </c>
      <c r="AE2128" s="7">
        <f t="shared" si="311"/>
        <v>12407.076000000005</v>
      </c>
      <c r="AF2128" s="4">
        <v>0</v>
      </c>
      <c r="AG2128" s="7">
        <f t="shared" si="305"/>
        <v>72982.800000000017</v>
      </c>
      <c r="AH2128" s="9"/>
      <c r="AI2128" s="1" t="e">
        <v>#N/A</v>
      </c>
    </row>
    <row r="2129" spans="1:35" hidden="1" x14ac:dyDescent="0.3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3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46777.000000000007</v>
      </c>
      <c r="V2130" s="7">
        <f t="shared" si="308"/>
        <v>3222.9999999999927</v>
      </c>
      <c r="W2130" s="7">
        <f t="shared" si="306"/>
        <v>46777.000000000007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46777.000000000007</v>
      </c>
      <c r="AB2130" s="8">
        <f t="shared" si="310"/>
        <v>0</v>
      </c>
      <c r="AC2130" s="7">
        <f t="shared" si="304"/>
        <v>46777.000000000007</v>
      </c>
      <c r="AD2130" s="4">
        <v>0.17</v>
      </c>
      <c r="AE2130" s="7">
        <f t="shared" si="311"/>
        <v>7952.090000000002</v>
      </c>
      <c r="AF2130" s="4">
        <v>0</v>
      </c>
      <c r="AG2130" s="7">
        <f t="shared" si="305"/>
        <v>46777.000000000007</v>
      </c>
      <c r="AH2130" s="9"/>
      <c r="AI2130" s="1" t="e">
        <v>#N/A</v>
      </c>
    </row>
    <row r="2131" spans="1:35" hidden="1" x14ac:dyDescent="0.3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3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3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3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3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3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3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3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3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10074.4</v>
      </c>
      <c r="V2139" s="7">
        <f t="shared" si="308"/>
        <v>9925.6</v>
      </c>
      <c r="W2139" s="7">
        <f t="shared" si="306"/>
        <v>10074.4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10074.4</v>
      </c>
      <c r="AB2139" s="8">
        <f t="shared" si="310"/>
        <v>0</v>
      </c>
      <c r="AC2139" s="7">
        <f t="shared" si="304"/>
        <v>10074.4</v>
      </c>
      <c r="AD2139" s="4">
        <v>0.17</v>
      </c>
      <c r="AE2139" s="7">
        <f t="shared" si="311"/>
        <v>1712.6480000000001</v>
      </c>
      <c r="AF2139" s="4">
        <v>0</v>
      </c>
      <c r="AG2139" s="7">
        <f t="shared" si="305"/>
        <v>10074.4</v>
      </c>
      <c r="AH2139" s="9"/>
      <c r="AI2139" s="1" t="e">
        <v>#N/A</v>
      </c>
    </row>
    <row r="2140" spans="1:35" hidden="1" x14ac:dyDescent="0.3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63135.5</v>
      </c>
      <c r="V2140" s="7">
        <f t="shared" si="308"/>
        <v>126864.5</v>
      </c>
      <c r="W2140" s="7">
        <f t="shared" si="306"/>
        <v>63135.5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63135.5</v>
      </c>
      <c r="AB2140" s="8">
        <f t="shared" si="310"/>
        <v>0</v>
      </c>
      <c r="AC2140" s="7">
        <f t="shared" si="304"/>
        <v>63135.5</v>
      </c>
      <c r="AD2140" s="4">
        <v>0.17</v>
      </c>
      <c r="AE2140" s="7">
        <f t="shared" si="311"/>
        <v>10733.035000000002</v>
      </c>
      <c r="AF2140" s="4">
        <v>0</v>
      </c>
      <c r="AG2140" s="7">
        <f t="shared" si="305"/>
        <v>63135.5</v>
      </c>
      <c r="AH2140" s="9"/>
      <c r="AI2140" s="1" t="e">
        <v>#N/A</v>
      </c>
    </row>
    <row r="2141" spans="1:35" hidden="1" x14ac:dyDescent="0.3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25794.5</v>
      </c>
      <c r="V2141" s="7">
        <f t="shared" si="308"/>
        <v>64205.5</v>
      </c>
      <c r="W2141" s="7">
        <f t="shared" si="306"/>
        <v>25794.5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25794.5</v>
      </c>
      <c r="AB2141" s="8">
        <f t="shared" si="310"/>
        <v>0</v>
      </c>
      <c r="AC2141" s="7">
        <f t="shared" si="304"/>
        <v>25794.5</v>
      </c>
      <c r="AD2141" s="4">
        <v>0.17</v>
      </c>
      <c r="AE2141" s="7">
        <f t="shared" si="311"/>
        <v>4385.0650000000005</v>
      </c>
      <c r="AF2141" s="4">
        <v>0</v>
      </c>
      <c r="AG2141" s="7">
        <f t="shared" si="305"/>
        <v>25794.5</v>
      </c>
      <c r="AH2141" s="9"/>
      <c r="AI2141" s="1" t="e">
        <v>#N/A</v>
      </c>
    </row>
    <row r="2142" spans="1:35" hidden="1" x14ac:dyDescent="0.3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3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3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3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3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3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3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3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3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3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3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3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3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3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3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3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3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3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3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3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144404.70000000001</v>
      </c>
      <c r="T2161" s="6">
        <v>154500</v>
      </c>
      <c r="U2161" s="6">
        <v>140575.29990000001</v>
      </c>
      <c r="V2161" s="7">
        <f t="shared" si="308"/>
        <v>158329.4001</v>
      </c>
      <c r="W2161" s="7">
        <f t="shared" si="314"/>
        <v>136480.8736893204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136480.8736893204</v>
      </c>
      <c r="AB2161" s="8">
        <f t="shared" si="310"/>
        <v>4094.4262106796086</v>
      </c>
      <c r="AC2161" s="7">
        <f t="shared" si="312"/>
        <v>140575.29990000001</v>
      </c>
      <c r="AD2161" s="4">
        <v>0.17</v>
      </c>
      <c r="AE2161" s="7">
        <f t="shared" si="311"/>
        <v>23897.800983000005</v>
      </c>
      <c r="AF2161" s="4">
        <v>0</v>
      </c>
      <c r="AG2161" s="7">
        <f t="shared" si="313"/>
        <v>140575.29990000001</v>
      </c>
      <c r="AH2161" s="9"/>
      <c r="AI2161" s="1" t="e">
        <v>#N/A</v>
      </c>
    </row>
    <row r="2162" spans="1:36" hidden="1" x14ac:dyDescent="0.3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0</v>
      </c>
      <c r="T2162" s="6">
        <v>20000</v>
      </c>
      <c r="U2162" s="6">
        <v>20000</v>
      </c>
      <c r="V2162" s="7">
        <f t="shared" si="308"/>
        <v>0</v>
      </c>
      <c r="W2162" s="7">
        <f t="shared" si="314"/>
        <v>18867.924528301886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18867.924528301886</v>
      </c>
      <c r="AB2162" s="8">
        <f t="shared" si="310"/>
        <v>1132.0754716981137</v>
      </c>
      <c r="AC2162" s="7">
        <f t="shared" si="312"/>
        <v>20000</v>
      </c>
      <c r="AD2162" s="4">
        <v>0.17</v>
      </c>
      <c r="AE2162" s="7">
        <f t="shared" si="311"/>
        <v>3400.0000000000005</v>
      </c>
      <c r="AF2162" s="4">
        <v>0</v>
      </c>
      <c r="AG2162" s="7">
        <f t="shared" si="313"/>
        <v>20000</v>
      </c>
      <c r="AH2162" s="9"/>
      <c r="AI2162" s="1" t="e">
        <v>#N/A</v>
      </c>
    </row>
    <row r="2163" spans="1:36" hidden="1" x14ac:dyDescent="0.3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3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3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3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3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3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3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3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3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3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3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3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3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3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3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3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3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3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3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3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3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3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3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3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3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3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3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3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3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3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3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3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3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hidden="1" x14ac:dyDescent="0.3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hidden="1" x14ac:dyDescent="0.3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3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3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3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3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3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3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3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3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3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3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3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3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3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3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3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3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3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3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3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3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3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3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3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3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0</v>
      </c>
      <c r="V2221" s="7">
        <f t="shared" si="317"/>
        <v>28853.400000000009</v>
      </c>
      <c r="W2221" s="7">
        <f t="shared" si="324"/>
        <v>0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0</v>
      </c>
      <c r="AB2221" s="8">
        <f t="shared" si="319"/>
        <v>0</v>
      </c>
      <c r="AC2221" s="7">
        <f t="shared" si="322"/>
        <v>0</v>
      </c>
      <c r="AD2221" s="4">
        <v>0.17</v>
      </c>
      <c r="AE2221" s="7">
        <f t="shared" si="320"/>
        <v>0</v>
      </c>
      <c r="AF2221" s="4">
        <v>0</v>
      </c>
      <c r="AG2221" s="7">
        <f t="shared" si="323"/>
        <v>0</v>
      </c>
      <c r="AH2221" s="9"/>
      <c r="AI2221" s="1" t="e">
        <v>#N/A</v>
      </c>
    </row>
    <row r="2222" spans="1:35" hidden="1" x14ac:dyDescent="0.3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0</v>
      </c>
      <c r="V2222" s="7">
        <f t="shared" si="317"/>
        <v>4159.7000000000044</v>
      </c>
      <c r="W2222" s="7">
        <f t="shared" si="324"/>
        <v>0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0</v>
      </c>
      <c r="AB2222" s="8">
        <f t="shared" si="319"/>
        <v>0</v>
      </c>
      <c r="AC2222" s="7">
        <f t="shared" si="322"/>
        <v>0</v>
      </c>
      <c r="AD2222" s="4">
        <v>0.17</v>
      </c>
      <c r="AE2222" s="7">
        <f t="shared" si="320"/>
        <v>0</v>
      </c>
      <c r="AF2222" s="4">
        <v>0</v>
      </c>
      <c r="AG2222" s="7">
        <f t="shared" si="323"/>
        <v>0</v>
      </c>
      <c r="AH2222" s="9"/>
      <c r="AI2222" s="1" t="e">
        <v>#N/A</v>
      </c>
    </row>
    <row r="2223" spans="1:35" hidden="1" x14ac:dyDescent="0.3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3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0</v>
      </c>
      <c r="V2224" s="7">
        <f t="shared" si="317"/>
        <v>9412.8000000000029</v>
      </c>
      <c r="W2224" s="7">
        <f t="shared" si="324"/>
        <v>0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0</v>
      </c>
      <c r="AB2224" s="8">
        <f t="shared" si="319"/>
        <v>0</v>
      </c>
      <c r="AC2224" s="7">
        <f t="shared" si="322"/>
        <v>0</v>
      </c>
      <c r="AD2224" s="4">
        <v>0.17</v>
      </c>
      <c r="AE2224" s="7">
        <f t="shared" si="320"/>
        <v>0</v>
      </c>
      <c r="AF2224" s="4">
        <v>0</v>
      </c>
      <c r="AG2224" s="7">
        <f t="shared" si="323"/>
        <v>0</v>
      </c>
      <c r="AH2224" s="9"/>
      <c r="AI2224" s="1" t="e">
        <v>#N/A</v>
      </c>
    </row>
    <row r="2225" spans="1:36" hidden="1" x14ac:dyDescent="0.3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0</v>
      </c>
      <c r="V2225" s="7">
        <f t="shared" si="317"/>
        <v>22568.5</v>
      </c>
      <c r="W2225" s="7">
        <f t="shared" si="324"/>
        <v>0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0</v>
      </c>
      <c r="AB2225" s="8">
        <f t="shared" si="319"/>
        <v>0</v>
      </c>
      <c r="AC2225" s="7">
        <f t="shared" si="322"/>
        <v>0</v>
      </c>
      <c r="AD2225" s="4">
        <v>0.17</v>
      </c>
      <c r="AE2225" s="7">
        <f t="shared" si="320"/>
        <v>0</v>
      </c>
      <c r="AF2225" s="4">
        <v>0</v>
      </c>
      <c r="AG2225" s="7">
        <f t="shared" si="323"/>
        <v>0</v>
      </c>
      <c r="AH2225" s="9"/>
      <c r="AI2225" s="1" t="e">
        <v>#N/A</v>
      </c>
    </row>
    <row r="2226" spans="1:36" hidden="1" x14ac:dyDescent="0.3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0</v>
      </c>
      <c r="V2226" s="7">
        <f t="shared" si="317"/>
        <v>3501.9000000000015</v>
      </c>
      <c r="W2226" s="7">
        <f t="shared" si="324"/>
        <v>0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0</v>
      </c>
      <c r="AB2226" s="8">
        <f t="shared" si="319"/>
        <v>0</v>
      </c>
      <c r="AC2226" s="7">
        <f t="shared" si="322"/>
        <v>0</v>
      </c>
      <c r="AD2226" s="4">
        <v>0.17</v>
      </c>
      <c r="AE2226" s="7">
        <f t="shared" si="320"/>
        <v>0</v>
      </c>
      <c r="AF2226" s="4">
        <v>0</v>
      </c>
      <c r="AG2226" s="7">
        <f t="shared" si="323"/>
        <v>0</v>
      </c>
      <c r="AH2226" s="9"/>
      <c r="AI2226" s="1" t="e">
        <v>#N/A</v>
      </c>
    </row>
    <row r="2227" spans="1:36" hidden="1" x14ac:dyDescent="0.3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3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3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3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3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3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3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3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3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3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3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3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3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3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3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3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3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3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3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3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3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3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3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3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3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3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3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3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3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3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3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3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3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3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3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3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3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3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3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3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3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3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3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3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3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3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3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3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3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3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3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3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3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3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3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3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3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3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3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3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3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3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3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3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3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3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3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3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3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3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3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3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3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3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3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3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3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3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3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3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3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3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3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3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3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3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3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3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3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3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3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3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3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3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3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3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3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3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3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3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3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3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3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3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3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3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3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3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3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3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3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3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3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3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3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3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3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3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3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hidden="1" x14ac:dyDescent="0.3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3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3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3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3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3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3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3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3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3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3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3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3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3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3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3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/>
      <c r="S2361" s="6">
        <v>0</v>
      </c>
      <c r="T2361" s="6">
        <v>5813.44</v>
      </c>
      <c r="U2361" s="6">
        <v>28736.77</v>
      </c>
      <c r="V2361" s="16">
        <v>0</v>
      </c>
      <c r="W2361" s="16">
        <f t="shared" si="347"/>
        <v>28736.77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28736.77</v>
      </c>
      <c r="AB2361" s="8">
        <f t="shared" si="341"/>
        <v>0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3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3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3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0.08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 t="shared" si="347"/>
        <v>993659.98148148146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993659.98148148146</v>
      </c>
      <c r="AB2364" s="8">
        <f t="shared" si="341"/>
        <v>79492.798518518568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3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3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3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3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3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3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3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3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3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3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3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3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3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3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3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3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3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3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3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3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3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3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3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3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3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3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3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3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3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3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3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3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3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977891.9</v>
      </c>
      <c r="V2397" s="16">
        <f t="shared" si="352"/>
        <v>122108.09999999998</v>
      </c>
      <c r="W2397" s="16">
        <f t="shared" si="347"/>
        <v>977891.9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977891.9</v>
      </c>
      <c r="AB2397" s="8">
        <f t="shared" si="350"/>
        <v>0</v>
      </c>
      <c r="AC2397" s="7">
        <f t="shared" si="353"/>
        <v>977891.9</v>
      </c>
      <c r="AD2397" s="4">
        <v>0.09</v>
      </c>
      <c r="AE2397" s="7">
        <f t="shared" si="351"/>
        <v>88010.270999999993</v>
      </c>
      <c r="AF2397" s="4">
        <v>0</v>
      </c>
      <c r="AG2397" s="7">
        <f t="shared" si="354"/>
        <v>977891.9</v>
      </c>
      <c r="AH2397" s="9"/>
      <c r="AI2397" s="1" t="e">
        <v>#N/A</v>
      </c>
    </row>
    <row r="2398" spans="1:35" hidden="1" x14ac:dyDescent="0.3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3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3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3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3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3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3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3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3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3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3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3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3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3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3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3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3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3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3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3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3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3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3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3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3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3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3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3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3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3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3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3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3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3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3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3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3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3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3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3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3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3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3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3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3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3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3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3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3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3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3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3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3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3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3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3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3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3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3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3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3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3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3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3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3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3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3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3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3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3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3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3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hidden="1" x14ac:dyDescent="0.3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3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3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3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3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3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3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3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3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3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3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v>0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3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3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3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0</v>
      </c>
      <c r="V2483" s="16">
        <f t="shared" si="361"/>
        <v>382278.83999999997</v>
      </c>
      <c r="W2483" s="16">
        <f t="shared" si="366"/>
        <v>0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0</v>
      </c>
      <c r="AB2483" s="8">
        <f t="shared" si="359"/>
        <v>0</v>
      </c>
      <c r="AC2483" s="7">
        <f t="shared" si="362"/>
        <v>0</v>
      </c>
      <c r="AD2483" s="4">
        <v>0.09</v>
      </c>
      <c r="AE2483" s="7">
        <f t="shared" si="360"/>
        <v>0</v>
      </c>
      <c r="AF2483" s="4">
        <v>0</v>
      </c>
      <c r="AG2483" s="7">
        <f t="shared" si="363"/>
        <v>0</v>
      </c>
      <c r="AH2483" s="9"/>
      <c r="AI2483" s="1" t="e">
        <v>#N/A</v>
      </c>
    </row>
    <row r="2484" spans="1:35" hidden="1" x14ac:dyDescent="0.3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3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3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3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0</v>
      </c>
      <c r="V2487" s="16">
        <f t="shared" si="361"/>
        <v>29308.300000000047</v>
      </c>
      <c r="W2487" s="16">
        <f t="shared" si="366"/>
        <v>0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0</v>
      </c>
      <c r="AB2487" s="8">
        <f t="shared" si="359"/>
        <v>0</v>
      </c>
      <c r="AC2487" s="7">
        <f t="shared" si="362"/>
        <v>0</v>
      </c>
      <c r="AD2487" s="4">
        <v>0.09</v>
      </c>
      <c r="AE2487" s="7">
        <f t="shared" si="360"/>
        <v>0</v>
      </c>
      <c r="AF2487" s="4">
        <v>0</v>
      </c>
      <c r="AG2487" s="7">
        <f t="shared" si="363"/>
        <v>0</v>
      </c>
      <c r="AH2487" s="9"/>
      <c r="AI2487" s="1" t="e">
        <v>#N/A</v>
      </c>
    </row>
    <row r="2488" spans="1:35" hidden="1" x14ac:dyDescent="0.3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3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3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3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3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3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3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3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3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3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3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3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3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3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3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3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3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3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3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3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3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3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3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3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3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3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3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3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3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3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3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3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3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3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3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3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3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3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3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3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3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3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3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3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3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3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3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3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3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3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3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3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3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3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3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3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3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3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3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3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3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3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3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3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3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3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3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3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3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3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3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3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3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3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3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3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3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3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3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3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3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3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3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3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3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3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3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3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3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3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3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3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3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3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3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3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3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3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3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3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3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3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3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3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3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3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3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3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3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3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3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3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3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3411</v>
      </c>
      <c r="P2600" s="11">
        <v>0.06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12981.04716981132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12981.04716981132</v>
      </c>
      <c r="AB2600" s="8">
        <f t="shared" si="377"/>
        <v>778.86283018868016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3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3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3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3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3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3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3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3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3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3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3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3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3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3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3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3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3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3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3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3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3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3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3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3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3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3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3" t="s">
        <v>3412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3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3" t="s">
        <v>3412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3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3" t="s">
        <v>3412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3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3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3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3" t="s">
        <v>3412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3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3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3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3" t="s">
        <v>3412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3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3" t="s">
        <v>3412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3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3" t="s">
        <v>3412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3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3" t="s">
        <v>3412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3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3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3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3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3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71443.820000000007</v>
      </c>
      <c r="V2642" s="16">
        <f t="shared" si="382"/>
        <v>-71443.820000000007</v>
      </c>
      <c r="W2642" s="16">
        <f t="shared" ref="W2642:W2705" si="390">IF(O2642="折扣",U2642*P2642,IF(O2642="返现",U2642,U2642/(1+P2642)))</f>
        <v>71443.820000000007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71443.820000000007</v>
      </c>
      <c r="AB2642" s="8">
        <f t="shared" si="387"/>
        <v>0</v>
      </c>
      <c r="AC2642" s="7">
        <f t="shared" ref="AC2642" si="391">U2642</f>
        <v>71443.820000000007</v>
      </c>
      <c r="AD2642" s="4">
        <v>0.09</v>
      </c>
      <c r="AE2642" s="7">
        <f t="shared" si="388"/>
        <v>6429.9438</v>
      </c>
      <c r="AF2642" s="4">
        <v>0</v>
      </c>
      <c r="AG2642" s="7">
        <f t="shared" ref="AG2642" si="392">U2642</f>
        <v>71443.820000000007</v>
      </c>
      <c r="AH2642" s="9"/>
      <c r="AI2642" s="1" t="e">
        <v>#N/A</v>
      </c>
    </row>
    <row r="2643" spans="1:35" hidden="1" x14ac:dyDescent="0.3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3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3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3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3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3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3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3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3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3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3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3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3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3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3" t="s">
        <v>3412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3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3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3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3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3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3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3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3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3" t="s">
        <v>3412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3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3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3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3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3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3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3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3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3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3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3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3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3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3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3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3" t="s">
        <v>3412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3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3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3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3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3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3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3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3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3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3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3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3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3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3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3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3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3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3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3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3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3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3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3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3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3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3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3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3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3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3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3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3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75" hidden="1" customHeight="1" x14ac:dyDescent="0.3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3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3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3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3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3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3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3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3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3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3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3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3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3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3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3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3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3" t="s">
        <v>3412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3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3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3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3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3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3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3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3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3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3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3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3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3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3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3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3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3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3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3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3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3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3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3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3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3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3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3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59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3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59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3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  <row r="2758" spans="1:37" hidden="1" x14ac:dyDescent="0.3">
      <c r="A2758" s="2" t="s">
        <v>35</v>
      </c>
      <c r="B2758" s="3" t="s">
        <v>36</v>
      </c>
      <c r="C2758" s="3" t="s">
        <v>49</v>
      </c>
      <c r="D2758" s="3" t="s">
        <v>65</v>
      </c>
      <c r="E2758" s="3" t="s">
        <v>536</v>
      </c>
      <c r="F2758" s="3" t="s">
        <v>536</v>
      </c>
      <c r="G2758" s="3" t="s">
        <v>536</v>
      </c>
      <c r="H2758" s="3" t="s">
        <v>2383</v>
      </c>
      <c r="I2758" s="3" t="s">
        <v>2384</v>
      </c>
      <c r="J2758" s="3" t="s">
        <v>3286</v>
      </c>
      <c r="K2758" s="3" t="s">
        <v>36</v>
      </c>
      <c r="L2758" s="3" t="s">
        <v>2401</v>
      </c>
      <c r="M2758" s="3"/>
      <c r="N2758" s="3" t="s">
        <v>42</v>
      </c>
      <c r="O2758" s="10" t="s">
        <v>48</v>
      </c>
      <c r="P2758" s="4">
        <v>4.4999999999999998E-2</v>
      </c>
      <c r="Q2758" s="3"/>
      <c r="R2758" s="5"/>
      <c r="S2758" s="6">
        <v>1835885.8</v>
      </c>
      <c r="T2758" s="6">
        <v>0</v>
      </c>
      <c r="U2758" s="6">
        <v>1835885.8</v>
      </c>
      <c r="V2758" s="7">
        <f t="shared" ref="V2758:V2759" si="415">S2758+T2758-U2758</f>
        <v>0</v>
      </c>
      <c r="W2758" s="7">
        <f>IF(O2758="折扣",U2758*P2758,IF(O2758="返现",U2758,U2758/(1+P2758+AF2758)))</f>
        <v>1209410.9354413704</v>
      </c>
      <c r="X2758" s="7">
        <f t="shared" si="412"/>
        <v>0</v>
      </c>
      <c r="Y2758" s="4">
        <v>0</v>
      </c>
      <c r="Z2758" s="6">
        <v>0</v>
      </c>
      <c r="AA2758" s="6">
        <f t="shared" si="414"/>
        <v>1209410.9354413704</v>
      </c>
      <c r="AB2758" s="8">
        <f t="shared" ref="AB2758:AB2759" si="416">IF(O2758="返现",W2758*P2758,U2758-W2758)</f>
        <v>626474.86455862969</v>
      </c>
      <c r="AC2758" s="6">
        <v>6972061.8999999948</v>
      </c>
      <c r="AD2758" s="4">
        <v>7.0000000000000007E-2</v>
      </c>
      <c r="AE2758" s="7">
        <f t="shared" ref="AE2758:AE2759" si="417">AC2758*AD2758</f>
        <v>488044.33299999969</v>
      </c>
      <c r="AF2758" s="11">
        <v>0.47299999999999998</v>
      </c>
      <c r="AG2758" s="6">
        <f t="shared" ref="AG2758" si="418">U2758/(1+AF2758)</f>
        <v>1246358.3163611679</v>
      </c>
      <c r="AH2758" s="9"/>
      <c r="AI2758" s="1" t="e">
        <v>#N/A</v>
      </c>
    </row>
    <row r="2759" spans="1:37" hidden="1" x14ac:dyDescent="0.3">
      <c r="A2759" s="2" t="s">
        <v>35</v>
      </c>
      <c r="B2759" s="10" t="s">
        <v>36</v>
      </c>
      <c r="C2759" s="10" t="s">
        <v>49</v>
      </c>
      <c r="D2759" s="10" t="s">
        <v>50</v>
      </c>
      <c r="E2759" s="10" t="s">
        <v>3415</v>
      </c>
      <c r="F2759" s="10" t="s">
        <v>549</v>
      </c>
      <c r="G2759" s="10" t="s">
        <v>1375</v>
      </c>
      <c r="H2759" s="10" t="s">
        <v>1068</v>
      </c>
      <c r="I2759" s="10" t="s">
        <v>1069</v>
      </c>
      <c r="J2759" s="3" t="s">
        <v>3296</v>
      </c>
      <c r="K2759" s="3" t="s">
        <v>36</v>
      </c>
      <c r="L2759" s="10" t="s">
        <v>548</v>
      </c>
      <c r="M2759" s="10"/>
      <c r="N2759" s="10" t="s">
        <v>418</v>
      </c>
      <c r="O2759" s="10" t="s">
        <v>43</v>
      </c>
      <c r="P2759" s="17">
        <v>0</v>
      </c>
      <c r="Q2759" s="10" t="s">
        <v>1379</v>
      </c>
      <c r="R2759" s="18"/>
      <c r="S2759" s="8">
        <v>0</v>
      </c>
      <c r="T2759" s="8">
        <v>0</v>
      </c>
      <c r="U2759" s="8">
        <v>4250.7</v>
      </c>
      <c r="V2759" s="23">
        <f t="shared" si="415"/>
        <v>-4250.7</v>
      </c>
      <c r="W2759" s="23">
        <f t="shared" ref="W2759" si="419">IF(O2759="折扣",U2759*P2759,IF(O2759="返现",U2759,U2759/(1+P2759)))</f>
        <v>4250.7</v>
      </c>
      <c r="X2759" s="7">
        <f t="shared" si="412"/>
        <v>1704.7208992179535</v>
      </c>
      <c r="Y2759" s="17">
        <v>0</v>
      </c>
      <c r="Z2759" s="6">
        <v>0</v>
      </c>
      <c r="AA2759" s="6">
        <f t="shared" si="414"/>
        <v>4250.7</v>
      </c>
      <c r="AB2759" s="8">
        <f t="shared" si="416"/>
        <v>0</v>
      </c>
      <c r="AC2759" s="8">
        <f t="shared" ref="AC2759" si="420">U2759*0.598955254612663</f>
        <v>2545.9791007820463</v>
      </c>
      <c r="AD2759" s="4">
        <v>0.15</v>
      </c>
      <c r="AE2759" s="7">
        <f t="shared" si="417"/>
        <v>381.89686511730696</v>
      </c>
      <c r="AF2759" s="17">
        <v>0</v>
      </c>
      <c r="AG2759" s="24">
        <f t="shared" ref="AG2759" si="421">U2759</f>
        <v>4250.7</v>
      </c>
      <c r="AI2759" s="1" t="e">
        <v>#N/A</v>
      </c>
    </row>
  </sheetData>
  <autoFilter ref="A1:AK2759">
    <filterColumn colId="5">
      <filters>
        <filter val="郑州阿帕斯科技有限公司"/>
      </filters>
    </filterColumn>
    <filterColumn colId="7">
      <filters>
        <filter val="今日头条（厦门）科技有限公司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66"/>
  <sheetViews>
    <sheetView workbookViewId="0">
      <pane ySplit="1" topLeftCell="A2" activePane="bottomLeft" state="frozen"/>
      <selection pane="bottomLeft" activeCell="C42" sqref="C42"/>
    </sheetView>
  </sheetViews>
  <sheetFormatPr defaultColWidth="8.08203125" defaultRowHeight="13" x14ac:dyDescent="0.3"/>
  <cols>
    <col min="1" max="1" width="16.4140625" style="5" bestFit="1" customWidth="1"/>
    <col min="2" max="2" width="5.4140625" style="5" bestFit="1" customWidth="1"/>
    <col min="3" max="4" width="27.08203125" style="5" customWidth="1"/>
    <col min="5" max="5" width="10.08203125" style="5" bestFit="1" customWidth="1"/>
    <col min="6" max="6" width="11.33203125" style="49" bestFit="1" customWidth="1"/>
    <col min="7" max="7" width="8.08203125" style="3"/>
    <col min="8" max="8" width="13.9140625" style="50" bestFit="1" customWidth="1"/>
    <col min="9" max="9" width="15" style="50" bestFit="1" customWidth="1"/>
    <col min="10" max="10" width="7.4140625" style="51" bestFit="1" customWidth="1"/>
    <col min="11" max="11" width="11.9140625" style="50" customWidth="1"/>
    <col min="12" max="12" width="12.9140625" style="50" customWidth="1"/>
    <col min="13" max="13" width="13.6640625" style="54" bestFit="1" customWidth="1"/>
    <col min="14" max="14" width="12" style="5" customWidth="1"/>
    <col min="15" max="15" width="7.4140625" style="5" customWidth="1"/>
    <col min="16" max="16" width="6.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08203125" style="5" bestFit="1" customWidth="1"/>
    <col min="21" max="21" width="9.9140625" style="5" bestFit="1" customWidth="1"/>
    <col min="22" max="16384" width="8.08203125" style="5"/>
  </cols>
  <sheetData>
    <row r="1" spans="1:21" s="57" customFormat="1" ht="16.5" customHeight="1" thickBot="1" x14ac:dyDescent="0.35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hidden="1" x14ac:dyDescent="0.35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68190258.6715464</v>
      </c>
      <c r="R2" s="53">
        <v>46242.660200000304</v>
      </c>
      <c r="S2" s="52">
        <f>(Q2-H2+K2)/1.06</f>
        <v>3322639.0205154563</v>
      </c>
      <c r="T2" s="52">
        <f>S2-(R2/1.06)</f>
        <v>3279013.8693833807</v>
      </c>
      <c r="U2" s="55">
        <f>IFERROR(T2/Q2,"-")</f>
        <v>4.808625063555607E-2</v>
      </c>
    </row>
    <row r="3" spans="1:21" hidden="1" x14ac:dyDescent="0.35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>
        <v>0</v>
      </c>
      <c r="S3" s="52">
        <f t="shared" ref="S3:S6" si="2">(Q3-H3+K3)/1.06</f>
        <v>0</v>
      </c>
      <c r="T3" s="52">
        <f t="shared" ref="T3:T63" si="3">S3-(R3/1.06)</f>
        <v>0</v>
      </c>
      <c r="U3" s="55" t="str">
        <f t="shared" ref="U3:U63" si="4">IFERROR(T3/Q3,"-")</f>
        <v>-</v>
      </c>
    </row>
    <row r="4" spans="1:21" hidden="1" x14ac:dyDescent="0.35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34283502.280869849</v>
      </c>
      <c r="R4" s="53">
        <v>4443.8694000000005</v>
      </c>
      <c r="S4" s="52">
        <f t="shared" si="2"/>
        <v>1425016.2651602419</v>
      </c>
      <c r="T4" s="52">
        <f t="shared" si="3"/>
        <v>1420823.9355376004</v>
      </c>
      <c r="U4" s="55">
        <f t="shared" si="4"/>
        <v>4.1443371913913778E-2</v>
      </c>
    </row>
    <row r="5" spans="1:21" hidden="1" x14ac:dyDescent="0.35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>
        <v>0</v>
      </c>
      <c r="S5" s="52">
        <f>(Q5-H5+K5)/1.06</f>
        <v>1.9991015274034154E-2</v>
      </c>
      <c r="T5" s="52">
        <f t="shared" si="3"/>
        <v>1.9991015274034154E-2</v>
      </c>
      <c r="U5" s="55">
        <f t="shared" si="4"/>
        <v>2.3584905660377371E-3</v>
      </c>
    </row>
    <row r="6" spans="1:21" hidden="1" x14ac:dyDescent="0.35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>
        <v>0</v>
      </c>
      <c r="S6" s="52">
        <f t="shared" si="2"/>
        <v>636.56643890822204</v>
      </c>
      <c r="T6" s="52">
        <f t="shared" si="3"/>
        <v>636.56643890822204</v>
      </c>
      <c r="U6" s="55">
        <f t="shared" si="4"/>
        <v>2.0283018867924441E-2</v>
      </c>
    </row>
    <row r="7" spans="1:21" hidden="1" x14ac:dyDescent="0.35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>
        <v>0</v>
      </c>
      <c r="S7" s="52">
        <f>(Q7-H7+K7-L7)/1.06</f>
        <v>3485.0523996226416</v>
      </c>
      <c r="T7" s="52">
        <f>S7-(R7/1.06)</f>
        <v>3485.0523996226416</v>
      </c>
      <c r="U7" s="55">
        <f t="shared" si="4"/>
        <v>3.7735849056603772E-2</v>
      </c>
    </row>
    <row r="8" spans="1:21" hidden="1" x14ac:dyDescent="0.35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>
        <v>0</v>
      </c>
      <c r="S8" s="52">
        <f t="shared" ref="S8:S10" si="5">(Q8-H8+K8-L8)/1.06</f>
        <v>22317.030273623353</v>
      </c>
      <c r="T8" s="52">
        <f t="shared" si="3"/>
        <v>22317.030273623353</v>
      </c>
      <c r="U8" s="55">
        <f t="shared" si="4"/>
        <v>2.8276898268201789E-2</v>
      </c>
    </row>
    <row r="9" spans="1:21" hidden="1" x14ac:dyDescent="0.35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>
        <v>0</v>
      </c>
      <c r="S9" s="52">
        <f t="shared" si="5"/>
        <v>142.13891999999998</v>
      </c>
      <c r="T9" s="52">
        <f t="shared" si="3"/>
        <v>142.13891999999998</v>
      </c>
      <c r="U9" s="55">
        <f t="shared" si="4"/>
        <v>3.7735849056603772E-2</v>
      </c>
    </row>
    <row r="10" spans="1:21" hidden="1" x14ac:dyDescent="0.35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>
        <v>0</v>
      </c>
      <c r="S10" s="52">
        <f t="shared" si="5"/>
        <v>3049.9269750943399</v>
      </c>
      <c r="T10" s="52">
        <f t="shared" si="3"/>
        <v>3049.9269750943399</v>
      </c>
      <c r="U10" s="55">
        <f t="shared" si="4"/>
        <v>3.7735849056603772E-2</v>
      </c>
    </row>
    <row r="11" spans="1:21" hidden="1" x14ac:dyDescent="0.35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13121457.362966865</v>
      </c>
      <c r="R11" s="53">
        <v>0</v>
      </c>
      <c r="S11" s="52">
        <f t="shared" ref="S11:S12" si="6">(Q11-H11+K11)/1.06</f>
        <v>1594483.398722514</v>
      </c>
      <c r="T11" s="52">
        <f t="shared" si="3"/>
        <v>1594483.398722514</v>
      </c>
      <c r="U11" s="55">
        <f t="shared" si="4"/>
        <v>0.12151724877929175</v>
      </c>
    </row>
    <row r="12" spans="1:21" hidden="1" x14ac:dyDescent="0.35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>
        <v>19516.900000000001</v>
      </c>
      <c r="S12" s="52">
        <f t="shared" si="6"/>
        <v>-827.65302876930878</v>
      </c>
      <c r="T12" s="52">
        <f t="shared" si="3"/>
        <v>-19239.822840090066</v>
      </c>
      <c r="U12" s="55">
        <f t="shared" si="4"/>
        <v>-4.9383987985856401E-2</v>
      </c>
    </row>
    <row r="13" spans="1:21" hidden="1" x14ac:dyDescent="0.35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>
        <v>0</v>
      </c>
      <c r="S13" s="52">
        <f t="shared" ref="S13:S16" si="7">(Q13-H13+K13-L13)/1.06</f>
        <v>4073.0635630188685</v>
      </c>
      <c r="T13" s="52">
        <f t="shared" si="3"/>
        <v>4073.0635630188685</v>
      </c>
      <c r="U13" s="55">
        <f t="shared" si="4"/>
        <v>3.7735849056603779E-2</v>
      </c>
    </row>
    <row r="14" spans="1:21" hidden="1" x14ac:dyDescent="0.35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>
        <v>0</v>
      </c>
      <c r="S14" s="52">
        <f t="shared" si="7"/>
        <v>21039.679992452828</v>
      </c>
      <c r="T14" s="52">
        <f t="shared" si="3"/>
        <v>21039.679992452828</v>
      </c>
      <c r="U14" s="55">
        <f t="shared" si="4"/>
        <v>1.8867924528301883E-2</v>
      </c>
    </row>
    <row r="15" spans="1:21" hidden="1" x14ac:dyDescent="0.35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>
        <v>0</v>
      </c>
      <c r="S15" s="52">
        <f t="shared" si="7"/>
        <v>6171.0533494339616</v>
      </c>
      <c r="T15" s="52">
        <f t="shared" si="3"/>
        <v>6171.0533494339616</v>
      </c>
      <c r="U15" s="55">
        <f t="shared" si="4"/>
        <v>3.7735849056603772E-2</v>
      </c>
    </row>
    <row r="16" spans="1:21" hidden="1" x14ac:dyDescent="0.35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>
        <v>0</v>
      </c>
      <c r="S16" s="52">
        <f t="shared" si="7"/>
        <v>245.04316830188677</v>
      </c>
      <c r="T16" s="52">
        <f t="shared" si="3"/>
        <v>245.04316830188677</v>
      </c>
      <c r="U16" s="55">
        <f t="shared" si="4"/>
        <v>3.7735849056603765E-2</v>
      </c>
    </row>
    <row r="17" spans="1:21" hidden="1" x14ac:dyDescent="0.35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2152521.2177219107</v>
      </c>
      <c r="R17" s="53">
        <v>0</v>
      </c>
      <c r="S17" s="52">
        <f t="shared" ref="S17:S35" si="8">(Q17-H17+K17)/1.06</f>
        <v>1159610.226345076</v>
      </c>
      <c r="T17" s="52">
        <f t="shared" si="3"/>
        <v>1159610.226345076</v>
      </c>
      <c r="U17" s="55">
        <f t="shared" si="4"/>
        <v>0.53872185639699877</v>
      </c>
    </row>
    <row r="18" spans="1:21" hidden="1" x14ac:dyDescent="0.35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>
        <v>1951.2588000000001</v>
      </c>
      <c r="S18" s="52">
        <f t="shared" si="8"/>
        <v>15855537.242268173</v>
      </c>
      <c r="T18" s="52">
        <f t="shared" si="3"/>
        <v>15853696.432079494</v>
      </c>
      <c r="U18" s="55">
        <f t="shared" si="4"/>
        <v>0.47740036072686509</v>
      </c>
    </row>
    <row r="19" spans="1:21" hidden="1" x14ac:dyDescent="0.35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1514866.6237254906</v>
      </c>
      <c r="R19" s="53">
        <v>0</v>
      </c>
      <c r="S19" s="52">
        <f t="shared" si="8"/>
        <v>802388.53794099879</v>
      </c>
      <c r="T19" s="52">
        <f t="shared" si="3"/>
        <v>802388.53794099879</v>
      </c>
      <c r="U19" s="55">
        <f t="shared" si="4"/>
        <v>0.52967602914618039</v>
      </c>
    </row>
    <row r="20" spans="1:21" hidden="1" x14ac:dyDescent="0.35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2042946.7307004705</v>
      </c>
      <c r="R20" s="53">
        <v>0</v>
      </c>
      <c r="S20" s="52">
        <f t="shared" si="8"/>
        <v>1504752.1292702602</v>
      </c>
      <c r="T20" s="52">
        <f t="shared" si="3"/>
        <v>1504752.1292702602</v>
      </c>
      <c r="U20" s="55">
        <f t="shared" si="4"/>
        <v>0.73655965016489777</v>
      </c>
    </row>
    <row r="21" spans="1:21" hidden="1" x14ac:dyDescent="0.35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60763827.729915693</v>
      </c>
      <c r="R21" s="53">
        <v>5226.6304220000002</v>
      </c>
      <c r="S21" s="52">
        <f t="shared" si="8"/>
        <v>26933875.017597076</v>
      </c>
      <c r="T21" s="52">
        <f t="shared" si="3"/>
        <v>26928944.234180093</v>
      </c>
      <c r="U21" s="55">
        <f t="shared" si="4"/>
        <v>0.4431739283093622</v>
      </c>
    </row>
    <row r="22" spans="1:21" hidden="1" x14ac:dyDescent="0.35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9321560.7534449026</v>
      </c>
      <c r="R22" s="53">
        <v>0</v>
      </c>
      <c r="S22" s="52">
        <f t="shared" si="8"/>
        <v>4817945.8345604781</v>
      </c>
      <c r="T22" s="52">
        <f t="shared" si="3"/>
        <v>4817945.8345604781</v>
      </c>
      <c r="U22" s="55">
        <f t="shared" si="4"/>
        <v>0.51686042305522117</v>
      </c>
    </row>
    <row r="23" spans="1:21" hidden="1" x14ac:dyDescent="0.35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599446.19120896282</v>
      </c>
      <c r="R23" s="53">
        <v>0</v>
      </c>
      <c r="S23" s="52">
        <f t="shared" si="8"/>
        <v>293604.33415072807</v>
      </c>
      <c r="T23" s="52">
        <f t="shared" si="3"/>
        <v>293604.33415072807</v>
      </c>
      <c r="U23" s="55">
        <f t="shared" si="4"/>
        <v>0.48979264270340422</v>
      </c>
    </row>
    <row r="24" spans="1:21" hidden="1" x14ac:dyDescent="0.35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9712666.5487856027</v>
      </c>
      <c r="R24" s="53">
        <v>0</v>
      </c>
      <c r="S24" s="52">
        <f t="shared" si="8"/>
        <v>1227333.1305524546</v>
      </c>
      <c r="T24" s="52">
        <f t="shared" si="3"/>
        <v>1227333.1305524546</v>
      </c>
      <c r="U24" s="55">
        <f t="shared" si="4"/>
        <v>0.12636417861024077</v>
      </c>
    </row>
    <row r="25" spans="1:21" hidden="1" x14ac:dyDescent="0.35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34968855.491973974</v>
      </c>
      <c r="R25" s="53">
        <v>0</v>
      </c>
      <c r="S25" s="52">
        <f t="shared" si="8"/>
        <v>2393234.8469565809</v>
      </c>
      <c r="T25" s="52">
        <f t="shared" si="3"/>
        <v>2393234.8469565809</v>
      </c>
      <c r="U25" s="55">
        <f t="shared" si="4"/>
        <v>6.8439038489717635E-2</v>
      </c>
    </row>
    <row r="26" spans="1:21" x14ac:dyDescent="0.35">
      <c r="A26" s="43" t="s">
        <v>3300</v>
      </c>
      <c r="B26" s="43" t="s">
        <v>3349</v>
      </c>
      <c r="C26" s="43" t="s">
        <v>3412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82947948.700697824</v>
      </c>
      <c r="R26" s="53">
        <v>2179374.1865999997</v>
      </c>
      <c r="S26" s="52">
        <f t="shared" si="8"/>
        <v>2313019.9398092846</v>
      </c>
      <c r="T26" s="52">
        <f t="shared" si="3"/>
        <v>257006.55622437946</v>
      </c>
      <c r="U26" s="55">
        <f t="shared" si="4"/>
        <v>3.0984076188760208E-3</v>
      </c>
    </row>
    <row r="27" spans="1:21" x14ac:dyDescent="0.35">
      <c r="A27" s="43" t="s">
        <v>3300</v>
      </c>
      <c r="B27" s="43" t="s">
        <v>3349</v>
      </c>
      <c r="C27" s="43" t="s">
        <v>3412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695337.2834481406</v>
      </c>
      <c r="R27" s="53">
        <v>38220.106800000001</v>
      </c>
      <c r="S27" s="52">
        <f t="shared" si="8"/>
        <v>31902.6961774911</v>
      </c>
      <c r="T27" s="52">
        <f t="shared" si="3"/>
        <v>-4154.0083508107891</v>
      </c>
      <c r="U27" s="55">
        <f t="shared" si="4"/>
        <v>-5.9740912068043913E-3</v>
      </c>
    </row>
    <row r="28" spans="1:21" x14ac:dyDescent="0.35">
      <c r="A28" s="43" t="s">
        <v>3301</v>
      </c>
      <c r="B28" s="43" t="s">
        <v>3349</v>
      </c>
      <c r="C28" s="43" t="s">
        <v>3412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>
        <v>90436.619399999996</v>
      </c>
      <c r="S28" s="52">
        <f t="shared" si="8"/>
        <v>71374.184905660368</v>
      </c>
      <c r="T28" s="52">
        <f t="shared" si="3"/>
        <v>-13943.38056603774</v>
      </c>
      <c r="U28" s="55">
        <f t="shared" si="4"/>
        <v>-9.2149091627849681E-3</v>
      </c>
    </row>
    <row r="29" spans="1:21" x14ac:dyDescent="0.35">
      <c r="A29" s="43" t="s">
        <v>3301</v>
      </c>
      <c r="B29" s="43" t="s">
        <v>3349</v>
      </c>
      <c r="C29" s="43" t="s">
        <v>3412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>
        <v>38.388000000000005</v>
      </c>
      <c r="S29" s="52">
        <f t="shared" si="8"/>
        <v>30.179245283018876</v>
      </c>
      <c r="T29" s="52">
        <f t="shared" si="3"/>
        <v>-6.0358490566037695</v>
      </c>
      <c r="U29" s="55">
        <f t="shared" si="4"/>
        <v>-9.4339622641509344E-3</v>
      </c>
    </row>
    <row r="30" spans="1:21" x14ac:dyDescent="0.35">
      <c r="A30" s="43" t="s">
        <v>3302</v>
      </c>
      <c r="B30" s="43" t="s">
        <v>3349</v>
      </c>
      <c r="C30" s="43" t="s">
        <v>3412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130935947.03813322</v>
      </c>
      <c r="R30" s="53">
        <v>1047438.5123999998</v>
      </c>
      <c r="S30" s="52">
        <f t="shared" si="8"/>
        <v>8627897.4024841487</v>
      </c>
      <c r="T30" s="52">
        <f t="shared" si="3"/>
        <v>7639747.8624841487</v>
      </c>
      <c r="U30" s="55">
        <f t="shared" si="4"/>
        <v>5.8347215071955616E-2</v>
      </c>
    </row>
    <row r="31" spans="1:21" x14ac:dyDescent="0.35">
      <c r="A31" s="43" t="s">
        <v>3302</v>
      </c>
      <c r="B31" s="43" t="s">
        <v>3349</v>
      </c>
      <c r="C31" s="43" t="s">
        <v>3412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3231602.7274361402</v>
      </c>
      <c r="R31" s="53">
        <v>17322.541799999999</v>
      </c>
      <c r="S31" s="52">
        <f t="shared" si="8"/>
        <v>119453.9782416418</v>
      </c>
      <c r="T31" s="52">
        <f t="shared" si="3"/>
        <v>103111.95767560406</v>
      </c>
      <c r="U31" s="55">
        <f t="shared" si="4"/>
        <v>3.190737425741997E-2</v>
      </c>
    </row>
    <row r="32" spans="1:21" x14ac:dyDescent="0.35">
      <c r="A32" s="43" t="s">
        <v>3303</v>
      </c>
      <c r="B32" s="43" t="s">
        <v>3349</v>
      </c>
      <c r="C32" s="43" t="s">
        <v>3412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181730737.40273973</v>
      </c>
      <c r="R32" s="53">
        <v>4451647.9716000017</v>
      </c>
      <c r="S32" s="52">
        <f t="shared" si="8"/>
        <v>6012246.5426789615</v>
      </c>
      <c r="T32" s="52">
        <f t="shared" si="3"/>
        <v>1812578.6449431106</v>
      </c>
      <c r="U32" s="55">
        <f t="shared" si="4"/>
        <v>9.9739794756139293E-3</v>
      </c>
    </row>
    <row r="33" spans="1:21" x14ac:dyDescent="0.35">
      <c r="A33" s="43" t="s">
        <v>3304</v>
      </c>
      <c r="B33" s="43" t="s">
        <v>3349</v>
      </c>
      <c r="C33" s="43" t="s">
        <v>3412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159015.21271760686</v>
      </c>
      <c r="R33" s="53">
        <v>228.78839999999997</v>
      </c>
      <c r="S33" s="52">
        <f t="shared" si="8"/>
        <v>2888.5954883083627</v>
      </c>
      <c r="T33" s="52">
        <f t="shared" si="3"/>
        <v>2672.7573751008158</v>
      </c>
      <c r="U33" s="55">
        <f t="shared" si="4"/>
        <v>1.6808186647194141E-2</v>
      </c>
    </row>
    <row r="34" spans="1:21" hidden="1" x14ac:dyDescent="0.35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>
        <v>0</v>
      </c>
      <c r="S34" s="52">
        <f t="shared" si="8"/>
        <v>53618.264473683004</v>
      </c>
      <c r="T34" s="52">
        <f t="shared" si="3"/>
        <v>53618.264473683004</v>
      </c>
      <c r="U34" s="55">
        <f t="shared" si="4"/>
        <v>1.8306346411714951E-3</v>
      </c>
    </row>
    <row r="35" spans="1:21" hidden="1" x14ac:dyDescent="0.35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>
        <v>0</v>
      </c>
      <c r="S35" s="52">
        <f t="shared" si="8"/>
        <v>0</v>
      </c>
      <c r="T35" s="52">
        <f t="shared" si="3"/>
        <v>0</v>
      </c>
      <c r="U35" s="55" t="str">
        <f t="shared" si="4"/>
        <v>-</v>
      </c>
    </row>
    <row r="36" spans="1:21" hidden="1" x14ac:dyDescent="0.35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1312196.5418913043</v>
      </c>
      <c r="R36" s="53">
        <v>0</v>
      </c>
      <c r="S36" s="52">
        <f t="shared" ref="S36:S38" si="9">(Q36-H36+K36-L36)/1.06</f>
        <v>343918.58574651345</v>
      </c>
      <c r="T36" s="52">
        <f t="shared" si="3"/>
        <v>343918.58574651345</v>
      </c>
      <c r="U36" s="55">
        <f t="shared" si="4"/>
        <v>0.26209380589497233</v>
      </c>
    </row>
    <row r="37" spans="1:21" hidden="1" x14ac:dyDescent="0.35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>
        <v>0</v>
      </c>
      <c r="S37" s="52">
        <f>(Q37-H37+K37-L37)/1.06</f>
        <v>18579.086407393119</v>
      </c>
      <c r="T37" s="52">
        <f t="shared" si="3"/>
        <v>18579.086407393119</v>
      </c>
      <c r="U37" s="55">
        <f t="shared" si="4"/>
        <v>3.7358490566037683E-2</v>
      </c>
    </row>
    <row r="38" spans="1:21" hidden="1" x14ac:dyDescent="0.35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>
        <v>0</v>
      </c>
      <c r="S38" s="52">
        <f t="shared" si="9"/>
        <v>26260.280094339629</v>
      </c>
      <c r="T38" s="52">
        <f t="shared" si="3"/>
        <v>26260.280094339629</v>
      </c>
      <c r="U38" s="55">
        <f t="shared" si="4"/>
        <v>6.6037735849056617E-2</v>
      </c>
    </row>
    <row r="39" spans="1:21" hidden="1" x14ac:dyDescent="0.35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>
        <v>0</v>
      </c>
      <c r="S39" s="52">
        <f t="shared" ref="S39:S51" si="11">(Q39-H39+K39)/1.06</f>
        <v>0</v>
      </c>
      <c r="T39" s="52">
        <f t="shared" si="3"/>
        <v>0</v>
      </c>
      <c r="U39" s="55">
        <f t="shared" si="4"/>
        <v>0</v>
      </c>
    </row>
    <row r="40" spans="1:21" hidden="1" x14ac:dyDescent="0.35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>
        <v>0</v>
      </c>
      <c r="S40" s="52">
        <f t="shared" si="11"/>
        <v>0</v>
      </c>
      <c r="T40" s="52">
        <f t="shared" si="3"/>
        <v>0</v>
      </c>
      <c r="U40" s="55">
        <f t="shared" si="4"/>
        <v>0</v>
      </c>
    </row>
    <row r="41" spans="1:21" hidden="1" x14ac:dyDescent="0.35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>
        <v>0</v>
      </c>
      <c r="S41" s="52">
        <f t="shared" si="11"/>
        <v>-38500</v>
      </c>
      <c r="T41" s="52">
        <f t="shared" si="3"/>
        <v>-38500</v>
      </c>
      <c r="U41" s="55" t="str">
        <f t="shared" si="4"/>
        <v>-</v>
      </c>
    </row>
    <row r="42" spans="1:21" x14ac:dyDescent="0.35">
      <c r="A42" s="43" t="s">
        <v>3313</v>
      </c>
      <c r="B42" s="43" t="s">
        <v>3349</v>
      </c>
      <c r="C42" s="43" t="s">
        <v>3412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>
        <v>0</v>
      </c>
      <c r="S42" s="52">
        <f t="shared" si="11"/>
        <v>-16981.132075471698</v>
      </c>
      <c r="T42" s="52">
        <f t="shared" si="3"/>
        <v>-16981.132075471698</v>
      </c>
      <c r="U42" s="55">
        <f t="shared" si="4"/>
        <v>-1.9155253328225267E-2</v>
      </c>
    </row>
    <row r="43" spans="1:21" hidden="1" x14ac:dyDescent="0.35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>
        <v>0</v>
      </c>
      <c r="S43" s="52">
        <f t="shared" si="11"/>
        <v>-264325.32075471699</v>
      </c>
      <c r="T43" s="52">
        <f t="shared" si="3"/>
        <v>-264325.32075471699</v>
      </c>
      <c r="U43" s="55" t="str">
        <f t="shared" si="4"/>
        <v>-</v>
      </c>
    </row>
    <row r="44" spans="1:21" hidden="1" x14ac:dyDescent="0.35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>
        <v>0</v>
      </c>
      <c r="S44" s="52">
        <f t="shared" si="11"/>
        <v>0</v>
      </c>
      <c r="T44" s="52">
        <f t="shared" si="3"/>
        <v>0</v>
      </c>
      <c r="U44" s="55">
        <f t="shared" si="4"/>
        <v>0</v>
      </c>
    </row>
    <row r="45" spans="1:21" hidden="1" x14ac:dyDescent="0.35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>
        <v>0</v>
      </c>
      <c r="S45" s="52">
        <f t="shared" si="11"/>
        <v>-1763.7026139565141</v>
      </c>
      <c r="T45" s="52">
        <f t="shared" si="3"/>
        <v>-1763.7026139565141</v>
      </c>
      <c r="U45" s="55">
        <f t="shared" si="4"/>
        <v>-1.8820081468232852E-3</v>
      </c>
    </row>
    <row r="46" spans="1:21" hidden="1" x14ac:dyDescent="0.35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>
        <v>0</v>
      </c>
      <c r="S46" s="52">
        <f t="shared" si="11"/>
        <v>0</v>
      </c>
      <c r="T46" s="52">
        <f t="shared" si="3"/>
        <v>0</v>
      </c>
      <c r="U46" s="55">
        <f t="shared" si="4"/>
        <v>0</v>
      </c>
    </row>
    <row r="47" spans="1:21" hidden="1" x14ac:dyDescent="0.35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>
        <v>0</v>
      </c>
      <c r="S47" s="52">
        <f t="shared" si="11"/>
        <v>159308.28301886789</v>
      </c>
      <c r="T47" s="52">
        <f t="shared" si="3"/>
        <v>159308.28301886789</v>
      </c>
      <c r="U47" s="55">
        <f t="shared" si="4"/>
        <v>3.6071512304742898E-2</v>
      </c>
    </row>
    <row r="48" spans="1:21" hidden="1" x14ac:dyDescent="0.35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>
        <v>0</v>
      </c>
      <c r="S48" s="52">
        <f t="shared" si="11"/>
        <v>497.47459707282616</v>
      </c>
      <c r="T48" s="52">
        <f t="shared" si="3"/>
        <v>497.47459707282616</v>
      </c>
      <c r="U48" s="55">
        <f t="shared" si="4"/>
        <v>5.5094339622641458E-2</v>
      </c>
    </row>
    <row r="49" spans="1:21" hidden="1" x14ac:dyDescent="0.35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>
        <v>0</v>
      </c>
      <c r="S49" s="52">
        <f t="shared" si="11"/>
        <v>0</v>
      </c>
      <c r="T49" s="52">
        <f t="shared" si="3"/>
        <v>0</v>
      </c>
      <c r="U49" s="55">
        <f t="shared" si="4"/>
        <v>0</v>
      </c>
    </row>
    <row r="50" spans="1:21" hidden="1" x14ac:dyDescent="0.35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>
        <v>0</v>
      </c>
      <c r="S50" s="52">
        <f t="shared" si="11"/>
        <v>9231.856981132074</v>
      </c>
      <c r="T50" s="52">
        <f t="shared" si="3"/>
        <v>9231.856981132074</v>
      </c>
      <c r="U50" s="55">
        <f t="shared" si="4"/>
        <v>8.4905660377358486E-2</v>
      </c>
    </row>
    <row r="51" spans="1:21" hidden="1" x14ac:dyDescent="0.35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>
        <v>0</v>
      </c>
      <c r="S51" s="52">
        <f t="shared" si="11"/>
        <v>0</v>
      </c>
      <c r="T51" s="52">
        <f t="shared" si="3"/>
        <v>0</v>
      </c>
      <c r="U51" s="55" t="str">
        <f t="shared" si="4"/>
        <v>-</v>
      </c>
    </row>
    <row r="52" spans="1:21" hidden="1" x14ac:dyDescent="0.35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>
        <v>0</v>
      </c>
      <c r="S52" s="52">
        <f t="shared" ref="S52:S53" si="12">(Q52-H52+K52-L52)/1.06</f>
        <v>-94907.547169811311</v>
      </c>
      <c r="T52" s="52">
        <f t="shared" si="3"/>
        <v>-94907.547169811311</v>
      </c>
      <c r="U52" s="55" t="str">
        <f t="shared" si="4"/>
        <v>-</v>
      </c>
    </row>
    <row r="53" spans="1:21" hidden="1" x14ac:dyDescent="0.35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>
        <v>0</v>
      </c>
      <c r="S53" s="52">
        <f t="shared" si="12"/>
        <v>0</v>
      </c>
      <c r="T53" s="52">
        <f t="shared" si="3"/>
        <v>0</v>
      </c>
      <c r="U53" s="55" t="str">
        <f t="shared" si="4"/>
        <v>-</v>
      </c>
    </row>
    <row r="54" spans="1:21" hidden="1" x14ac:dyDescent="0.35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>
        <v>0</v>
      </c>
      <c r="S54" s="52">
        <f t="shared" ref="S54:S57" si="13">(Q54-H54+K54)/1.06</f>
        <v>13803.787924528309</v>
      </c>
      <c r="T54" s="52">
        <f t="shared" si="3"/>
        <v>13803.787924528309</v>
      </c>
      <c r="U54" s="55">
        <f t="shared" si="4"/>
        <v>3.6995942108148508E-2</v>
      </c>
    </row>
    <row r="55" spans="1:21" hidden="1" x14ac:dyDescent="0.35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>
        <v>0</v>
      </c>
      <c r="S55" s="52">
        <f t="shared" si="13"/>
        <v>1638.1683018867918</v>
      </c>
      <c r="T55" s="52">
        <f t="shared" si="3"/>
        <v>1638.1683018867918</v>
      </c>
      <c r="U55" s="55">
        <f t="shared" si="4"/>
        <v>7.2569002216130274E-2</v>
      </c>
    </row>
    <row r="56" spans="1:21" hidden="1" x14ac:dyDescent="0.35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>
        <v>0</v>
      </c>
      <c r="S56" s="52">
        <f t="shared" si="13"/>
        <v>24656.158737300437</v>
      </c>
      <c r="T56" s="52">
        <f t="shared" si="3"/>
        <v>24656.158737300437</v>
      </c>
      <c r="U56" s="55">
        <f t="shared" si="4"/>
        <v>1.9245283018867925</v>
      </c>
    </row>
    <row r="57" spans="1:21" hidden="1" x14ac:dyDescent="0.35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>
        <v>0</v>
      </c>
      <c r="S57" s="52">
        <f t="shared" si="13"/>
        <v>185997.25833091437</v>
      </c>
      <c r="T57" s="52">
        <f t="shared" si="3"/>
        <v>185997.25833091437</v>
      </c>
      <c r="U57" s="55">
        <f t="shared" si="4"/>
        <v>1.9245283018867922</v>
      </c>
    </row>
    <row r="58" spans="1:21" hidden="1" x14ac:dyDescent="0.35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>
        <v>0</v>
      </c>
      <c r="S58" s="52">
        <f>(Q58-H58+K58-L58)/1.06</f>
        <v>1089.6226415094338</v>
      </c>
      <c r="T58" s="52">
        <f t="shared" si="3"/>
        <v>1089.6226415094338</v>
      </c>
      <c r="U58" s="55">
        <f t="shared" si="4"/>
        <v>6.6037735849056589E-2</v>
      </c>
    </row>
    <row r="59" spans="1:21" hidden="1" x14ac:dyDescent="0.35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>I59*J59/1.02</f>
        <v>23295.12725490196</v>
      </c>
      <c r="L59" s="46">
        <v>23295.12725490196</v>
      </c>
      <c r="M59" s="53">
        <v>23295.12725490196</v>
      </c>
      <c r="N59" s="43">
        <f t="shared" si="1"/>
        <v>0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>
        <v>0</v>
      </c>
      <c r="S59" s="52">
        <f t="shared" ref="S59:S63" si="14">(Q59-H59+K59)/1.06</f>
        <v>21976.535146133923</v>
      </c>
      <c r="T59" s="52">
        <f t="shared" si="3"/>
        <v>21976.535146133923</v>
      </c>
      <c r="U59" s="55" t="str">
        <f t="shared" si="4"/>
        <v>-</v>
      </c>
    </row>
    <row r="60" spans="1:21" hidden="1" x14ac:dyDescent="0.35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>
        <v>0</v>
      </c>
      <c r="S60" s="52">
        <f t="shared" si="14"/>
        <v>0</v>
      </c>
      <c r="T60" s="52">
        <f t="shared" si="3"/>
        <v>0</v>
      </c>
      <c r="U60" s="55">
        <f t="shared" si="4"/>
        <v>0</v>
      </c>
    </row>
    <row r="61" spans="1:21" hidden="1" x14ac:dyDescent="0.35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>
        <v>0</v>
      </c>
      <c r="S61" s="52">
        <f t="shared" si="14"/>
        <v>0</v>
      </c>
      <c r="T61" s="52">
        <f t="shared" si="3"/>
        <v>0</v>
      </c>
      <c r="U61" s="55">
        <f t="shared" si="4"/>
        <v>0</v>
      </c>
    </row>
    <row r="62" spans="1:21" hidden="1" x14ac:dyDescent="0.35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>
        <v>0</v>
      </c>
      <c r="S62" s="52">
        <f t="shared" si="14"/>
        <v>0</v>
      </c>
      <c r="T62" s="52">
        <f t="shared" si="3"/>
        <v>0</v>
      </c>
      <c r="U62" s="55">
        <f t="shared" si="4"/>
        <v>0</v>
      </c>
    </row>
    <row r="63" spans="1:21" hidden="1" x14ac:dyDescent="0.35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>
        <v>0</v>
      </c>
      <c r="S63" s="52">
        <f t="shared" si="14"/>
        <v>0</v>
      </c>
      <c r="T63" s="52">
        <f t="shared" si="3"/>
        <v>0</v>
      </c>
      <c r="U63" s="55">
        <f t="shared" si="4"/>
        <v>0</v>
      </c>
    </row>
    <row r="66" spans="9:9" x14ac:dyDescent="0.3">
      <c r="I66" s="56"/>
    </row>
  </sheetData>
  <autoFilter ref="A1:U63">
    <filterColumn colId="1">
      <filters>
        <filter val="头条"/>
      </filters>
    </filterColumn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夏夏</cp:lastModifiedBy>
  <dcterms:created xsi:type="dcterms:W3CDTF">2015-06-05T18:19:34Z</dcterms:created>
  <dcterms:modified xsi:type="dcterms:W3CDTF">2021-02-22T08:44:18Z</dcterms:modified>
</cp:coreProperties>
</file>