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客户表!$A$1:$AK$2759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759" i="2" l="1"/>
  <c r="AC2759" i="2"/>
  <c r="AE2759" i="2" s="1"/>
  <c r="W2759" i="2"/>
  <c r="AB2759" i="2" s="1"/>
  <c r="V2759" i="2"/>
  <c r="AA2759" i="2" l="1"/>
  <c r="X2759" i="2"/>
  <c r="W2061" i="2"/>
  <c r="W2060" i="2"/>
  <c r="K59" i="3" l="1"/>
  <c r="W90" i="2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Q41" i="3"/>
  <c r="Q43" i="3"/>
  <c r="Q51" i="3"/>
  <c r="Q56" i="3"/>
  <c r="S56" i="3" s="1"/>
  <c r="T56" i="3" s="1"/>
  <c r="U56" i="3" s="1"/>
  <c r="Q57" i="3"/>
  <c r="Q59" i="3"/>
  <c r="K63" i="3"/>
  <c r="N63" i="3" s="1"/>
  <c r="K62" i="3"/>
  <c r="N62" i="3" s="1"/>
  <c r="K61" i="3"/>
  <c r="N61" i="3" s="1"/>
  <c r="K60" i="3"/>
  <c r="N60" i="3" s="1"/>
  <c r="N59" i="3"/>
  <c r="K58" i="3"/>
  <c r="N58" i="3" s="1"/>
  <c r="K57" i="3"/>
  <c r="N57" i="3" s="1"/>
  <c r="K56" i="3"/>
  <c r="N56" i="3" s="1"/>
  <c r="K55" i="3"/>
  <c r="N55" i="3" s="1"/>
  <c r="K54" i="3"/>
  <c r="N54" i="3" s="1"/>
  <c r="K53" i="3"/>
  <c r="N53" i="3" s="1"/>
  <c r="K52" i="3"/>
  <c r="S52" i="3" s="1"/>
  <c r="T52" i="3" s="1"/>
  <c r="U52" i="3" s="1"/>
  <c r="K51" i="3"/>
  <c r="N51" i="3" s="1"/>
  <c r="K50" i="3"/>
  <c r="N50" i="3" s="1"/>
  <c r="K49" i="3"/>
  <c r="N49" i="3" s="1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 s="1"/>
  <c r="K40" i="3"/>
  <c r="N40" i="3" s="1"/>
  <c r="K39" i="3"/>
  <c r="N39" i="3" s="1"/>
  <c r="K38" i="3"/>
  <c r="N38" i="3" s="1"/>
  <c r="K37" i="3"/>
  <c r="N37" i="3" s="1"/>
  <c r="K36" i="3"/>
  <c r="N36" i="3" s="1"/>
  <c r="K35" i="3"/>
  <c r="N35" i="3" s="1"/>
  <c r="K34" i="3"/>
  <c r="N34" i="3" s="1"/>
  <c r="K33" i="3"/>
  <c r="N33" i="3" s="1"/>
  <c r="K32" i="3"/>
  <c r="N32" i="3" s="1"/>
  <c r="K31" i="3"/>
  <c r="N31" i="3" s="1"/>
  <c r="K30" i="3"/>
  <c r="N30" i="3" s="1"/>
  <c r="K29" i="3"/>
  <c r="N29" i="3" s="1"/>
  <c r="K28" i="3"/>
  <c r="N28" i="3" s="1"/>
  <c r="K27" i="3"/>
  <c r="N27" i="3" s="1"/>
  <c r="K26" i="3"/>
  <c r="N26" i="3" s="1"/>
  <c r="K25" i="3"/>
  <c r="N25" i="3" s="1"/>
  <c r="K24" i="3"/>
  <c r="N24" i="3" s="1"/>
  <c r="K23" i="3"/>
  <c r="N23" i="3" s="1"/>
  <c r="K22" i="3"/>
  <c r="N22" i="3" s="1"/>
  <c r="K21" i="3"/>
  <c r="N21" i="3" s="1"/>
  <c r="H21" i="3"/>
  <c r="K20" i="3"/>
  <c r="N20" i="3" s="1"/>
  <c r="K19" i="3"/>
  <c r="N19" i="3" s="1"/>
  <c r="K18" i="3"/>
  <c r="N18" i="3" s="1"/>
  <c r="H18" i="3"/>
  <c r="K17" i="3"/>
  <c r="N17" i="3" s="1"/>
  <c r="H17" i="3"/>
  <c r="K16" i="3"/>
  <c r="N16" i="3" s="1"/>
  <c r="K15" i="3"/>
  <c r="N15" i="3" s="1"/>
  <c r="K14" i="3"/>
  <c r="N14" i="3" s="1"/>
  <c r="K13" i="3"/>
  <c r="N13" i="3"/>
  <c r="K12" i="3"/>
  <c r="N12" i="3" s="1"/>
  <c r="K11" i="3"/>
  <c r="N11" i="3" s="1"/>
  <c r="K10" i="3"/>
  <c r="N10" i="3" s="1"/>
  <c r="K9" i="3"/>
  <c r="N9" i="3" s="1"/>
  <c r="K8" i="3"/>
  <c r="N8" i="3" s="1"/>
  <c r="K7" i="3"/>
  <c r="N7" i="3" s="1"/>
  <c r="K6" i="3"/>
  <c r="N6" i="3" s="1"/>
  <c r="K5" i="3"/>
  <c r="N5" i="3" s="1"/>
  <c r="K4" i="3"/>
  <c r="N4" i="3" s="1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G2640" i="2" s="1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G2632" i="2" s="1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AE2616" i="2" s="1"/>
  <c r="W2616" i="2"/>
  <c r="AA2616" i="2" s="1"/>
  <c r="V2616" i="2"/>
  <c r="AC2615" i="2"/>
  <c r="AG2615" i="2" s="1"/>
  <c r="W2615" i="2"/>
  <c r="AA2615" i="2" s="1"/>
  <c r="V2615" i="2"/>
  <c r="AC2614" i="2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AB2453" i="2" s="1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AA2061" i="2"/>
  <c r="V2061" i="2"/>
  <c r="AG2060" i="2"/>
  <c r="AE2060" i="2"/>
  <c r="Q36" i="3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AB1219" i="2" s="1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Z1215" i="2" s="1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AB788" i="2" s="1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C85" i="2" s="1"/>
  <c r="AE85" i="2" s="1"/>
  <c r="AG85" i="2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654" i="2"/>
  <c r="X2662" i="2"/>
  <c r="X1667" i="2"/>
  <c r="X2660" i="2"/>
  <c r="X2721" i="2"/>
  <c r="X2655" i="2"/>
  <c r="N52" i="3"/>
  <c r="S61" i="3"/>
  <c r="T61" i="3" s="1"/>
  <c r="U61" i="3" s="1"/>
  <c r="X1953" i="2"/>
  <c r="X1989" i="2"/>
  <c r="X2009" i="2"/>
  <c r="AB1265" i="2"/>
  <c r="AB1271" i="2"/>
  <c r="AB745" i="2"/>
  <c r="AB1313" i="2"/>
  <c r="AB1319" i="2"/>
  <c r="AB1323" i="2"/>
  <c r="AB1327" i="2"/>
  <c r="AB1329" i="2"/>
  <c r="X1341" i="2"/>
  <c r="X1349" i="2"/>
  <c r="AB1357" i="2"/>
  <c r="AB1359" i="2"/>
  <c r="AB1361" i="2"/>
  <c r="AB1363" i="2"/>
  <c r="AB1365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803" i="2"/>
  <c r="X1811" i="2"/>
  <c r="X1827" i="2"/>
  <c r="X1835" i="2"/>
  <c r="X1843" i="2"/>
  <c r="X1851" i="2"/>
  <c r="X1859" i="2"/>
  <c r="X1867" i="2"/>
  <c r="AB1871" i="2"/>
  <c r="X1875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2454" i="2"/>
  <c r="AB2518" i="2"/>
  <c r="AB2587" i="2"/>
  <c r="AB1380" i="2"/>
  <c r="AB1388" i="2"/>
  <c r="AB1390" i="2"/>
  <c r="AB1392" i="2"/>
  <c r="AB1601" i="2"/>
  <c r="AE1617" i="2"/>
  <c r="X1617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X1768" i="2"/>
  <c r="AB2429" i="2"/>
  <c r="AB2433" i="2"/>
  <c r="AB2441" i="2"/>
  <c r="AB2443" i="2"/>
  <c r="AB2445" i="2"/>
  <c r="AB2449" i="2"/>
  <c r="AB2451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AB963" i="2"/>
  <c r="AB967" i="2"/>
  <c r="AB979" i="2"/>
  <c r="X983" i="2"/>
  <c r="X987" i="2"/>
  <c r="AB1012" i="2"/>
  <c r="X1012" i="2"/>
  <c r="AB1016" i="2"/>
  <c r="AB1020" i="2"/>
  <c r="X1022" i="2"/>
  <c r="X1026" i="2"/>
  <c r="AB1028" i="2"/>
  <c r="AB1034" i="2"/>
  <c r="AB1040" i="2"/>
  <c r="X1040" i="2"/>
  <c r="AB1044" i="2"/>
  <c r="X1046" i="2"/>
  <c r="X1375" i="2"/>
  <c r="AB1381" i="2"/>
  <c r="X1381" i="2"/>
  <c r="X1383" i="2"/>
  <c r="AB1385" i="2"/>
  <c r="AB1387" i="2"/>
  <c r="AB1389" i="2"/>
  <c r="X1389" i="2"/>
  <c r="X1391" i="2"/>
  <c r="AB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660" i="2"/>
  <c r="Q40" i="3"/>
  <c r="AB1377" i="2"/>
  <c r="AB2323" i="2"/>
  <c r="AB2618" i="2"/>
  <c r="AB2658" i="2"/>
  <c r="Q44" i="3"/>
  <c r="S44" i="3" s="1"/>
  <c r="T44" i="3" s="1"/>
  <c r="U44" i="3" s="1"/>
  <c r="AB2706" i="2"/>
  <c r="Q53" i="3"/>
  <c r="AB2710" i="2"/>
  <c r="Q54" i="3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2352" i="2"/>
  <c r="AB2654" i="2"/>
  <c r="Q39" i="3"/>
  <c r="AB2662" i="2"/>
  <c r="Z1985" i="2"/>
  <c r="AA1985" i="2" s="1"/>
  <c r="AB1987" i="2"/>
  <c r="AE2637" i="2"/>
  <c r="AB2503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B1957" i="2"/>
  <c r="Z1957" i="2"/>
  <c r="AA1957" i="2" s="1"/>
  <c r="AE2620" i="2"/>
  <c r="AB1971" i="2"/>
  <c r="AB2019" i="2"/>
  <c r="AE2628" i="2"/>
  <c r="Z1983" i="2"/>
  <c r="AA1983" i="2" s="1"/>
  <c r="Z2461" i="2"/>
  <c r="AA2461" i="2" s="1"/>
  <c r="Z2460" i="2"/>
  <c r="AE2609" i="2"/>
  <c r="AE2617" i="2"/>
  <c r="AE263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6" i="2"/>
  <c r="AE2613" i="2"/>
  <c r="AE2618" i="2"/>
  <c r="AE2615" i="2"/>
  <c r="AE2623" i="2"/>
  <c r="AB1979" i="2"/>
  <c r="Z1979" i="2"/>
  <c r="AA1979" i="2" s="1"/>
  <c r="V85" i="2"/>
  <c r="W85" i="2"/>
  <c r="AB85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AB1376" i="2" l="1"/>
  <c r="AB1374" i="2"/>
  <c r="AB1400" i="2"/>
  <c r="AB1039" i="2"/>
  <c r="AB1396" i="2"/>
  <c r="AB924" i="2"/>
  <c r="X757" i="2"/>
  <c r="AB300" i="2"/>
  <c r="AB747" i="2"/>
  <c r="X669" i="2"/>
  <c r="AB763" i="2"/>
  <c r="X1387" i="2"/>
  <c r="X1379" i="2"/>
  <c r="AB1036" i="2"/>
  <c r="AB1018" i="2"/>
  <c r="AB981" i="2"/>
  <c r="X1393" i="2"/>
  <c r="X1385" i="2"/>
  <c r="AB1375" i="2"/>
  <c r="X1030" i="2"/>
  <c r="AB1014" i="2"/>
  <c r="X971" i="2"/>
  <c r="X1313" i="2"/>
  <c r="AB1309" i="2"/>
  <c r="AB1391" i="2"/>
  <c r="AB1383" i="2"/>
  <c r="AB1042" i="2"/>
  <c r="AB1026" i="2"/>
  <c r="AB989" i="2"/>
  <c r="X961" i="2"/>
  <c r="X1365" i="2"/>
  <c r="X1335" i="2"/>
  <c r="X1377" i="2"/>
  <c r="AB1863" i="2"/>
  <c r="AB1831" i="2"/>
  <c r="X1795" i="2"/>
  <c r="AB1855" i="2"/>
  <c r="AB1823" i="2"/>
  <c r="X1819" i="2"/>
  <c r="AB1879" i="2"/>
  <c r="AB1847" i="2"/>
  <c r="AB1815" i="2"/>
  <c r="AB1839" i="2"/>
  <c r="AB1807" i="2"/>
  <c r="X755" i="2"/>
  <c r="AB1259" i="2"/>
  <c r="AB920" i="2"/>
  <c r="X1323" i="2"/>
  <c r="AB1255" i="2"/>
  <c r="AB890" i="2"/>
  <c r="X1002" i="2"/>
  <c r="X2090" i="2"/>
  <c r="X2108" i="2"/>
  <c r="X2116" i="2"/>
  <c r="X2124" i="2"/>
  <c r="X2166" i="2"/>
  <c r="X2236" i="2"/>
  <c r="X2614" i="2"/>
  <c r="X2632" i="2"/>
  <c r="X2485" i="2"/>
  <c r="AB2428" i="2"/>
  <c r="AB2362" i="2"/>
  <c r="AB2412" i="2"/>
  <c r="AB1386" i="2"/>
  <c r="AB1031" i="2"/>
  <c r="X2404" i="2"/>
  <c r="AB1384" i="2"/>
  <c r="AB1013" i="2"/>
  <c r="X2388" i="2"/>
  <c r="AB1398" i="2"/>
  <c r="AB1382" i="2"/>
  <c r="AB978" i="2"/>
  <c r="AB697" i="2"/>
  <c r="X2382" i="2"/>
  <c r="AB976" i="2"/>
  <c r="X1223" i="2"/>
  <c r="AB860" i="2"/>
  <c r="X2659" i="2"/>
  <c r="X2364" i="2"/>
  <c r="AB1394" i="2"/>
  <c r="AB1378" i="2"/>
  <c r="AB956" i="2"/>
  <c r="AB765" i="2"/>
  <c r="AB661" i="2"/>
  <c r="X1034" i="2"/>
  <c r="AB1369" i="2"/>
  <c r="AB1349" i="2"/>
  <c r="AB1317" i="2"/>
  <c r="AB753" i="2"/>
  <c r="AB739" i="2"/>
  <c r="AB2659" i="2"/>
  <c r="X2428" i="2"/>
  <c r="X2406" i="2"/>
  <c r="AB2388" i="2"/>
  <c r="X2362" i="2"/>
  <c r="Q50" i="3"/>
  <c r="S50" i="3" s="1"/>
  <c r="T50" i="3" s="1"/>
  <c r="U50" i="3" s="1"/>
  <c r="X2619" i="2"/>
  <c r="X2422" i="2"/>
  <c r="AB2404" i="2"/>
  <c r="X2380" i="2"/>
  <c r="X2689" i="2"/>
  <c r="AB2619" i="2"/>
  <c r="X2420" i="2"/>
  <c r="X2398" i="2"/>
  <c r="AB2380" i="2"/>
  <c r="Q47" i="3"/>
  <c r="S47" i="3" s="1"/>
  <c r="T47" i="3" s="1"/>
  <c r="U47" i="3" s="1"/>
  <c r="AB2" i="2"/>
  <c r="X2685" i="2"/>
  <c r="AB2504" i="2"/>
  <c r="AB2420" i="2"/>
  <c r="X2396" i="2"/>
  <c r="X2374" i="2"/>
  <c r="AE2632" i="2"/>
  <c r="AG2616" i="2"/>
  <c r="AB2685" i="2"/>
  <c r="X2491" i="2"/>
  <c r="X2414" i="2"/>
  <c r="AB2396" i="2"/>
  <c r="X2372" i="2"/>
  <c r="AE2624" i="2"/>
  <c r="X2667" i="2"/>
  <c r="AB2491" i="2"/>
  <c r="X2412" i="2"/>
  <c r="X2390" i="2"/>
  <c r="AB2372" i="2"/>
  <c r="AE2608" i="2"/>
  <c r="AB2447" i="2"/>
  <c r="AB2431" i="2"/>
  <c r="AB2689" i="2"/>
  <c r="AB2667" i="2"/>
  <c r="X2502" i="2"/>
  <c r="AB2485" i="2"/>
  <c r="AB2422" i="2"/>
  <c r="AB2414" i="2"/>
  <c r="AB2406" i="2"/>
  <c r="AB2398" i="2"/>
  <c r="AB2390" i="2"/>
  <c r="AB2382" i="2"/>
  <c r="AB2374" i="2"/>
  <c r="AB2364" i="2"/>
  <c r="AB1249" i="2"/>
  <c r="X2704" i="2"/>
  <c r="AB1215" i="2"/>
  <c r="X1766" i="2"/>
  <c r="X2681" i="2"/>
  <c r="X2611" i="2"/>
  <c r="X2426" i="2"/>
  <c r="X2410" i="2"/>
  <c r="X2394" i="2"/>
  <c r="X2378" i="2"/>
  <c r="X2370" i="2"/>
  <c r="AB1189" i="2"/>
  <c r="Q26" i="3"/>
  <c r="S26" i="3" s="1"/>
  <c r="T26" i="3" s="1"/>
  <c r="U26" i="3" s="1"/>
  <c r="AB2704" i="2"/>
  <c r="X2651" i="2"/>
  <c r="X2489" i="2"/>
  <c r="X2418" i="2"/>
  <c r="X2402" i="2"/>
  <c r="X2386" i="2"/>
  <c r="Z1217" i="2"/>
  <c r="AA1217" i="2" s="1"/>
  <c r="AB2439" i="2"/>
  <c r="X1746" i="2"/>
  <c r="AB2681" i="2"/>
  <c r="AB2651" i="2"/>
  <c r="AB2611" i="2"/>
  <c r="AB2489" i="2"/>
  <c r="AB2426" i="2"/>
  <c r="AB2418" i="2"/>
  <c r="AB2410" i="2"/>
  <c r="AB2402" i="2"/>
  <c r="AB2394" i="2"/>
  <c r="AB2386" i="2"/>
  <c r="AB2378" i="2"/>
  <c r="AB2370" i="2"/>
  <c r="AB1077" i="2"/>
  <c r="AB1197" i="2"/>
  <c r="X1255" i="2"/>
  <c r="Z1219" i="2"/>
  <c r="AA1219" i="2" s="1"/>
  <c r="AE2640" i="2"/>
  <c r="Q5" i="3"/>
  <c r="S5" i="3" s="1"/>
  <c r="T5" i="3" s="1"/>
  <c r="U5" i="3" s="1"/>
  <c r="AB2437" i="2"/>
  <c r="AB1714" i="2"/>
  <c r="X2693" i="2"/>
  <c r="X2675" i="2"/>
  <c r="X2640" i="2"/>
  <c r="X2508" i="2"/>
  <c r="X2487" i="2"/>
  <c r="X2424" i="2"/>
  <c r="X2416" i="2"/>
  <c r="X2408" i="2"/>
  <c r="X2400" i="2"/>
  <c r="X2392" i="2"/>
  <c r="X2384" i="2"/>
  <c r="X2376" i="2"/>
  <c r="X2366" i="2"/>
  <c r="AB2435" i="2"/>
  <c r="AB2693" i="2"/>
  <c r="AB2675" i="2"/>
  <c r="X2504" i="2"/>
  <c r="AB2487" i="2"/>
  <c r="AB2424" i="2"/>
  <c r="AB2416" i="2"/>
  <c r="AB2408" i="2"/>
  <c r="AB2400" i="2"/>
  <c r="AB2392" i="2"/>
  <c r="AB2384" i="2"/>
  <c r="AB2376" i="2"/>
  <c r="AB2366" i="2"/>
  <c r="X1271" i="2"/>
  <c r="S60" i="3"/>
  <c r="T60" i="3" s="1"/>
  <c r="U60" i="3" s="1"/>
  <c r="S53" i="3"/>
  <c r="T53" i="3" s="1"/>
  <c r="U53" i="3" s="1"/>
  <c r="S40" i="3"/>
  <c r="T40" i="3" s="1"/>
  <c r="U40" i="3" s="1"/>
  <c r="S10" i="3"/>
  <c r="T10" i="3" s="1"/>
  <c r="U10" i="3" s="1"/>
  <c r="S39" i="3"/>
  <c r="T39" i="3" s="1"/>
  <c r="U39" i="3" s="1"/>
  <c r="S54" i="3"/>
  <c r="T54" i="3" s="1"/>
  <c r="U54" i="3" s="1"/>
  <c r="S51" i="3"/>
  <c r="T51" i="3" s="1"/>
  <c r="U51" i="3" s="1"/>
  <c r="S41" i="3"/>
  <c r="T41" i="3" s="1"/>
  <c r="U41" i="3" s="1"/>
  <c r="S62" i="3"/>
  <c r="T62" i="3" s="1"/>
  <c r="U62" i="3" s="1"/>
  <c r="S59" i="3"/>
  <c r="T59" i="3" s="1"/>
  <c r="U59" i="3" s="1"/>
  <c r="AB157" i="2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<sst xmlns="http://schemas.openxmlformats.org/spreadsheetml/2006/main" count="39971" uniqueCount="3417">
  <si>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</si>
  <si>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</si>
  <si>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</si>
  <si>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</si>
  <si>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</si>
  <si>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</si>
  <si>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</si>
  <si>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</si>
  <si>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</si>
  <si>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</si>
  <si>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</si>
  <si>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</si>
  <si>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</si>
  <si>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</si>
  <si>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</si>
  <si>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</si>
  <si>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</si>
  <si>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</si>
  <si>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</si>
  <si>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</si>
  <si>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</si>
  <si>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</si>
  <si>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</si>
  <si>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</si>
  <si>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</si>
  <si>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</si>
  <si>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</si>
  <si>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</si>
  <si>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</si>
  <si>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</si>
  <si>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</si>
  <si>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</si>
  <si>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</si>
  <si>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</si>
  <si>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</si>
  <si>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</si>
  <si>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</si>
  <si>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</si>
  <si>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</si>
  <si>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</si>
  <si>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</si>
  <si>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</si>
  <si>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</si>
  <si>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</si>
  <si>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</si>
  <si>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</si>
  <si>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</si>
  <si>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</si>
  <si>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</si>
  <si>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</si>
  <si>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</si>
  <si>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</si>
  <si>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</si>
  <si>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</si>
  <si>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</si>
  <si>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</si>
  <si>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</si>
  <si>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</si>
  <si>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</si>
  <si>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</si>
  <si>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</si>
  <si>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</si>
  <si>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</si>
  <si>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</si>
  <si>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</si>
  <si>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</si>
  <si>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</si>
  <si>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</si>
  <si>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</si>
  <si>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</si>
  <si>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</si>
  <si>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</si>
  <si>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</si>
  <si>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</si>
  <si>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</si>
  <si>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</si>
  <si>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</si>
  <si>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</si>
  <si>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</si>
  <si>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</si>
  <si>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</si>
  <si>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</si>
  <si>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</si>
  <si>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</si>
  <si>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</si>
  <si>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</si>
  <si>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</si>
  <si>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</si>
  <si>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</si>
  <si>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</si>
  <si>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</si>
  <si>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</si>
  <si>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</si>
  <si>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</si>
  <si>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</si>
  <si>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</si>
  <si>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</si>
  <si>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</si>
  <si>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</si>
  <si>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</si>
  <si>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</si>
  <si>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</si>
  <si>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</si>
  <si>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</si>
  <si>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</si>
  <si>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</si>
  <si>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</si>
  <si>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</si>
  <si>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</si>
  <si>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</si>
  <si>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</si>
  <si>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</si>
  <si>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</si>
  <si>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</si>
  <si>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</si>
  <si>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</si>
  <si>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</si>
  <si>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</si>
  <si>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</si>
  <si>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</si>
  <si>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</si>
  <si>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</si>
  <si>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</si>
  <si>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</si>
  <si>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</si>
  <si>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</si>
  <si>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</si>
  <si>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</si>
  <si>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</si>
  <si>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</si>
  <si>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</si>
  <si>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</si>
  <si>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</si>
  <si>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</si>
  <si>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</si>
  <si>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</si>
  <si>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</si>
  <si>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</si>
  <si>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</si>
  <si>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</si>
  <si>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</si>
  <si>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</si>
  <si>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</si>
  <si>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</si>
  <si>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</si>
  <si>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</si>
  <si>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</si>
  <si>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</si>
  <si>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</si>
  <si>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</si>
  <si>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</si>
  <si>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</si>
  <si>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</si>
  <si>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</si>
  <si>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</si>
  <si>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</si>
  <si>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</si>
  <si>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</si>
  <si>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</si>
  <si>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</si>
  <si>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</si>
  <si>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</si>
  <si>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</si>
  <si>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</si>
  <si>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</si>
  <si>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</si>
  <si>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</si>
  <si>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</si>
  <si>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</si>
  <si>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</si>
  <si>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</si>
  <si>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</si>
  <si>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</si>
  <si>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</si>
  <si>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</si>
  <si>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</si>
  <si>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</si>
  <si>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</si>
  <si>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</si>
  <si>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</si>
  <si>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</si>
  <si>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</si>
  <si>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</si>
  <si>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</si>
  <si>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</si>
  <si>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</si>
  <si>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</si>
  <si>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</si>
  <si>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</si>
  <si>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</si>
  <si>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</si>
  <si>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</si>
  <si>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</si>
  <si>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</si>
  <si>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</si>
  <si>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</si>
  <si>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</si>
  <si>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</si>
  <si>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</si>
  <si>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</si>
  <si>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</si>
  <si>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</si>
  <si>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</si>
  <si>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</si>
  <si>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</si>
  <si>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</si>
  <si>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</si>
  <si>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</si>
  <si>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</si>
  <si>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</si>
  <si>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</si>
  <si>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</si>
  <si>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</si>
  <si>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</si>
  <si>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</si>
  <si>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</si>
  <si>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</si>
  <si>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</si>
  <si>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</si>
  <si>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</si>
  <si>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</si>
  <si>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</si>
  <si>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</si>
  <si>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</si>
  <si>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</si>
  <si>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</si>
  <si>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</si>
  <si>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</si>
  <si>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</si>
  <si>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</si>
  <si>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</si>
  <si>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</si>
  <si>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</si>
  <si>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</si>
  <si>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</si>
  <si>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</si>
  <si>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</si>
  <si>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</si>
  <si>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</si>
  <si>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</si>
  <si>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</si>
  <si>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</si>
  <si>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</si>
  <si>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</si>
  <si>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</si>
  <si>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</si>
  <si>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</si>
  <si>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</si>
  <si>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</si>
  <si>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</si>
  <si>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</si>
  <si>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</si>
  <si>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</si>
  <si>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</si>
  <si>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</si>
  <si>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</si>
  <si>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</si>
  <si>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</si>
  <si>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</si>
  <si>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</si>
  <si>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</si>
  <si>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</si>
  <si>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</si>
  <si>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</si>
  <si>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</si>
  <si>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</si>
  <si>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</si>
  <si>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</si>
  <si>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</si>
  <si>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</si>
  <si>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</si>
  <si>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</si>
  <si>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</si>
  <si>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</si>
  <si>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</si>
  <si>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</si>
  <si>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</si>
  <si>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</si>
  <si>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</si>
  <si>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</si>
  <si>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</si>
  <si>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</si>
  <si>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</si>
  <si>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</si>
  <si>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</si>
  <si>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</si>
  <si>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</si>
  <si>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</si>
  <si>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</si>
  <si>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</si>
  <si>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</si>
  <si>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</si>
  <si>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</si>
  <si>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</si>
  <si>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</si>
  <si>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</si>
  <si>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</si>
  <si>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</si>
  <si>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</si>
  <si>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</si>
  <si>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</si>
  <si>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</si>
  <si>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</si>
  <si>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</si>
  <si>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</si>
  <si>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</si>
  <si>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</si>
  <si>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</si>
  <si>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</si>
  <si>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</si>
  <si>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</si>
  <si>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</si>
  <si>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</si>
  <si>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</si>
  <si>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</si>
  <si>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</si>
  <si>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</si>
  <si>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</si>
  <si>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</si>
  <si>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</si>
  <si>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</si>
  <si>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</si>
  <si>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</si>
  <si>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</si>
  <si>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</si>
  <si>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</si>
  <si>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</si>
  <si>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</si>
  <si>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</si>
  <si>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</si>
  <si>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</si>
  <si>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</si>
  <si>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</si>
  <si>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</si>
  <si>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</si>
  <si>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</si>
  <si>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</si>
  <si>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</si>
  <si>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</si>
  <si>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</si>
  <si>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</si>
  <si>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</si>
  <si>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</si>
  <si>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</si>
  <si>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</si>
  <si>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</si>
  <si>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</si>
  <si>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</si>
  <si>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</si>
  <si>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</si>
  <si>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</si>
  <si>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</si>
  <si>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</si>
  <si>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</si>
  <si>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</si>
  <si>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</si>
  <si>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</si>
  <si>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</si>
  <si>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</si>
  <si>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</si>
  <si>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</si>
  <si>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</si>
  <si>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</si>
  <si>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</si>
  <si>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</si>
  <si>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</si>
  <si>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</si>
  <si>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</si>
  <si>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</si>
  <si>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</si>
  <si>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</si>
  <si>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</si>
  <si>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</si>
  <si>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</si>
  <si>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</si>
  <si>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</si>
  <si>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</si>
  <si>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</si>
  <si>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</si>
  <si>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</si>
  <si>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</si>
  <si>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</si>
  <si>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</si>
  <si>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</si>
  <si>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</si>
  <si>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</si>
  <si>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</si>
  <si>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</si>
  <si>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</si>
  <si>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</si>
  <si>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</si>
  <si>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</si>
  <si>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</si>
  <si>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</si>
  <si>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</si>
  <si>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</si>
  <si>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</si>
  <si>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</si>
  <si>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</si>
  <si>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</si>
  <si>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</si>
  <si>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</si>
  <si>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</si>
  <si>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</si>
  <si>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</si>
  <si>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</si>
  <si>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</si>
  <si>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</si>
  <si>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</si>
  <si>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</si>
  <si>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</si>
  <si>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</si>
  <si>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</si>
  <si>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</si>
  <si>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</si>
  <si>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</si>
  <si>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</si>
  <si>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</si>
  <si>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</si>
  <si>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</si>
  <si>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</si>
  <si>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</si>
  <si>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</si>
  <si>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</si>
  <si>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</si>
  <si>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</si>
  <si>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</si>
  <si>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</si>
  <si>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</si>
  <si>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</si>
  <si>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</si>
  <si>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</si>
  <si>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</si>
  <si>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</si>
  <si>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</si>
  <si>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</si>
  <si>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</si>
  <si>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</si>
  <si>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</si>
  <si>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</si>
  <si>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</si>
  <si>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</si>
  <si>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</si>
  <si>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</si>
  <si>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</si>
  <si>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</si>
  <si>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</si>
  <si>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</si>
  <si>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</si>
  <si>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</si>
  <si>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</si>
  <si>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</si>
  <si>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</si>
  <si>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</si>
  <si>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</si>
  <si>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</si>
  <si>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</si>
  <si>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</si>
  <si>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</si>
  <si>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</si>
  <si>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</si>
  <si>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</si>
  <si>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</si>
  <si>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</si>
  <si>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</si>
  <si>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</si>
  <si>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</si>
  <si>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</si>
  <si>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</si>
  <si>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</si>
  <si>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</si>
  <si>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</si>
  <si>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</si>
  <si>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</si>
  <si>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</si>
  <si>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</si>
  <si>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</si>
  <si>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</si>
  <si>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</si>
  <si>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</si>
  <si>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</si>
  <si>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</si>
  <si>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</si>
  <si>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</si>
  <si>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</si>
  <si>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</si>
  <si>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</si>
  <si>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</si>
  <si>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</si>
  <si>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</si>
  <si>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</si>
  <si>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</si>
  <si>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</si>
  <si>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</si>
  <si>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</si>
  <si>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</si>
  <si>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</si>
  <si>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</si>
  <si>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</si>
  <si>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</si>
  <si>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</si>
  <si>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</si>
  <si>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</si>
  <si>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</si>
  <si>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</si>
  <si>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</si>
  <si>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</si>
  <si>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</si>
  <si>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</si>
  <si>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</si>
  <si>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</si>
  <si>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</si>
  <si>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</si>
  <si>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</si>
  <si>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</si>
  <si>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</si>
  <si>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</si>
  <si>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</si>
  <si>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</si>
  <si>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</si>
  <si>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</si>
  <si>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</si>
  <si>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</si>
  <si>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</si>
  <si>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</si>
  <si>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</si>
  <si>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</si>
  <si>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</si>
  <si>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</si>
  <si>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</si>
  <si>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</si>
  <si>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</si>
  <si>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</si>
  <si>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</si>
  <si>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</si>
  <si>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</si>
  <si>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</si>
  <si>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</si>
  <si>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</si>
  <si>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</si>
  <si>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</si>
  <si>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</si>
  <si>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</si>
  <si>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</si>
  <si>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</si>
  <si>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</si>
  <si>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</si>
  <si>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</si>
  <si>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</si>
  <si>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</si>
  <si>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</si>
  <si>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</si>
  <si>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</si>
  <si>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</si>
  <si>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</si>
  <si>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</si>
  <si>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</si>
  <si>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</si>
  <si>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</si>
  <si>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</si>
  <si>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</si>
  <si>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</si>
  <si>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</si>
  <si>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</si>
  <si>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</si>
  <si>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</si>
  <si>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</si>
  <si>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</si>
  <si>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</si>
  <si>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</si>
  <si>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</si>
  <si>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</si>
  <si>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</si>
  <si>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</si>
  <si>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</si>
  <si>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</si>
  <si>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</si>
  <si>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</si>
  <si>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</si>
  <si>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</si>
  <si>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</si>
  <si>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</si>
  <si>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</si>
  <si>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</si>
  <si>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</si>
  <si>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</si>
  <si>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</si>
  <si>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</si>
  <si>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</si>
  <si>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</si>
  <si>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</si>
  <si>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</si>
  <si>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</si>
  <si>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</si>
  <si>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</si>
  <si>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</si>
  <si>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</si>
  <si>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</si>
  <si>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</si>
  <si>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</si>
  <si>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</si>
  <si>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</si>
  <si>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</si>
  <si>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</si>
  <si>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</si>
  <si>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</si>
  <si>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</si>
  <si>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</si>
  <si>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</si>
  <si>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</si>
  <si>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</si>
  <si>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</si>
  <si>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</si>
  <si>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</si>
  <si>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</si>
  <si>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</si>
  <si>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</si>
  <si>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</si>
  <si>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</si>
  <si>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</si>
  <si>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</si>
  <si>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</si>
  <si>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</si>
  <si>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</si>
  <si>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</si>
  <si>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</si>
  <si>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</si>
  <si>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</si>
  <si>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</si>
  <si>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</si>
  <si>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</si>
  <si>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</si>
  <si>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</si>
  <si>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</si>
  <si>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</si>
  <si>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</si>
  <si>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</si>
  <si>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</si>
  <si>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</si>
  <si>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</si>
  <si>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</si>
  <si>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</si>
  <si>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</si>
  <si>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</si>
  <si>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</si>
  <si>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</si>
  <si>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</si>
  <si>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</si>
  <si>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</si>
  <si>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</si>
  <si>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</si>
  <si>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</si>
  <si>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</si>
  <si>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</si>
  <si>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</si>
  <si>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</si>
  <si>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</si>
  <si>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</si>
  <si>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</si>
  <si>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</si>
  <si>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</si>
  <si>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</si>
  <si>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</si>
  <si>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</si>
  <si>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</si>
  <si>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</si>
  <si>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</si>
  <si>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</si>
  <si>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</si>
  <si>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</si>
  <si>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</si>
  <si>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</si>
  <si>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</si>
  <si>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</si>
  <si>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</si>
  <si>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</si>
  <si>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</si>
  <si>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</si>
  <si>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</si>
  <si>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</si>
  <si>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</si>
  <si>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</si>
  <si>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</si>
  <si>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</si>
  <si>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</si>
  <si>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</si>
  <si>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</si>
  <si>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</si>
  <si>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</si>
  <si>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</si>
  <si>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</si>
  <si>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</si>
  <si>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</si>
  <si>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</si>
  <si>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</si>
  <si>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</si>
  <si>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</si>
  <si>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</si>
  <si>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</si>
  <si>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</si>
  <si>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</si>
  <si>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</si>
  <si>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</si>
  <si>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</si>
  <si>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</si>
  <si>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</si>
  <si>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</si>
  <si>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</si>
  <si>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</si>
  <si>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</si>
  <si>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</si>
  <si>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</si>
  <si>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</si>
  <si>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</si>
  <si>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</si>
  <si>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</si>
  <si>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</si>
  <si>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</si>
  <si>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</si>
  <si>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</si>
  <si>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</si>
  <si>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</si>
  <si>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</si>
  <si>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</si>
  <si>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</si>
  <si>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</si>
  <si>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</si>
  <si>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</si>
  <si>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</si>
  <si>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</si>
  <si>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</si>
  <si>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</si>
  <si>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</si>
  <si>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</si>
  <si>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</si>
  <si>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</si>
  <si>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</si>
  <si>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</si>
  <si>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</si>
  <si>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</si>
  <si>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</si>
  <si>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</si>
  <si>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</si>
  <si>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</si>
  <si>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</si>
  <si>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</si>
  <si>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</si>
  <si>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</si>
  <si>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</si>
  <si>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</si>
  <si>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</si>
  <si>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</si>
  <si>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</si>
  <si>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</si>
  <si>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</si>
  <si>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</si>
  <si>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</si>
  <si>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</si>
  <si>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</si>
  <si>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</si>
  <si>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</si>
  <si>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</si>
  <si>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</si>
  <si>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</si>
  <si>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</si>
  <si>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</si>
  <si>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</si>
  <si>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</si>
  <si>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</si>
  <si>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</si>
  <si>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</si>
  <si>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</si>
  <si>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</si>
  <si>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</si>
  <si>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</si>
  <si>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</si>
  <si>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</si>
  <si>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</si>
  <si>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</si>
  <si>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</si>
  <si>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</si>
  <si>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</si>
  <si>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</si>
  <si>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</si>
  <si>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</si>
  <si>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</si>
  <si>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</si>
  <si>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</si>
  <si>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</si>
  <si>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</si>
  <si>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</si>
  <si>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</si>
  <si>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</si>
  <si>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</si>
  <si>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</si>
  <si>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</si>
  <si>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</si>
  <si>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</si>
  <si>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</si>
  <si>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</si>
  <si>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</si>
  <si>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</si>
  <si>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</si>
  <si>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</si>
  <si>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</si>
  <si>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</si>
  <si>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</si>
  <si>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</si>
  <si>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</si>
  <si>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</si>
  <si>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</si>
  <si>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</si>
  <si>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</si>
  <si>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</si>
  <si>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</si>
  <si>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</si>
  <si>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</si>
  <si>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</si>
  <si>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</si>
  <si>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</si>
  <si>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</si>
  <si>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</si>
  <si>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</si>
  <si>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</si>
  <si>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</si>
  <si>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</si>
  <si>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</si>
  <si>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</si>
  <si>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</si>
  <si>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</si>
  <si>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</si>
  <si>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</si>
  <si>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</si>
  <si>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</si>
  <si>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</si>
  <si>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</si>
  <si>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</si>
  <si>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</si>
  <si>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</si>
  <si>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</si>
  <si>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</si>
  <si>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</si>
  <si>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</si>
  <si>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</si>
  <si>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</si>
  <si>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</si>
  <si>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</si>
  <si>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</si>
  <si>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</si>
  <si>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</si>
  <si>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</si>
  <si>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</si>
  <si>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</si>
  <si>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</si>
  <si>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</si>
  <si>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</si>
  <si>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</si>
  <si>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</si>
  <si>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</si>
  <si>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</si>
  <si>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</si>
  <si>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</si>
  <si>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</si>
  <si>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</si>
  <si>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</si>
  <si>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</si>
  <si>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</si>
  <si>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</si>
  <si>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</si>
  <si>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</si>
  <si>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</si>
  <si>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</si>
  <si>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</si>
  <si>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</si>
  <si>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</si>
  <si>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</si>
  <si>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</si>
  <si>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</si>
  <si>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</si>
  <si>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</si>
  <si>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</si>
  <si>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</si>
  <si>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</si>
  <si>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</si>
  <si>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</si>
  <si>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</si>
  <si>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</si>
  <si>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</si>
  <si>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</si>
  <si>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</si>
  <si>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</si>
  <si>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</si>
  <si>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</si>
  <si>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</si>
  <si>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</si>
  <si>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</si>
  <si>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</si>
  <si>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</si>
  <si>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</si>
  <si>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</si>
  <si>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</si>
  <si>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</si>
  <si>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</si>
  <si>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</si>
  <si>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</si>
  <si>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</si>
  <si>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</si>
  <si>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</si>
  <si>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</si>
  <si>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</si>
  <si>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</si>
  <si>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</si>
  <si>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</si>
  <si>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</si>
  <si>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</si>
  <si>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</si>
  <si>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</si>
  <si>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</si>
  <si>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</si>
  <si>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</si>
  <si>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</si>
  <si>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</si>
  <si>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</si>
  <si>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</si>
  <si>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</si>
  <si>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</si>
  <si>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</si>
  <si>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</si>
  <si>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</si>
  <si>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</si>
  <si>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</si>
  <si>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</si>
  <si>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</si>
  <si>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</si>
  <si>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</si>
  <si>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</si>
  <si>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</si>
  <si>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</si>
  <si>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</si>
  <si>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</si>
  <si>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</si>
  <si>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</si>
  <si>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</si>
  <si>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</si>
  <si>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</si>
  <si>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</si>
  <si>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</si>
  <si>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</si>
  <si>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</si>
  <si>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</si>
  <si>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</si>
  <si>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</si>
  <si>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</si>
  <si>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</si>
  <si>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</si>
  <si>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</si>
  <si>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</si>
  <si>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</si>
  <si>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</si>
  <si>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</si>
  <si>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</si>
  <si>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</si>
  <si>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</si>
  <si>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</si>
  <si>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</si>
  <si>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</si>
  <si>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</si>
  <si>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</si>
  <si>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</si>
  <si>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</si>
  <si>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</si>
  <si>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</si>
  <si>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</si>
  <si>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</si>
  <si>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</si>
  <si>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</si>
  <si>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</si>
  <si>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</si>
  <si>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</si>
  <si>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</si>
  <si>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</si>
  <si>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</si>
  <si>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</si>
  <si>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</si>
  <si>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</si>
  <si>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</si>
  <si>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</si>
  <si>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</si>
  <si>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</si>
  <si>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</si>
  <si>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</si>
  <si>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</si>
  <si>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</si>
  <si>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</si>
  <si>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</si>
  <si>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</si>
  <si>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</si>
  <si>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</si>
  <si>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</si>
  <si>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</si>
  <si>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</si>
  <si>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</si>
  <si>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</si>
  <si>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</si>
  <si>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</si>
  <si>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</si>
  <si>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</si>
  <si>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</si>
  <si>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</si>
  <si>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</si>
  <si>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</si>
  <si>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</si>
  <si>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</si>
  <si>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</si>
  <si>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</si>
  <si>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</si>
  <si>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</si>
  <si>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</si>
  <si>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</si>
  <si>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</si>
  <si>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</si>
  <si>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</si>
  <si>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</si>
  <si>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</si>
  <si>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</si>
  <si>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</si>
  <si>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</si>
  <si>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</si>
  <si>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</si>
  <si>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</si>
  <si>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</si>
  <si>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</si>
  <si>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</si>
  <si>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</si>
  <si>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</si>
  <si>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</si>
  <si>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</si>
  <si>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</si>
  <si>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</si>
  <si>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</si>
  <si>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</si>
  <si>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</si>
  <si>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</si>
  <si>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</si>
  <si>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</si>
  <si>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</si>
  <si>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</si>
  <si>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</si>
  <si>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</si>
  <si>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</si>
  <si>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</si>
  <si>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</si>
  <si>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</si>
  <si>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</si>
  <si>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</si>
  <si>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</si>
  <si>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</si>
  <si>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</si>
  <si>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</si>
  <si>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</si>
  <si>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</si>
  <si>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</si>
  <si>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</si>
  <si>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</si>
  <si>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</si>
  <si>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</si>
  <si>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</si>
  <si>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</si>
  <si>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</si>
  <si>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</si>
  <si>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</si>
  <si>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</si>
  <si>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</si>
  <si>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</si>
  <si>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</si>
  <si>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</si>
  <si>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</si>
  <si>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</si>
  <si>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</si>
  <si>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</si>
  <si>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</si>
  <si>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</si>
  <si>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</si>
  <si>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</si>
  <si>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</si>
  <si>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</si>
  <si>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</si>
  <si>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</si>
  <si>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</si>
  <si>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</si>
  <si>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</si>
  <si>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</si>
  <si>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</si>
  <si>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</si>
  <si>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</si>
  <si>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</si>
  <si>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</si>
  <si>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</si>
  <si>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</si>
  <si>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</si>
  <si>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</si>
  <si>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</si>
  <si>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</si>
  <si>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</si>
  <si>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</si>
  <si>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</si>
  <si>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</si>
  <si>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</si>
  <si>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</si>
  <si>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</si>
  <si>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</si>
  <si>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</si>
  <si>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</si>
  <si>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</si>
  <si>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</si>
  <si>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</si>
  <si>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</si>
  <si>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</si>
  <si>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</si>
  <si>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</si>
  <si>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</si>
  <si>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</si>
  <si>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</si>
  <si>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</si>
  <si>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</si>
  <si>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</si>
  <si>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</si>
  <si>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</si>
  <si>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</si>
  <si>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</si>
  <si>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</si>
  <si>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</si>
  <si>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</si>
  <si>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</si>
  <si>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</si>
  <si>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</si>
  <si>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</si>
  <si>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</si>
  <si>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</si>
  <si>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</si>
  <si>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</si>
  <si>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</si>
  <si>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</si>
  <si>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</si>
  <si>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</si>
  <si>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</si>
  <si>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</si>
  <si>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</si>
  <si>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</si>
  <si>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</si>
  <si>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</si>
  <si>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</si>
  <si>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</si>
  <si>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</si>
  <si>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</si>
  <si>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</si>
  <si>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</si>
  <si>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</si>
  <si>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</si>
  <si>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</si>
  <si>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</si>
  <si>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</si>
  <si>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</si>
  <si>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</si>
  <si>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</si>
  <si>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</si>
  <si>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</si>
  <si>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</si>
  <si>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</si>
  <si>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</si>
  <si>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</si>
  <si>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</si>
  <si>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</si>
  <si>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</si>
  <si>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</si>
  <si>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</si>
  <si>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</si>
  <si>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</si>
  <si>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</si>
  <si>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</si>
  <si>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</si>
  <si>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</si>
  <si>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</si>
  <si>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</si>
  <si>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</si>
  <si>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</si>
  <si>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</si>
  <si>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</si>
  <si>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</si>
  <si>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</si>
  <si>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</si>
  <si>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</si>
  <si>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</si>
  <si>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</si>
  <si>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</si>
  <si>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</si>
  <si>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</si>
  <si>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</si>
  <si>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</si>
  <si>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</si>
  <si>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</si>
  <si>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</si>
  <si>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</si>
  <si>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</si>
  <si>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</si>
  <si>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</si>
  <si>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</si>
  <si>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</si>
  <si>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</si>
  <si>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</si>
  <si>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</si>
  <si>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</si>
  <si>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</si>
  <si>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</si>
  <si>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</si>
  <si>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</si>
  <si>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</si>
  <si>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</si>
  <si>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</si>
  <si>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</si>
  <si>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</si>
  <si>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</si>
  <si>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</si>
  <si>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</si>
  <si>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</si>
  <si>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</si>
  <si>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</si>
  <si>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</si>
  <si>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</si>
  <si>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</si>
  <si>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</si>
  <si>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</si>
  <si>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</si>
  <si>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</si>
  <si>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</si>
  <si>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</si>
  <si>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</si>
  <si>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</si>
  <si>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</si>
  <si>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</si>
  <si>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</si>
  <si>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</si>
  <si>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</si>
  <si>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</si>
  <si>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</si>
  <si>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</si>
  <si>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</si>
  <si>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</si>
  <si>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</si>
  <si>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</si>
  <si>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</si>
  <si>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</si>
  <si>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</si>
  <si>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</si>
  <si>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</si>
  <si>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</si>
  <si>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</si>
  <si>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</si>
  <si>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</si>
  <si>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</si>
  <si>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</si>
  <si>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</si>
  <si>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</si>
  <si>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</si>
  <si>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</si>
  <si>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</si>
  <si>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</si>
  <si>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</si>
  <si>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</si>
  <si>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</si>
  <si>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</si>
  <si>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</si>
  <si>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</si>
  <si>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</si>
  <si>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</si>
  <si>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</si>
  <si>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</si>
  <si>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</si>
  <si>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</si>
  <si>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</si>
  <si>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</si>
  <si>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</si>
  <si>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</si>
  <si>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</si>
  <si>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</si>
  <si>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</si>
  <si>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</si>
  <si>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</si>
  <si>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</si>
  <si>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</si>
  <si>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</si>
  <si>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</si>
  <si>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</si>
  <si>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</si>
  <si>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</si>
  <si>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</si>
  <si>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</si>
  <si>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</si>
  <si>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</si>
  <si>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</si>
  <si>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</si>
  <si>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</si>
  <si>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</si>
  <si>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</si>
  <si>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</si>
  <si>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</si>
  <si>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</si>
  <si>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</si>
  <si>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</si>
  <si>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</si>
  <si>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</si>
  <si>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</si>
  <si>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</si>
  <si>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</si>
  <si>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</si>
  <si>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</si>
  <si>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</si>
  <si>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</si>
  <si>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</si>
  <si>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</si>
  <si>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</si>
  <si>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</si>
  <si>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</si>
  <si>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</si>
  <si>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</si>
  <si>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</si>
  <si>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</si>
  <si>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</si>
  <si>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</si>
  <si>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</si>
  <si>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</si>
  <si>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</si>
  <si>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</si>
  <si>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</si>
  <si>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</si>
  <si>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</si>
  <si>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</si>
  <si>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</si>
  <si>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</si>
  <si>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</si>
  <si>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</si>
  <si>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</si>
  <si>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</si>
  <si>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</si>
  <si>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</si>
  <si>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</si>
  <si>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</si>
  <si>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</si>
  <si>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</si>
  <si>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</si>
  <si>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</si>
  <si>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</si>
  <si>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</si>
  <si>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</si>
  <si>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</si>
  <si>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</si>
  <si>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</si>
  <si>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</si>
  <si>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</si>
  <si>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</si>
  <si>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</si>
  <si>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</si>
  <si>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</si>
  <si>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</si>
  <si>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</si>
  <si>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</si>
  <si>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</si>
  <si>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</si>
  <si>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</si>
  <si>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</si>
  <si>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</si>
  <si>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</si>
  <si>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</si>
  <si>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</si>
  <si>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</si>
  <si>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</si>
  <si>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</si>
  <si>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</si>
  <si>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</si>
  <si>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</si>
  <si>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</si>
  <si>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</si>
  <si>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</si>
  <si>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</si>
  <si>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</si>
  <si>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</si>
  <si>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</si>
  <si>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</si>
  <si>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</si>
  <si>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</si>
  <si>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</si>
  <si>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</si>
  <si>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</si>
  <si>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</si>
  <si>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</si>
  <si>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</si>
  <si>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</si>
  <si>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</si>
  <si>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</si>
  <si>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</si>
  <si>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</si>
  <si>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</si>
  <si>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</si>
  <si>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</si>
  <si>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</si>
  <si>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</si>
  <si>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</si>
  <si>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</si>
  <si>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</si>
  <si>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</si>
  <si>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</si>
  <si>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</si>
  <si>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</si>
  <si>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</si>
  <si>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</si>
  <si>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</si>
  <si>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</si>
  <si>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</si>
  <si>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</si>
  <si>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</si>
  <si>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</si>
  <si>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</si>
  <si>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</si>
  <si>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</si>
  <si>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</si>
  <si>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</si>
  <si>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</si>
  <si>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</si>
  <si>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</si>
  <si>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</si>
  <si>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</si>
  <si>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</si>
  <si>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</si>
  <si>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</si>
  <si>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</si>
  <si>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</si>
  <si>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</si>
  <si>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</si>
  <si>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</si>
  <si>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</si>
  <si>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</si>
  <si>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</si>
  <si>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</si>
  <si>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</si>
  <si>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</si>
  <si>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</si>
  <si>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</si>
  <si>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</si>
  <si>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</si>
  <si>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</si>
  <si>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</si>
  <si>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</si>
  <si>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</si>
  <si>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</si>
  <si>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</si>
  <si>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</si>
  <si>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</si>
  <si>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</si>
  <si>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</si>
  <si>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</si>
  <si>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</si>
  <si>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</si>
  <si>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</si>
  <si>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</si>
  <si>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</si>
  <si>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</si>
  <si>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</si>
  <si>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</si>
  <si>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</si>
  <si>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</si>
  <si>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</si>
  <si>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</si>
  <si>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</si>
  <si>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</si>
  <si>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</si>
  <si>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</si>
  <si>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</si>
  <si>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</si>
  <si>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</si>
  <si>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</si>
  <si>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</si>
  <si>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</si>
  <si>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</si>
  <si>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</si>
  <si>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</si>
  <si>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</si>
  <si>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</si>
  <si>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</si>
  <si>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</si>
  <si>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</si>
  <si>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</si>
  <si>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</si>
  <si>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</si>
  <si>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</si>
  <si>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</si>
  <si>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</si>
  <si>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</si>
  <si>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</si>
  <si>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</si>
  <si>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</si>
  <si>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</si>
  <si>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</si>
  <si>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</si>
  <si>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</si>
  <si>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</si>
  <si>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</si>
  <si>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</si>
  <si>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</si>
  <si>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</si>
  <si>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</si>
  <si>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</si>
  <si>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</si>
  <si>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</si>
  <si>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</si>
  <si>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</si>
  <si>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</si>
  <si>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</si>
  <si>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</si>
  <si>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</si>
  <si>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</si>
  <si>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</si>
  <si>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</si>
  <si>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</si>
  <si>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</si>
  <si>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</si>
  <si>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</si>
  <si>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</si>
  <si>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</si>
  <si>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</si>
  <si>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</si>
  <si>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</si>
  <si>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</si>
  <si>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</si>
  <si>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</si>
  <si>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</si>
  <si>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</si>
  <si>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</si>
  <si>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</si>
  <si>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</si>
  <si>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</si>
  <si>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</si>
  <si>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</si>
  <si>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</si>
  <si>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</si>
  <si>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</si>
  <si>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</si>
  <si>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</si>
  <si>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</si>
  <si>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</si>
  <si>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</si>
  <si>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</si>
  <si>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</si>
  <si>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</si>
  <si>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</si>
  <si>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</si>
  <si>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</si>
  <si>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</si>
  <si>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</si>
  <si>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</si>
  <si>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</si>
  <si>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</si>
  <si>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</si>
  <si>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</si>
  <si>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</si>
  <si>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</si>
  <si>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</si>
  <si>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</si>
  <si>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</si>
  <si>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</si>
  <si>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</si>
  <si>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</si>
  <si>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</si>
  <si>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</si>
  <si>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</si>
  <si>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</si>
  <si>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</si>
  <si>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</si>
  <si>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</si>
  <si>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</si>
  <si>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</si>
  <si>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</si>
  <si>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</si>
  <si>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</si>
  <si>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</si>
  <si>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</si>
  <si>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</si>
  <si>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</si>
  <si>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</si>
  <si>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</si>
  <si>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</si>
  <si>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</si>
  <si>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</si>
  <si>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</si>
  <si>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</si>
  <si>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</si>
  <si>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</si>
  <si>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</si>
  <si>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</si>
  <si>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</si>
  <si>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</si>
  <si>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</si>
  <si>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</si>
  <si>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</si>
  <si>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</si>
  <si>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</si>
  <si>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</si>
  <si>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</si>
  <si>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</si>
  <si>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</si>
  <si>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</si>
  <si>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</si>
  <si>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</si>
  <si>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</si>
  <si>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</si>
  <si>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</si>
  <si>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</si>
  <si>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</si>
  <si>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</si>
  <si>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</si>
  <si>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</si>
  <si>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</si>
  <si>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</si>
  <si>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</si>
  <si>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</si>
  <si>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</si>
  <si>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</si>
  <si>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</si>
  <si>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</si>
  <si>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</si>
  <si>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</si>
  <si>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</si>
  <si>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</si>
  <si>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</si>
  <si>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</si>
  <si>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</si>
  <si>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</si>
  <si>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</si>
  <si>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</si>
  <si>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</si>
  <si>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</si>
  <si>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</si>
  <si>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</si>
  <si>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</si>
  <si>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</si>
  <si>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</si>
  <si>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</si>
  <si>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</si>
  <si>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</si>
  <si>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</si>
  <si>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</si>
  <si>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</si>
  <si>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</si>
  <si>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</si>
  <si>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</si>
  <si>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</si>
  <si>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</si>
  <si>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</si>
  <si>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</si>
  <si>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</si>
  <si>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</si>
  <si>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</si>
  <si>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</si>
  <si>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</si>
  <si>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</si>
  <si>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</si>
  <si>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</si>
  <si>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</si>
  <si>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</si>
  <si>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</si>
  <si>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</si>
  <si>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</si>
  <si>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</si>
  <si>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</si>
  <si>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</si>
  <si>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</si>
  <si>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</si>
  <si>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</si>
  <si>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</si>
  <si>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</si>
  <si>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</si>
  <si>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</si>
  <si>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</si>
  <si>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</si>
  <si>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</si>
  <si>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</si>
  <si>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</si>
  <si>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</si>
  <si>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</si>
  <si>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</si>
  <si>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</si>
  <si>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</si>
  <si>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</si>
  <si>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</si>
  <si>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</si>
  <si>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</si>
  <si>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</si>
  <si>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</si>
  <si>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</si>
  <si>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</si>
  <si>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</si>
  <si>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</si>
  <si>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</si>
  <si>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</si>
  <si>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</si>
  <si>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</si>
  <si>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</si>
  <si>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</si>
  <si>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</si>
  <si>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</si>
  <si>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</si>
  <si>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</si>
  <si>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</si>
  <si>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</si>
  <si>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</si>
  <si>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</si>
  <si>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</si>
  <si>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</si>
  <si>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</si>
  <si>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</si>
  <si>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</si>
  <si>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</si>
  <si>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</si>
  <si>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</si>
  <si>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</si>
  <si>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</si>
  <si>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</si>
  <si>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</si>
  <si>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</si>
  <si>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</si>
  <si>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</si>
  <si>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</si>
  <si>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</si>
  <si>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</si>
  <si>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</si>
  <si>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</si>
  <si>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</si>
  <si>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</si>
  <si>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</si>
  <si>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</si>
  <si>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</si>
  <si>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</si>
  <si>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</si>
  <si>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</si>
  <si>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</si>
  <si>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</si>
  <si>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</si>
  <si>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</si>
  <si>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</si>
  <si>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</si>
  <si>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</si>
  <si>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</si>
  <si>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</si>
  <si>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</si>
  <si>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</si>
  <si>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</si>
  <si>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</si>
  <si>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</si>
  <si>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</si>
  <si>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</si>
  <si>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</si>
  <si>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</si>
  <si>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</si>
  <si>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</si>
  <si>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</si>
  <si>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</si>
  <si>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</si>
  <si>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</si>
  <si>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</si>
  <si>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</si>
  <si>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</si>
  <si>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</si>
  <si>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</si>
  <si>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</si>
  <si>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</si>
  <si>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</si>
  <si>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</si>
  <si>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</si>
  <si>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</si>
  <si>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</si>
  <si>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</si>
  <si>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</si>
  <si>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</si>
  <si>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</si>
  <si>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</si>
  <si>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</si>
  <si>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</si>
  <si>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</si>
  <si>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</si>
  <si>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</si>
  <si>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</si>
  <si>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</si>
  <si>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</si>
  <si>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</si>
  <si>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</si>
  <si>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</si>
  <si>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</si>
  <si>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</si>
  <si>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</si>
  <si>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</si>
  <si>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</si>
  <si>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</si>
  <si>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</si>
  <si>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</si>
  <si>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</si>
  <si>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</si>
  <si>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</si>
  <si>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</si>
  <si>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</si>
  <si>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</si>
  <si>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</si>
  <si>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</si>
  <si>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</si>
  <si>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</si>
  <si>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</si>
  <si>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</si>
  <si>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</si>
  <si>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</si>
  <si>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</si>
  <si>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</si>
  <si>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</si>
  <si>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</si>
  <si>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</si>
  <si>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</si>
  <si>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</si>
  <si>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</si>
  <si>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</si>
  <si>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</si>
  <si>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</si>
  <si>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</si>
  <si>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</si>
  <si>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</si>
  <si>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</si>
  <si>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</si>
  <si>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</si>
  <si>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</si>
  <si>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</si>
  <si>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</si>
  <si>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</si>
  <si>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</si>
  <si>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</si>
  <si>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</si>
  <si>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</si>
  <si>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</si>
  <si>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</si>
  <si>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</si>
  <si>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</si>
  <si>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</si>
  <si>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</si>
  <si>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</si>
  <si>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</si>
  <si>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</si>
  <si>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</si>
  <si>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</si>
  <si>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</si>
  <si>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</si>
  <si>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</si>
  <si>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</si>
  <si>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</si>
  <si>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</si>
  <si>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</si>
  <si>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</si>
  <si>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</si>
  <si>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</si>
  <si>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</si>
  <si>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</si>
  <si>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</si>
  <si>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</si>
  <si>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</si>
  <si>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</si>
  <si>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</si>
  <si>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</si>
  <si>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</si>
  <si>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</si>
  <si>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</si>
  <si>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</si>
  <si>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</si>
  <si>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</si>
  <si>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</si>
  <si>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</si>
  <si>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</si>
  <si>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</si>
  <si>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</si>
  <si>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</si>
  <si>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</si>
  <si>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</si>
  <si>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</si>
  <si>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</si>
  <si>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</si>
  <si>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</si>
  <si>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</si>
  <si>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</si>
  <si>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</si>
  <si>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</si>
  <si>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</si>
  <si>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</si>
  <si>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</si>
  <si>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</si>
  <si>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</si>
  <si>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</si>
  <si>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</si>
  <si>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</si>
  <si>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</si>
  <si>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</si>
  <si>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</si>
  <si>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</si>
  <si>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</si>
  <si>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</si>
  <si>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</si>
  <si>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</si>
  <si>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</si>
  <si>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</si>
  <si>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</si>
  <si>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</si>
  <si>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</si>
  <si>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</si>
  <si>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</si>
  <si>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</si>
  <si>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</si>
  <si>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</si>
  <si>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</si>
  <si>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</si>
  <si>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</si>
  <si>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</si>
  <si>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</si>
  <si>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</si>
  <si>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</si>
  <si>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</si>
  <si>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</si>
  <si>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</si>
  <si>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</si>
  <si>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</si>
  <si>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</si>
  <si>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</si>
  <si>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</si>
  <si>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</si>
  <si>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</si>
  <si>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</si>
  <si>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</si>
  <si>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</si>
  <si>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</si>
  <si>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</si>
  <si>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</si>
  <si>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</si>
  <si>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</si>
  <si>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</si>
  <si>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</si>
  <si>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</si>
  <si>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</si>
  <si>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</si>
  <si>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</si>
  <si>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</si>
  <si>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</si>
  <si>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</si>
  <si>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</si>
  <si>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</si>
  <si>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</si>
  <si>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</si>
  <si>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</si>
  <si>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</si>
  <si>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</si>
  <si>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</si>
  <si>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</si>
  <si>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</si>
  <si>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</si>
  <si>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</si>
  <si>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</si>
  <si>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</si>
  <si>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</si>
  <si>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</si>
  <si>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</si>
  <si>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</si>
  <si>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</si>
  <si>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</si>
  <si>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</si>
  <si>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</si>
  <si>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</si>
  <si>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</si>
  <si>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</si>
  <si>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</si>
  <si>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</si>
  <si>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</si>
  <si>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</si>
  <si>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</si>
  <si>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</si>
  <si>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</si>
  <si>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</si>
  <si>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</si>
  <si>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</si>
  <si>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</si>
  <si>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</si>
  <si>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</si>
  <si>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</si>
  <si>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</si>
  <si>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</si>
  <si>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</si>
  <si>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</si>
  <si>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</si>
  <si>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</si>
  <si>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</si>
  <si>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</si>
  <si>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</si>
  <si>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</si>
  <si>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</si>
  <si>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</si>
  <si>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</si>
  <si>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</si>
  <si>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</si>
  <si>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</si>
  <si>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</si>
  <si>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</si>
  <si>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</si>
  <si>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</si>
  <si>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</si>
  <si>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</si>
  <si>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</si>
  <si>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</si>
  <si>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</si>
  <si>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</si>
  <si>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</si>
  <si>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</si>
  <si>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</si>
  <si>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</si>
  <si>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</si>
  <si>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</si>
  <si>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</si>
  <si>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</si>
  <si>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</si>
  <si>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</si>
  <si>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</si>
  <si>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</si>
  <si>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</si>
  <si>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</si>
  <si>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</si>
  <si>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</si>
  <si>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</si>
  <si>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</si>
  <si>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</si>
  <si>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</si>
  <si>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</si>
  <si>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</si>
  <si>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</si>
  <si>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</si>
  <si>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</si>
  <si>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</si>
  <si>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</si>
  <si>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</si>
  <si>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</si>
  <si>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</si>
  <si>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</si>
  <si>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</si>
  <si>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</si>
  <si>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</si>
  <si>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</si>
  <si>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</si>
  <si>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</si>
  <si>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</si>
  <si>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</si>
  <si>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</si>
  <si>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</si>
  <si>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</si>
  <si>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</si>
  <si>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</si>
  <si>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</si>
  <si>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</si>
  <si>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</si>
  <si>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</si>
  <si>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</si>
  <si>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</si>
  <si>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</si>
  <si>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</si>
  <si>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</si>
  <si>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</si>
  <si>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</si>
  <si>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</si>
  <si>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</si>
  <si>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</si>
  <si>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</si>
  <si>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</si>
  <si>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</si>
  <si>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</si>
  <si>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</si>
  <si>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</si>
  <si>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</si>
  <si>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</si>
  <si>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</si>
  <si>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</si>
  <si>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</si>
  <si>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</si>
  <si>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</si>
  <si>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</si>
  <si>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</si>
  <si>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</si>
  <si>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</si>
  <si>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</si>
  <si>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</si>
  <si>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</si>
  <si>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</si>
  <si>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</si>
  <si>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</si>
  <si>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</si>
  <si>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</si>
  <si>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</si>
  <si>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</si>
  <si>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</si>
  <si>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</si>
  <si>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</si>
  <si>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</si>
  <si>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</si>
  <si>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</si>
  <si>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</si>
  <si>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</si>
  <si>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</si>
  <si>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</si>
  <si>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</si>
  <si>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</si>
  <si>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</si>
  <si>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</si>
  <si>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</si>
  <si>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</si>
  <si>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</si>
  <si>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</si>
  <si>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</si>
  <si>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</si>
  <si>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</si>
  <si>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</si>
  <si>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</si>
  <si>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</si>
  <si>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</si>
  <si>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</si>
  <si>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</si>
  <si>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</si>
  <si>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</si>
  <si>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</si>
  <si>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</si>
  <si>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</si>
  <si>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</si>
  <si>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</si>
  <si>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</si>
  <si>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</si>
  <si>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</si>
  <si>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</si>
  <si>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</si>
  <si>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</si>
  <si>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</si>
  <si>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</si>
  <si>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</si>
  <si>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</si>
  <si>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</si>
  <si>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</si>
  <si>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</si>
  <si>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</si>
  <si>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</si>
  <si>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</si>
  <si>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</si>
  <si>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</si>
  <si>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</si>
  <si>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</si>
  <si>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</si>
  <si>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</si>
  <si>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</si>
  <si>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</si>
  <si>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</si>
  <si>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</si>
  <si>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</si>
  <si>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</si>
  <si>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</si>
  <si>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</si>
  <si>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</si>
  <si>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</si>
  <si>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</si>
  <si>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</si>
  <si>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</si>
  <si>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</si>
  <si>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</si>
  <si>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</si>
  <si>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</si>
  <si>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</si>
  <si>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</si>
  <si>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</si>
  <si>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</si>
  <si>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</si>
  <si>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</si>
  <si>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</si>
  <si>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</si>
  <si>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</si>
  <si>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</si>
  <si>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</si>
  <si>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</si>
  <si>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</si>
  <si>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</si>
  <si>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</si>
  <si>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</si>
  <si>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</si>
  <si>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</si>
  <si>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</si>
  <si>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</si>
  <si>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</si>
  <si>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</si>
  <si>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</si>
  <si>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</si>
  <si>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</si>
  <si>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</si>
  <si>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</si>
  <si>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</si>
  <si>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</si>
  <si>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</si>
  <si>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</si>
  <si>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</si>
  <si>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</si>
  <si>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</si>
  <si>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</si>
  <si>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</si>
  <si>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</si>
  <si>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</si>
  <si>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</si>
  <si>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</si>
  <si>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</si>
  <si>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</si>
  <si>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</si>
  <si>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</si>
  <si>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</si>
  <si>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</si>
  <si>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</si>
  <si>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</si>
  <si>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</si>
  <si>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</si>
  <si>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</si>
  <si>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</si>
  <si>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</si>
  <si>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</si>
  <si>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</si>
  <si>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</si>
  <si>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</si>
  <si>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</si>
  <si>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</si>
  <si>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</si>
  <si>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</si>
  <si>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</si>
  <si>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</si>
  <si>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</si>
  <si>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</si>
  <si>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</si>
  <si>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</si>
  <si>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</si>
  <si>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</si>
  <si>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</si>
  <si>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</si>
  <si>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</si>
  <si>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</si>
  <si>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</si>
  <si>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</si>
  <si>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</si>
  <si>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</si>
  <si>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</si>
  <si>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</si>
  <si>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</si>
  <si>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</si>
  <si>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</si>
  <si>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</si>
  <si>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</si>
  <si>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</si>
  <si>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</si>
  <si>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</si>
  <si>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</si>
  <si>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</si>
  <si>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</si>
  <si>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</si>
  <si>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</si>
  <si>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</si>
  <si>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</si>
  <si>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</si>
  <si>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</si>
  <si>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</si>
  <si>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</si>
  <si>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</si>
  <si>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</si>
  <si>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</si>
  <si>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</si>
  <si>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</si>
  <si>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</si>
  <si>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</si>
  <si>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</si>
  <si>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</si>
  <si>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</si>
  <si>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</si>
  <si>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</si>
  <si>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</si>
  <si>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</si>
  <si>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</si>
  <si>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</si>
  <si>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</si>
  <si>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</si>
  <si>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</si>
  <si>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</si>
  <si>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</si>
  <si>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</si>
  <si>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</si>
  <si>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</si>
  <si>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</si>
  <si>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</si>
  <si>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</si>
  <si>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</si>
  <si>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</si>
  <si>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</si>
  <si>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</si>
  <si>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</si>
  <si>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</si>
  <si>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</si>
  <si>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</si>
  <si>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</si>
  <si>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</si>
  <si>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</si>
  <si>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</si>
  <si>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</si>
  <si>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</si>
  <si>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</si>
  <si>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</si>
  <si>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</si>
  <si>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</si>
  <si>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</si>
  <si>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</si>
  <si>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</si>
  <si>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</si>
  <si>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</si>
  <si>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</si>
  <si>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</si>
  <si>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</si>
  <si>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</si>
  <si>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</si>
  <si>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</si>
  <si>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</si>
  <si>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</si>
  <si>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</si>
  <si>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</si>
  <si>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</si>
  <si>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</si>
  <si>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</si>
  <si>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</si>
  <si>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</si>
  <si>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</si>
  <si>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</si>
  <si>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</si>
  <si>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</si>
  <si>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</si>
  <si>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</si>
  <si>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</si>
  <si>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</si>
  <si>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</si>
  <si>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</si>
  <si>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</si>
  <si>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</si>
  <si>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</si>
  <si>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</si>
  <si>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</si>
  <si>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</si>
  <si>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</si>
  <si>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</si>
  <si>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</si>
  <si>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</si>
  <si>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</si>
  <si>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</si>
  <si>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</si>
  <si>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</si>
  <si>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</si>
  <si>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</si>
  <si>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</si>
  <si>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</si>
  <si>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</si>
  <si>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</si>
  <si>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</si>
  <si>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</si>
  <si>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</si>
  <si>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</si>
  <si>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</si>
  <si>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</si>
  <si>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</si>
  <si>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</si>
  <si>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</si>
  <si>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</si>
  <si>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</si>
  <si>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</si>
  <si>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</si>
  <si>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</si>
  <si>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</si>
  <si>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</si>
  <si>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</si>
  <si>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</si>
  <si>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</si>
  <si>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</si>
  <si>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</si>
  <si>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</si>
  <si>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</si>
  <si>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</si>
  <si>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</si>
  <si>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</si>
  <si>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</si>
  <si>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</si>
  <si>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</si>
  <si>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</si>
  <si>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</si>
  <si>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</si>
  <si>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</si>
  <si>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</si>
  <si>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</si>
  <si>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</si>
  <si>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</si>
  <si>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</si>
  <si>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</si>
  <si>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</si>
  <si>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</si>
  <si>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</si>
  <si>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</si>
  <si>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</si>
  <si>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</si>
  <si>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</si>
  <si>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</si>
  <si>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</si>
  <si>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</si>
  <si>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</si>
  <si>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</si>
  <si>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</si>
  <si>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</si>
  <si>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</si>
  <si>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</si>
  <si>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</si>
  <si>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</si>
  <si>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</si>
  <si>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</si>
  <si>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</si>
  <si>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</si>
  <si>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</si>
  <si>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</si>
  <si>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</si>
  <si>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</si>
  <si>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</si>
  <si>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</si>
  <si>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</si>
  <si>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</si>
  <si>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</si>
  <si>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</si>
  <si>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</si>
  <si>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</si>
  <si>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</si>
  <si>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</si>
  <si>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</si>
  <si>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</si>
  <si>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</si>
  <si>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</si>
  <si>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</si>
  <si>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</si>
  <si>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</si>
  <si>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</si>
  <si>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</si>
  <si>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</si>
  <si>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</si>
  <si>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</si>
  <si>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</si>
  <si>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</si>
  <si>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</si>
  <si>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</si>
  <si>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</si>
  <si>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</si>
  <si>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</si>
  <si>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</si>
  <si>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</si>
  <si>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</si>
  <si>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</si>
  <si>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</si>
  <si>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</si>
  <si>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</si>
  <si>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</si>
  <si>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</si>
  <si>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</si>
  <si>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</si>
  <si>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</si>
  <si>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</si>
  <si>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</si>
  <si>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</si>
  <si>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</si>
  <si>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</si>
  <si>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</si>
  <si>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</si>
  <si>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</si>
  <si>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</si>
  <si>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</si>
  <si>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</si>
  <si>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</si>
  <si>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</si>
  <si>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</si>
  <si>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</si>
  <si>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</si>
  <si>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</si>
  <si>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</si>
  <si>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</si>
  <si>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</si>
  <si>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</si>
  <si>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</si>
  <si>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</si>
  <si>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</si>
  <si>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</si>
  <si>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</si>
  <si>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</si>
  <si>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</si>
  <si>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</si>
  <si>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</si>
  <si>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</si>
  <si>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</si>
  <si>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</si>
  <si>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</si>
  <si>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</si>
  <si>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</si>
  <si>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</si>
  <si>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</si>
  <si>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</si>
  <si>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</si>
  <si>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</si>
  <si>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</si>
  <si>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</si>
  <si>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</si>
  <si>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</si>
  <si>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</si>
  <si>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</si>
  <si>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</si>
  <si>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</si>
  <si>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</si>
  <si>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</si>
  <si>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</si>
  <si>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</si>
  <si>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</si>
  <si>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</si>
  <si>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</si>
  <si>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</si>
  <si>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</si>
  <si>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</si>
  <si>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</si>
  <si>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</si>
  <si>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</si>
  <si>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</si>
  <si>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</si>
  <si>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</si>
  <si>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</si>
  <si>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</si>
  <si>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</si>
  <si>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</si>
  <si>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</si>
  <si>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</si>
  <si>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</si>
  <si>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</si>
  <si>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</si>
  <si>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</si>
  <si>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</si>
  <si>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</si>
  <si>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</si>
  <si>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</si>
  <si>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</si>
  <si>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</si>
  <si>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</si>
  <si>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</si>
  <si>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</si>
  <si>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</si>
  <si>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</si>
  <si>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</si>
  <si>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</si>
  <si>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</si>
  <si>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</si>
  <si>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</si>
  <si>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</si>
  <si>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</si>
  <si>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</si>
  <si>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</si>
  <si>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</si>
  <si>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</si>
  <si>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</si>
  <si>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</si>
  <si>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</si>
  <si>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</si>
  <si>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</si>
  <si>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</si>
  <si>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</si>
  <si>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</si>
  <si>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</si>
  <si>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</si>
  <si>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</si>
  <si>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</si>
  <si>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</si>
  <si>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</si>
  <si>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</si>
  <si>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</si>
  <si>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</si>
  <si>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</si>
  <si>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</si>
  <si>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</si>
  <si>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</si>
  <si>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</si>
  <si>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</si>
  <si>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</si>
  <si>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</si>
  <si>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</si>
  <si>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</si>
  <si>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</si>
  <si>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</si>
  <si>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</si>
  <si>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</si>
  <si>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</si>
  <si>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</si>
  <si>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</si>
  <si>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</si>
  <si>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</si>
  <si>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</si>
  <si>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</si>
  <si>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</si>
  <si>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</si>
  <si>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</si>
  <si>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</si>
  <si>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</si>
  <si>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</si>
  <si>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</si>
  <si>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</si>
  <si>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</si>
  <si>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</si>
  <si>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</si>
  <si>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</si>
  <si>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</si>
  <si>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</si>
  <si>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</si>
  <si>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</si>
  <si>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</si>
  <si>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</si>
  <si>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</si>
  <si>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</si>
  <si>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</si>
  <si>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</si>
  <si>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</si>
  <si>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</si>
  <si>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</si>
  <si>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</si>
  <si>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</si>
  <si>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</si>
  <si>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</si>
  <si>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</si>
  <si>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</si>
  <si>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</si>
  <si>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</si>
  <si>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</si>
  <si>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</si>
  <si>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</si>
  <si>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</si>
  <si>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</si>
  <si>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</si>
  <si>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</si>
  <si>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</si>
  <si>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</si>
  <si>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</si>
  <si>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</si>
  <si>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</si>
  <si>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</si>
  <si>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</si>
  <si>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</si>
  <si>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</si>
  <si>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</si>
  <si>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</si>
  <si>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</si>
  <si>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</si>
  <si>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</si>
  <si>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</si>
  <si>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</si>
  <si>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</si>
  <si>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</si>
  <si>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</si>
  <si>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</si>
  <si>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</si>
  <si>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</si>
  <si>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</si>
  <si>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</si>
  <si>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</si>
  <si>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</si>
  <si>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</si>
  <si>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</si>
  <si>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</si>
  <si>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</si>
  <si>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</si>
  <si>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</si>
  <si>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</si>
  <si>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</si>
  <si>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</si>
  <si>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</si>
  <si>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</si>
  <si>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</si>
  <si>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</si>
  <si>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</si>
  <si>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</si>
  <si>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</si>
  <si>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</si>
  <si>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</si>
  <si>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</si>
  <si>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</si>
  <si>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</si>
  <si>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</si>
  <si>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</si>
  <si>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</si>
  <si>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</si>
  <si>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</si>
  <si>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</si>
  <si>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</si>
  <si>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</si>
  <si>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</si>
  <si>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</si>
  <si>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</si>
  <si>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</si>
  <si>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</si>
  <si>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</si>
  <si>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</si>
  <si>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</si>
  <si>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</si>
  <si>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</si>
  <si>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</si>
  <si>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</si>
  <si>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</si>
  <si>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</si>
  <si>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</si>
  <si>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</si>
  <si>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</si>
  <si>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</si>
  <si>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</si>
  <si>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</si>
  <si>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</si>
  <si>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</si>
  <si>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</si>
  <si>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</si>
  <si>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</si>
  <si>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</si>
  <si>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</si>
  <si>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</si>
  <si>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</si>
  <si>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</si>
  <si>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</si>
  <si>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</si>
  <si>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</si>
  <si>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</si>
  <si>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</si>
  <si>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</si>
  <si>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</si>
  <si>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</si>
  <si>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</si>
  <si>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</si>
  <si>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</si>
  <si>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</si>
  <si>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</si>
  <si>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</si>
  <si>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</si>
  <si>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</si>
  <si>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</si>
  <si>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</si>
  <si>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</si>
  <si>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</si>
  <si>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</si>
  <si>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</si>
  <si>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</si>
  <si>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</si>
  <si>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</si>
  <si>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</si>
  <si>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</si>
  <si>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</si>
  <si>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</si>
  <si>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</si>
  <si>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</si>
  <si>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</si>
  <si>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</si>
  <si>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</si>
  <si>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</si>
  <si>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</si>
  <si>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</si>
  <si>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</si>
  <si>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</si>
  <si>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</si>
  <si>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</si>
  <si>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</si>
  <si>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</si>
  <si>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</si>
  <si>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</si>
  <si>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</si>
  <si>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</si>
  <si>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</si>
  <si>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</si>
  <si>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</si>
  <si>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</si>
  <si>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</si>
  <si>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</si>
  <si>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</si>
  <si>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</si>
  <si>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</si>
  <si>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</si>
  <si>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</si>
  <si>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</si>
  <si>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</si>
  <si>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</si>
  <si>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</si>
  <si>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</si>
  <si>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</si>
  <si>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</si>
  <si>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</si>
  <si>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</si>
  <si>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</si>
  <si>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</si>
  <si>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</si>
  <si>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</si>
  <si>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</si>
  <si>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</si>
  <si>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</si>
  <si>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</si>
  <si>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</si>
  <si>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</si>
  <si>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</si>
  <si>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</si>
  <si>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</si>
  <si>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</si>
  <si>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</si>
  <si>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</si>
  <si>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</si>
  <si>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</si>
  <si>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</si>
  <si>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</si>
  <si>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</si>
  <si>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</si>
  <si>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</si>
  <si>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</si>
  <si>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</si>
  <si>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</si>
  <si>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</si>
  <si>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</si>
  <si>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</si>
  <si>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</si>
  <si>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</si>
  <si>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</si>
  <si>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</si>
  <si>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</si>
  <si>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</si>
  <si>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</si>
  <si>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</si>
  <si>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</si>
  <si>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</si>
  <si>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</si>
  <si>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</si>
  <si>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</si>
  <si>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</si>
  <si>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</si>
  <si>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</si>
  <si>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</si>
  <si>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</si>
  <si>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</si>
  <si>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</si>
  <si>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</si>
  <si>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</si>
  <si>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</si>
  <si>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</si>
  <si>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</si>
  <si>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</si>
  <si>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</si>
  <si>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</si>
  <si>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</si>
  <si>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</si>
  <si>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</si>
  <si>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</si>
  <si>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</si>
  <si>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</si>
  <si>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</si>
  <si>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</si>
  <si>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</si>
  <si>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</si>
  <si>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</si>
  <si>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</si>
  <si>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</si>
  <si>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</si>
  <si>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</si>
  <si>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</si>
  <si>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</si>
  <si>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</si>
  <si>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</si>
  <si>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</si>
  <si>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</si>
  <si>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</si>
  <si>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</si>
  <si>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</si>
  <si>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</si>
  <si>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</si>
  <si>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</si>
  <si>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</si>
  <si>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</si>
  <si>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</si>
  <si>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</si>
  <si>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</si>
  <si>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</si>
  <si>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</si>
  <si>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</si>
  <si>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</si>
  <si>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</si>
  <si>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</si>
  <si>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</si>
  <si>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</si>
  <si>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</si>
  <si>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</si>
  <si>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</si>
  <si>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</si>
  <si>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</si>
  <si>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</si>
  <si>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</si>
  <si>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</si>
  <si>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</si>
  <si>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</si>
  <si>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</si>
  <si>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</si>
  <si>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</si>
  <si>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</si>
  <si>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</si>
  <si>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</si>
  <si>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</si>
  <si>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</si>
  <si>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</si>
  <si>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</si>
  <si>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</si>
  <si>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</si>
  <si>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</si>
  <si>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</si>
  <si>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</si>
  <si>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</si>
  <si>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</si>
  <si>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</si>
  <si>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</si>
  <si>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</si>
  <si>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</si>
  <si>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</si>
  <si>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</si>
  <si>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</si>
  <si>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</si>
  <si>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</si>
  <si>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</si>
  <si>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</si>
  <si>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</si>
  <si>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</si>
  <si>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</si>
  <si>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</si>
  <si>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</si>
  <si>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</si>
  <si>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</si>
  <si>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</si>
  <si>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</si>
  <si>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</si>
  <si>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</si>
  <si>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</si>
  <si>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</si>
  <si>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</si>
  <si>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</si>
  <si>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</si>
  <si>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</si>
  <si>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</si>
  <si>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</si>
  <si>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</si>
  <si>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</si>
  <si>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</si>
  <si>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</si>
  <si>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</si>
  <si>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</si>
  <si>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</si>
  <si>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</si>
  <si>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</si>
  <si>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</si>
  <si>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</si>
  <si>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</si>
  <si>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</si>
  <si>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</si>
  <si>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</si>
  <si>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</si>
  <si>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</si>
  <si>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</si>
  <si>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</si>
  <si>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</si>
  <si>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</si>
  <si>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</si>
  <si>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</si>
  <si>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</si>
  <si>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</si>
  <si>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</si>
  <si>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</si>
  <si>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</si>
  <si>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</si>
  <si>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</si>
  <si>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</si>
  <si>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</si>
  <si>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</si>
  <si>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</si>
  <si>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</si>
  <si>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</si>
  <si>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</si>
  <si>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</si>
  <si>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</si>
  <si>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</si>
  <si>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</si>
  <si>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</si>
  <si>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</si>
  <si>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</si>
  <si>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</si>
  <si>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</si>
  <si>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</si>
  <si>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</si>
  <si>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</si>
  <si>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</si>
  <si>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</si>
  <si>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</si>
  <si>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</si>
  <si>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</si>
  <si>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</si>
  <si>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</si>
  <si>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</si>
  <si>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</si>
  <si>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</si>
  <si>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</si>
  <si>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</si>
  <si>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</si>
  <si>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</si>
  <si>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</si>
  <si>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</si>
  <si>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</si>
  <si>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</si>
  <si>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</si>
  <si>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</si>
  <si>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</si>
  <si>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</si>
  <si>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</si>
  <si>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</si>
  <si>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</si>
  <si>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</si>
  <si>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</si>
  <si>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</si>
  <si>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</si>
  <si>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</si>
  <si>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</si>
  <si>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</si>
  <si>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</si>
  <si>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</si>
  <si>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</si>
  <si>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</si>
  <si>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</si>
  <si>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</si>
  <si>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</si>
  <si>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</si>
  <si>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</si>
  <si>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</si>
  <si>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</si>
  <si>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</si>
  <si>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</si>
  <si>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</si>
  <si>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</si>
  <si>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</si>
  <si>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</si>
  <si>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</si>
  <si>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</si>
  <si>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</si>
  <si>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</si>
  <si>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</si>
  <si>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</si>
  <si>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</si>
  <si>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</si>
  <si>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</si>
  <si>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</si>
  <si>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</si>
  <si>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</si>
  <si>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</si>
  <si>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</si>
  <si>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</si>
  <si>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</si>
  <si>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</si>
  <si>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</si>
  <si>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</si>
  <si>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</si>
  <si>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</si>
  <si>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</si>
  <si>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</si>
  <si>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</si>
  <si>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</si>
  <si>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</si>
  <si>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</si>
  <si>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</si>
  <si>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</si>
  <si>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</si>
  <si>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</si>
  <si>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</si>
  <si>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</si>
  <si>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</si>
  <si>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</si>
  <si>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</si>
  <si>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</si>
  <si>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</si>
  <si>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</si>
  <si>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</si>
  <si>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</si>
  <si>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</si>
  <si>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</si>
  <si>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</si>
  <si>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</si>
  <si>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</si>
  <si>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</si>
  <si>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</si>
  <si>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</si>
  <si>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</si>
  <si>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</si>
  <si>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</si>
  <si>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</si>
  <si>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</si>
  <si>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</si>
  <si>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</si>
  <si>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</si>
  <si>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</si>
  <si>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</si>
  <si>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</si>
  <si>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</si>
  <si>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</si>
  <si>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</si>
  <si>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</si>
  <si>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</si>
  <si>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</si>
  <si>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</si>
  <si>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</si>
  <si>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</si>
  <si>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</si>
  <si>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</si>
  <si>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</si>
  <si>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</si>
  <si>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</si>
  <si>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</si>
  <si>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</si>
  <si>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</si>
  <si>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</si>
  <si>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</si>
  <si>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</si>
  <si>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</si>
  <si>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</si>
  <si>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</si>
  <si>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</si>
  <si>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</si>
  <si>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</si>
  <si>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</si>
  <si>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</si>
  <si>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</si>
  <si>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</si>
  <si>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</si>
  <si>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</si>
  <si>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</si>
  <si>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</si>
  <si>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</si>
  <si>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</si>
  <si>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</si>
  <si>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</si>
  <si>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</si>
  <si>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</si>
  <si>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</si>
  <si>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</si>
  <si>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</si>
  <si>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</si>
  <si>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</si>
  <si>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</si>
  <si>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</si>
  <si>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</si>
  <si>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</si>
  <si>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</si>
  <si>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</si>
  <si>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</si>
  <si>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</si>
  <si>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</si>
  <si>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</si>
  <si>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</si>
  <si>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</si>
  <si>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</si>
  <si>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</si>
  <si>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</si>
  <si>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</si>
  <si>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</si>
  <si>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</si>
  <si>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</si>
  <si>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</si>
  <si>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</si>
  <si>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</si>
  <si>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</si>
  <si>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</si>
  <si>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</si>
  <si>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</si>
  <si>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</si>
  <si>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</si>
  <si>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</si>
  <si>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</si>
  <si>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</si>
  <si>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</si>
  <si>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</si>
  <si>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</si>
  <si>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</si>
  <si>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</si>
  <si>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</si>
  <si>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</si>
  <si>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</si>
  <si>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</si>
  <si>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</si>
  <si>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</si>
  <si>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</si>
  <si>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</si>
  <si>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</si>
  <si>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</si>
  <si>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</si>
  <si>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</si>
  <si>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</si>
  <si>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</si>
  <si>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</si>
  <si>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</si>
  <si>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</si>
  <si>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</si>
  <si>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</si>
  <si>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</si>
  <si>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</si>
  <si>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</si>
  <si>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</si>
  <si>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</si>
  <si>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</si>
  <si>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</si>
  <si>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</si>
  <si>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</si>
  <si>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</si>
  <si>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</si>
  <si>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</si>
  <si>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</si>
  <si>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</si>
  <si>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</si>
  <si>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</si>
  <si>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</si>
  <si>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</si>
  <si>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</si>
  <si>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</si>
  <si>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</si>
  <si>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</si>
  <si>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</si>
  <si>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</si>
  <si>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</si>
  <si>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</si>
  <si>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</si>
  <si>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</si>
  <si>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</si>
  <si>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</si>
  <si>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</si>
  <si>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</si>
  <si>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</si>
  <si>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</si>
  <si>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</si>
  <si>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</si>
  <si>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</si>
  <si>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</si>
  <si>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</si>
  <si>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</si>
  <si>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</si>
  <si>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</si>
  <si>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</si>
  <si>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</si>
  <si>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</si>
  <si>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</si>
  <si>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</si>
  <si>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</si>
  <si>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</si>
  <si>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</si>
  <si>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</si>
  <si>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</si>
  <si>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</si>
  <si>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</si>
  <si>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</si>
  <si>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</si>
  <si>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</si>
  <si>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</si>
  <si>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</si>
  <si>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</si>
  <si>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</si>
  <si>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</si>
  <si>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</si>
  <si>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</si>
  <si>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</si>
  <si>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</si>
  <si>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</si>
  <si>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</si>
  <si>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</si>
  <si>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</si>
  <si>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</si>
  <si>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</si>
  <si>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</si>
  <si>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</si>
  <si>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</si>
  <si>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</si>
  <si>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</si>
  <si>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</si>
  <si>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</si>
  <si>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</si>
  <si>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</si>
  <si>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</si>
  <si>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</si>
  <si>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</si>
  <si>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</si>
  <si>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</si>
  <si>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</si>
  <si>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</si>
  <si>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</si>
  <si>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</si>
  <si>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</si>
  <si>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</si>
  <si>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</si>
  <si>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</si>
  <si>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</si>
  <si>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</si>
  <si>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</si>
  <si>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</si>
  <si>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</si>
  <si>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</si>
  <si>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</si>
  <si>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</si>
  <si>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</si>
  <si>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</si>
  <si>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</si>
  <si>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</si>
  <si>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</si>
  <si>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</si>
  <si>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</si>
  <si>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</si>
  <si>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</si>
  <si>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</si>
  <si>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</si>
  <si>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</si>
  <si>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</si>
  <si>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</si>
  <si>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</si>
  <si>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</si>
  <si>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</si>
  <si>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</si>
  <si>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</si>
  <si>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</si>
  <si>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</si>
  <si>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</si>
  <si>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</si>
  <si>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</si>
  <si>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</si>
  <si>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</si>
  <si>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</si>
  <si>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</si>
  <si>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</si>
  <si>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</si>
  <si>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</si>
  <si>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</si>
  <si>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</si>
  <si>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</si>
  <si>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</si>
  <si>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</si>
  <si>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</si>
  <si>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</si>
  <si>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</si>
  <si>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</si>
  <si>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</si>
  <si>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</si>
  <si>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</si>
  <si>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</si>
  <si>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</si>
  <si>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</si>
  <si>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</si>
  <si>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</si>
  <si>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</si>
  <si>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</si>
  <si>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</si>
  <si>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</si>
  <si>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</si>
  <si>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</si>
  <si>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</si>
  <si>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</si>
  <si>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</si>
  <si>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</si>
  <si>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</si>
  <si>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</si>
  <si>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</si>
  <si>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</si>
  <si>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</si>
  <si>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</si>
  <si>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</si>
  <si>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</si>
  <si>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</si>
  <si>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</si>
  <si>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</si>
  <si>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</si>
  <si>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</si>
  <si>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</si>
  <si>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</si>
  <si>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</si>
  <si>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</si>
  <si>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</si>
  <si>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</si>
  <si>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</si>
  <si>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</si>
  <si>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</si>
  <si>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</si>
  <si>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</si>
  <si>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</si>
  <si>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</si>
  <si>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</si>
  <si>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</si>
  <si>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</si>
  <si>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</si>
  <si>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</si>
  <si>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</si>
  <si>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</si>
  <si>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</si>
  <si>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</si>
  <si>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</si>
  <si>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</si>
  <si>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</si>
  <si>
    <t>今日头条（厦门）科技有限公司</t>
  </si>
  <si>
    <t>媒体赔付56,367.24</t>
    <phoneticPr fontId="5" type="noConversion"/>
  </si>
  <si>
    <t>媒体赔付2,364.03</t>
    <phoneticPr fontId="5" type="noConversion"/>
  </si>
  <si>
    <t>北京微鲤科技有限公司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</si>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</sst>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9"/>
  <sheetViews>
    <sheetView tabSelected="1" topLeftCell="G1" workbookViewId="0">
      <pane ySplit="1" topLeftCell="A2" activePane="bottomLeft" state="frozen"/>
      <selection pane="bottomLeft" activeCell="J2782" sqref="J2782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3412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3412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3412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3412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3412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3412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3412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3412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3412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3412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3412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3412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3412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3412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3412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3412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3412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3412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3412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3412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3412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3412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3412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3412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3412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3412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3412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3412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3412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3412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3412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3412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3412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3412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3412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3412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3412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3412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3412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3412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3412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3412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3412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3412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3412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3412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3412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3412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3412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3412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3412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3412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3412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3412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3412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3412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3412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3412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3412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3412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3412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3412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3412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3412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3412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3412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3412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3412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3412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3412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3412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3412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3412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3412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3412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3412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3412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3412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3412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3412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0.03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3103861.6116504869</v>
      </c>
      <c r="X97" s="7">
        <f t="shared" si="11"/>
        <v>0</v>
      </c>
      <c r="Y97" s="4">
        <v>0</v>
      </c>
      <c r="Z97" s="6">
        <v>0</v>
      </c>
      <c r="AA97" s="6">
        <f t="shared" si="12"/>
        <v>3103861.6116504869</v>
      </c>
      <c r="AB97" s="8">
        <f t="shared" si="13"/>
        <v>93115.848349514883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3412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48</v>
      </c>
      <c r="P98" s="4">
        <v>0.03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1160329.2815533963</v>
      </c>
      <c r="X98" s="7">
        <f t="shared" si="11"/>
        <v>0</v>
      </c>
      <c r="Y98" s="4">
        <v>0</v>
      </c>
      <c r="Z98" s="6">
        <v>0</v>
      </c>
      <c r="AA98" s="6">
        <f t="shared" si="12"/>
        <v>1160329.2815533963</v>
      </c>
      <c r="AB98" s="8">
        <f t="shared" si="13"/>
        <v>34809.87844660203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3412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3416</v>
      </c>
      <c r="P99" s="4">
        <v>0.01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295286.1782178217</v>
      </c>
      <c r="X99" s="7">
        <f t="shared" si="11"/>
        <v>0</v>
      </c>
      <c r="Y99" s="4">
        <v>0</v>
      </c>
      <c r="Z99" s="6">
        <v>0</v>
      </c>
      <c r="AA99" s="6">
        <f t="shared" si="12"/>
        <v>295286.1782178217</v>
      </c>
      <c r="AB99" s="8">
        <f t="shared" si="13"/>
        <v>2952.8617821782245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3412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3412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3412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3412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3412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3412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3412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3412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3412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3412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3412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3412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3412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3412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3412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3412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3412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3412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3412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3412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3412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3412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3412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hidden="1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3412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3412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3412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3412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3412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3412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3412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3412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3" t="s">
        <v>3412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3" t="s">
        <v>3412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3" t="s">
        <v>3412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3" t="s">
        <v>3412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3" t="s">
        <v>3412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3" t="s">
        <v>3412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3" t="s">
        <v>3412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3" t="s">
        <v>3412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3" t="s">
        <v>3412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3" t="s">
        <v>3412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3" t="s">
        <v>3412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3" t="s">
        <v>3412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3" t="s">
        <v>3412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3" t="s">
        <v>3412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3" t="s">
        <v>3412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3" t="s">
        <v>3412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3" t="s">
        <v>3412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3" t="s">
        <v>3412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3" t="s">
        <v>3412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3" t="s">
        <v>3412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3" t="s">
        <v>3412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3" t="s">
        <v>3412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3" t="s">
        <v>3412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3" t="s">
        <v>3412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3" t="s">
        <v>3412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3" t="s">
        <v>3412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3" t="s">
        <v>3412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3" t="s">
        <v>3412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3" t="s">
        <v>3412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3" t="s">
        <v>3412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3" t="s">
        <v>3412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3" t="s">
        <v>3412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3" t="s">
        <v>3412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3" t="s">
        <v>3412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3" t="s">
        <v>3412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3" t="s">
        <v>3412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3" t="s">
        <v>3412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3" t="s">
        <v>3412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hidden="1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3" t="s">
        <v>3412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3" t="s">
        <v>3412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3" t="s">
        <v>3412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3" t="s">
        <v>3412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3" t="s">
        <v>3412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3" t="s">
        <v>3412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3" t="s">
        <v>3412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3" t="s">
        <v>3412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3" t="s">
        <v>3412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3" t="s">
        <v>3412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3" t="s">
        <v>3412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3" t="s">
        <v>3412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3" t="s">
        <v>3412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3" t="s">
        <v>3412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3" t="s">
        <v>3412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3" t="s">
        <v>3412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3" t="s">
        <v>3412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3" t="s">
        <v>3412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3" t="s">
        <v>3412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3" t="s">
        <v>3412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3" t="s">
        <v>3412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3" t="s">
        <v>3412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3" t="s">
        <v>3412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3" t="s">
        <v>3412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3" t="s">
        <v>3412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3" t="s">
        <v>3412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3" t="s">
        <v>3412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3" t="s">
        <v>3412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3" t="s">
        <v>3412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3" t="s">
        <v>3412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3" t="s">
        <v>3412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3" t="s">
        <v>3412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3" t="s">
        <v>3412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3" t="s">
        <v>3412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3" t="s">
        <v>3412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3" t="s">
        <v>3412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3" t="s">
        <v>3412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3" t="s">
        <v>3412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3" t="s">
        <v>3412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3" t="s">
        <v>3412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3" t="s">
        <v>3412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3" t="s">
        <v>3412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3" t="s">
        <v>3412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3" t="s">
        <v>3412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3" t="s">
        <v>3412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3" t="s">
        <v>3412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3" t="s">
        <v>3412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3" t="s">
        <v>3412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3" t="s">
        <v>3412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3" t="s">
        <v>3412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3" t="s">
        <v>3412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3" t="s">
        <v>3412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3" t="s">
        <v>3412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3" t="s">
        <v>3412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3" t="s">
        <v>3412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3" t="s">
        <v>3412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3" t="s">
        <v>3412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3" t="s">
        <v>3412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3" t="s">
        <v>3412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3" t="s">
        <v>3412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3" t="s">
        <v>3412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3" t="s">
        <v>3412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3" t="s">
        <v>3412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3" t="s">
        <v>3412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3" t="s">
        <v>3412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3" t="s">
        <v>3412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3" t="s">
        <v>3412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3" t="s">
        <v>3412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3" t="s">
        <v>3412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3" t="s">
        <v>3412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3" t="s">
        <v>3412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3" t="s">
        <v>3412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3" t="s">
        <v>3412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3" t="s">
        <v>3412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3" t="s">
        <v>3412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3" t="s">
        <v>3412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3" t="s">
        <v>3412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3" t="s">
        <v>3412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3" t="s">
        <v>3412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3" t="s">
        <v>3412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3" t="s">
        <v>3412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3" t="s">
        <v>3412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3" t="s">
        <v>3412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3" t="s">
        <v>3412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3" t="s">
        <v>3412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3" t="s">
        <v>3412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3" t="s">
        <v>3412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3" t="s">
        <v>3412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3" t="s">
        <v>3412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3" t="s">
        <v>3412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3" t="s">
        <v>3412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3" t="s">
        <v>3412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3" t="s">
        <v>3412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3" t="s">
        <v>3412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3" t="s">
        <v>3412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3" t="s">
        <v>3412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3" t="s">
        <v>3412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3" t="s">
        <v>3412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3" t="s">
        <v>3412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3" t="s">
        <v>3412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3" t="s">
        <v>3412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3" t="s">
        <v>3412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3" t="s">
        <v>3412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3" t="s">
        <v>3412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3" t="s">
        <v>3412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3" t="s">
        <v>3412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3" t="s">
        <v>3412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3" t="s">
        <v>3412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3" t="s">
        <v>3412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3" t="s">
        <v>3412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3" t="s">
        <v>3412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3" t="s">
        <v>3412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3" t="s">
        <v>3412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3" t="s">
        <v>3412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3" t="s">
        <v>3412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3" t="s">
        <v>3412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3" t="s">
        <v>3412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3" t="s">
        <v>3412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3" t="s">
        <v>3412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3" t="s">
        <v>3412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3" t="s">
        <v>3412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3" t="s">
        <v>3412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3" t="s">
        <v>3412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3" t="s">
        <v>3412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3" t="s">
        <v>3412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3" t="s">
        <v>3412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3" t="s">
        <v>3412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3" t="s">
        <v>3412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3" t="s">
        <v>3412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3" t="s">
        <v>3412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3" t="s">
        <v>3412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3" t="s">
        <v>3412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3" t="s">
        <v>3412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3" t="s">
        <v>3412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3" t="s">
        <v>3412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3" t="s">
        <v>3412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3" t="s">
        <v>3412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3" t="s">
        <v>3412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3" t="s">
        <v>3412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3" t="s">
        <v>3412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3" t="s">
        <v>3412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3" t="s">
        <v>3412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3" t="s">
        <v>3412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3" t="s">
        <v>3412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3" t="s">
        <v>3412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3" t="s">
        <v>3412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3" t="s">
        <v>3412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3" t="s">
        <v>3412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3" t="s">
        <v>3412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3" t="s">
        <v>3412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3" t="s">
        <v>3412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3" t="s">
        <v>3412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3" t="s">
        <v>3412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3" t="s">
        <v>3412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3" t="s">
        <v>3412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3" t="s">
        <v>3412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3" t="s">
        <v>3412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3" t="s">
        <v>3412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3" t="s">
        <v>3412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3" t="s">
        <v>3412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3" t="s">
        <v>3412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3" t="s">
        <v>3412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3" t="s">
        <v>3412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3" t="s">
        <v>3412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3" t="s">
        <v>3412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3" t="s">
        <v>3412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3" t="s">
        <v>3412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3" t="s">
        <v>3412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3" t="s">
        <v>3412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3" t="s">
        <v>3412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3" t="s">
        <v>3412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3" t="s">
        <v>3412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3" t="s">
        <v>3412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3" t="s">
        <v>3412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3" t="s">
        <v>3412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3" t="s">
        <v>3412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3" t="s">
        <v>3416</v>
      </c>
      <c r="P344" s="4">
        <v>0.01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0.28712871287128716</v>
      </c>
      <c r="X344" s="7">
        <f t="shared" si="45"/>
        <v>0</v>
      </c>
      <c r="Y344" s="4">
        <v>0</v>
      </c>
      <c r="Z344" s="6">
        <v>0</v>
      </c>
      <c r="AA344" s="6">
        <f t="shared" si="44"/>
        <v>0.28712871287128716</v>
      </c>
      <c r="AB344" s="8">
        <f t="shared" si="46"/>
        <v>2.8712871287128738E-3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3" t="s">
        <v>3412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3" t="s">
        <v>3412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3" t="s">
        <v>3412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3" t="s">
        <v>3412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3" t="s">
        <v>3412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3" t="s">
        <v>3412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3" t="s">
        <v>3412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3" t="s">
        <v>3412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3" t="s">
        <v>3412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3" t="s">
        <v>3412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3" t="s">
        <v>3412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3" t="s">
        <v>3412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3" t="s">
        <v>3412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3" t="s">
        <v>3412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3" t="s">
        <v>3412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3" t="s">
        <v>3412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3" t="s">
        <v>3412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hidden="1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3" t="s">
        <v>3412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3" t="s">
        <v>3412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3" t="s">
        <v>3412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3" t="s">
        <v>3412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3" t="s">
        <v>3412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3" t="s">
        <v>3412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3" t="s">
        <v>3412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3" t="s">
        <v>3412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3" t="s">
        <v>3412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3" t="s">
        <v>3412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0</v>
      </c>
      <c r="V949" s="23">
        <f t="shared" si="135"/>
        <v>4250</v>
      </c>
      <c r="W949" s="23">
        <f t="shared" si="131"/>
        <v>0</v>
      </c>
      <c r="X949" s="7">
        <f t="shared" si="132"/>
        <v>0</v>
      </c>
      <c r="Y949" s="17">
        <v>0</v>
      </c>
      <c r="Z949" s="6">
        <v>0</v>
      </c>
      <c r="AA949" s="6">
        <f t="shared" si="138"/>
        <v>0</v>
      </c>
      <c r="AB949" s="8">
        <f t="shared" si="133"/>
        <v>0</v>
      </c>
      <c r="AC949" s="8">
        <f t="shared" si="136"/>
        <v>0</v>
      </c>
      <c r="AD949" s="4">
        <v>7.0000000000000007E-2</v>
      </c>
      <c r="AE949" s="7">
        <f t="shared" si="134"/>
        <v>0</v>
      </c>
      <c r="AF949" s="17">
        <v>0</v>
      </c>
      <c r="AG949" s="24">
        <f t="shared" si="137"/>
        <v>0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3415</v>
      </c>
      <c r="F1633" s="10" t="s">
        <v>549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72" t="s">
        <v>3413</v>
      </c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>IF(O2060="折扣",U2060*P2060,IF(O2060="返现",U2060,(U2060-56367.24)/(1+P2060)))</f>
        <v>1057913.9565217393</v>
      </c>
      <c r="X2060" s="7">
        <f t="shared" si="300"/>
        <v>276822.21652173926</v>
      </c>
      <c r="Y2060" s="4">
        <v>0</v>
      </c>
      <c r="Z2060" s="6">
        <v>0</v>
      </c>
      <c r="AA2060" s="6">
        <f t="shared" si="296"/>
        <v>1057913.9565217393</v>
      </c>
      <c r="AB2060" s="8">
        <f t="shared" si="301"/>
        <v>215054.33347826079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72" t="s">
        <v>3414</v>
      </c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>IF(O2061="折扣",U2061*P2061,IF(O2061="返现",U2061,(U2061-2364.03)/(1+P2061)))</f>
        <v>234331.0608695652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234331.0608695652</v>
      </c>
      <c r="AB2061" s="8">
        <f t="shared" si="301"/>
        <v>37513.689130434796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3" t="s">
        <v>3412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3" t="s">
        <v>3412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3" t="s">
        <v>3412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3" t="s">
        <v>3412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3" t="s">
        <v>3412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3" t="s">
        <v>3412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3" t="s">
        <v>3412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3" t="s">
        <v>3412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3" t="s">
        <v>3412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3" t="s">
        <v>3412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3" t="s">
        <v>3412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3" t="s">
        <v>3412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9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9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:V2759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:AB2759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:AE2759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  <row r="2759" spans="1:37" hidden="1" x14ac:dyDescent="0.3">
      <c r="A2759" s="2" t="s">
        <v>35</v>
      </c>
      <c r="B2759" s="10" t="s">
        <v>36</v>
      </c>
      <c r="C2759" s="10" t="s">
        <v>49</v>
      </c>
      <c r="D2759" s="10" t="s">
        <v>50</v>
      </c>
      <c r="E2759" s="10" t="s">
        <v>3415</v>
      </c>
      <c r="F2759" s="10" t="s">
        <v>549</v>
      </c>
      <c r="G2759" s="10" t="s">
        <v>1375</v>
      </c>
      <c r="H2759" s="10" t="s">
        <v>1068</v>
      </c>
      <c r="I2759" s="10" t="s">
        <v>1069</v>
      </c>
      <c r="J2759" s="3" t="s">
        <v>3296</v>
      </c>
      <c r="K2759" s="3" t="s">
        <v>36</v>
      </c>
      <c r="L2759" s="10" t="s">
        <v>548</v>
      </c>
      <c r="M2759" s="10"/>
      <c r="N2759" s="10" t="s">
        <v>418</v>
      </c>
      <c r="O2759" s="10" t="s">
        <v>43</v>
      </c>
      <c r="P2759" s="17">
        <v>0</v>
      </c>
      <c r="Q2759" s="10" t="s">
        <v>1379</v>
      </c>
      <c r="R2759" s="18"/>
      <c r="S2759" s="8">
        <v>0</v>
      </c>
      <c r="T2759" s="8">
        <v>0</v>
      </c>
      <c r="U2759" s="8">
        <v>4250.7</v>
      </c>
      <c r="V2759" s="23">
        <f t="shared" si="415"/>
        <v>-4250.7</v>
      </c>
      <c r="W2759" s="23">
        <f t="shared" ref="W2759" si="419">IF(O2759="折扣",U2759*P2759,IF(O2759="返现",U2759,U2759/(1+P2759)))</f>
        <v>4250.7</v>
      </c>
      <c r="X2759" s="7">
        <f t="shared" si="412"/>
        <v>1704.7208992179535</v>
      </c>
      <c r="Y2759" s="17">
        <v>0</v>
      </c>
      <c r="Z2759" s="6">
        <v>0</v>
      </c>
      <c r="AA2759" s="6">
        <f t="shared" si="414"/>
        <v>4250.7</v>
      </c>
      <c r="AB2759" s="8">
        <f t="shared" si="416"/>
        <v>0</v>
      </c>
      <c r="AC2759" s="8">
        <f t="shared" ref="AC2759" si="420">U2759*0.598955254612663</f>
        <v>2545.9791007820463</v>
      </c>
      <c r="AD2759" s="4">
        <v>0.15</v>
      </c>
      <c r="AE2759" s="7">
        <f t="shared" si="417"/>
        <v>381.89686511730696</v>
      </c>
      <c r="AF2759" s="17">
        <v>0</v>
      </c>
      <c r="AG2759" s="24">
        <f t="shared" ref="AG2759" si="421">U2759</f>
        <v>4250.7</v>
      </c>
      <c r="AI2759" s="1" t="e">
        <v>#N/A</v>
      </c>
    </row>
  </sheetData>
  <autoFilter ref="A1:AK2759">
    <filterColumn colId="5">
      <filters>
        <filter val="武汉微派网络科技有限公司-自运营"/>
      </filters>
    </filterColumn>
    <filterColumn colId="7">
      <filters>
        <filter val="今日头条（厦门）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66"/>
  <sheetViews>
    <sheetView workbookViewId="0">
      <pane ySplit="1" topLeftCell="A2" activePane="bottomLeft" state="frozen"/>
      <selection pane="bottomLeft" activeCell="C42" sqref="C42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hidden="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hidden="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hidden="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hidden="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hidden="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hidden="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hidden="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hidden="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hidden="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hidden="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hidden="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hidden="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hidden="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hidden="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hidden="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hidden="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hidden="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hidden="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hidden="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hidden="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60763827.729915693</v>
      </c>
      <c r="R21" s="53">
        <v>5226.6304220000002</v>
      </c>
      <c r="S21" s="52">
        <f t="shared" si="8"/>
        <v>26933875.017597076</v>
      </c>
      <c r="T21" s="52">
        <f t="shared" si="3"/>
        <v>26928944.234180093</v>
      </c>
      <c r="U21" s="55">
        <f t="shared" si="4"/>
        <v>0.4431739283093622</v>
      </c>
    </row>
    <row r="22" spans="1:21" hidden="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hidden="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hidden="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hidden="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3412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3412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3412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3412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3412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130935947.03813322</v>
      </c>
      <c r="R30" s="53">
        <v>1047438.5123999998</v>
      </c>
      <c r="S30" s="52">
        <f t="shared" si="8"/>
        <v>8627897.4024841487</v>
      </c>
      <c r="T30" s="52">
        <f t="shared" si="3"/>
        <v>7639747.8624841487</v>
      </c>
      <c r="U30" s="55">
        <f t="shared" si="4"/>
        <v>5.8347215071955616E-2</v>
      </c>
    </row>
    <row r="31" spans="1:21" x14ac:dyDescent="0.35">
      <c r="A31" s="43" t="s">
        <v>3302</v>
      </c>
      <c r="B31" s="43" t="s">
        <v>3349</v>
      </c>
      <c r="C31" s="43" t="s">
        <v>3412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3231602.7274361402</v>
      </c>
      <c r="R31" s="53">
        <v>17322.541799999999</v>
      </c>
      <c r="S31" s="52">
        <f t="shared" si="8"/>
        <v>119453.9782416418</v>
      </c>
      <c r="T31" s="52">
        <f t="shared" si="3"/>
        <v>103111.95767560406</v>
      </c>
      <c r="U31" s="55">
        <f t="shared" si="4"/>
        <v>3.190737425741997E-2</v>
      </c>
    </row>
    <row r="32" spans="1:21" x14ac:dyDescent="0.35">
      <c r="A32" s="43" t="s">
        <v>3303</v>
      </c>
      <c r="B32" s="43" t="s">
        <v>3349</v>
      </c>
      <c r="C32" s="43" t="s">
        <v>3412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181730737.40273973</v>
      </c>
      <c r="R32" s="53">
        <v>4451647.9716000017</v>
      </c>
      <c r="S32" s="52">
        <f t="shared" si="8"/>
        <v>6012246.5426789615</v>
      </c>
      <c r="T32" s="52">
        <f t="shared" si="3"/>
        <v>1812578.6449431106</v>
      </c>
      <c r="U32" s="55">
        <f t="shared" si="4"/>
        <v>9.9739794756139293E-3</v>
      </c>
    </row>
    <row r="33" spans="1:21" x14ac:dyDescent="0.35">
      <c r="A33" s="43" t="s">
        <v>3304</v>
      </c>
      <c r="B33" s="43" t="s">
        <v>3349</v>
      </c>
      <c r="C33" s="43" t="s">
        <v>3412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hidden="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hidden="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hidden="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1312196.5418913043</v>
      </c>
      <c r="R36" s="53">
        <v>0</v>
      </c>
      <c r="S36" s="52">
        <f t="shared" ref="S36:S38" si="9">(Q36-H36+K36-L36)/1.06</f>
        <v>343918.58574651345</v>
      </c>
      <c r="T36" s="52">
        <f t="shared" si="3"/>
        <v>343918.58574651345</v>
      </c>
      <c r="U36" s="55">
        <f t="shared" si="4"/>
        <v>0.26209380589497233</v>
      </c>
    </row>
    <row r="37" spans="1:21" hidden="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hidden="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hidden="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hidden="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hidden="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3412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hidden="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hidden="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hidden="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hidden="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hidden="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hidden="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hidden="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hidden="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hidden="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hidden="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hidden="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hidden="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hidden="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hidden="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hidden="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hidden="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hidden="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>I59*J59/1.02</f>
        <v>23295.12725490196</v>
      </c>
      <c r="L59" s="46">
        <v>23295.12725490196</v>
      </c>
      <c r="M59" s="53">
        <v>23295.12725490196</v>
      </c>
      <c r="N59" s="43">
        <f t="shared" si="1"/>
        <v>0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21976.535146133923</v>
      </c>
      <c r="T59" s="52">
        <f t="shared" si="3"/>
        <v>21976.535146133923</v>
      </c>
      <c r="U59" s="55" t="str">
        <f t="shared" si="4"/>
        <v>-</v>
      </c>
    </row>
    <row r="60" spans="1:21" hidden="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hidden="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hidden="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hidden="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autoFilter ref="A1:U63">
    <filterColumn colId="1">
      <filters>
        <filter val="头条"/>
      </filters>
    </filterColumn>
  </autoFilter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2021-02-22T06:15:04Z</dcterms:modified>
</cp:coreProperties>
</file>