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客户表!$A$1:$AK$2758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X2614" i="2" s="1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X2236" i="2" s="1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X2166" i="2" s="1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X2124" i="2" s="1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X2116" i="2" s="1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X2108" i="2" s="1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X2090" i="2" s="1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W2061" i="2"/>
  <c r="AA2061" i="2" s="1"/>
  <c r="V2061" i="2"/>
  <c r="AG2060" i="2"/>
  <c r="AE2060" i="2"/>
  <c r="W2060" i="2"/>
  <c r="Q36" i="3" s="1"/>
  <c r="S36" i="3" s="1"/>
  <c r="T36" i="3" s="1"/>
  <c r="U36" i="3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Q35" i="3" s="1"/>
  <c r="S35" i="3" s="1"/>
  <c r="T35" i="3" s="1"/>
  <c r="U35" i="3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X2022" i="2" s="1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X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X2006" i="2" s="1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X1998" i="2" s="1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X1980" i="2" s="1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X1591" i="2" s="1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54" i="2"/>
  <c r="X2662" i="2"/>
  <c r="X1667" i="2"/>
  <c r="X2660" i="2"/>
  <c r="X2721" i="2"/>
  <c r="X2655" i="2"/>
  <c r="N52" i="3"/>
  <c r="S61" i="3"/>
  <c r="T61" i="3" s="1"/>
  <c r="U61" i="3" s="1"/>
  <c r="X1953" i="2"/>
  <c r="X1989" i="2"/>
  <c r="X2009" i="2"/>
  <c r="X1377" i="2"/>
  <c r="AB1255" i="2"/>
  <c r="AB1259" i="2"/>
  <c r="AB1265" i="2"/>
  <c r="AB1271" i="2"/>
  <c r="AB1309" i="2"/>
  <c r="AB300" i="2"/>
  <c r="AB661" i="2"/>
  <c r="X669" i="2"/>
  <c r="AB697" i="2"/>
  <c r="AB739" i="2"/>
  <c r="AB745" i="2"/>
  <c r="AB747" i="2"/>
  <c r="AB753" i="2"/>
  <c r="X755" i="2"/>
  <c r="X757" i="2"/>
  <c r="AB763" i="2"/>
  <c r="AB765" i="2"/>
  <c r="X1002" i="2"/>
  <c r="AB1313" i="2"/>
  <c r="X1313" i="2"/>
  <c r="AB1317" i="2"/>
  <c r="AB1319" i="2"/>
  <c r="AB1323" i="2"/>
  <c r="X1323" i="2"/>
  <c r="AB1327" i="2"/>
  <c r="AB1329" i="2"/>
  <c r="X1335" i="2"/>
  <c r="X1341" i="2"/>
  <c r="AB1349" i="2"/>
  <c r="X1349" i="2"/>
  <c r="AB1357" i="2"/>
  <c r="AB1359" i="2"/>
  <c r="AB1361" i="2"/>
  <c r="AB1363" i="2"/>
  <c r="AB1365" i="2"/>
  <c r="X1365" i="2"/>
  <c r="AB1369" i="2"/>
  <c r="X1369" i="2"/>
  <c r="AB1373" i="2"/>
  <c r="AB1588" i="2"/>
  <c r="AB1590" i="2"/>
  <c r="AB1592" i="2"/>
  <c r="AB1594" i="2"/>
  <c r="AB1596" i="2"/>
  <c r="AB1598" i="2"/>
  <c r="AB1600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41" i="2"/>
  <c r="AB1649" i="2"/>
  <c r="AB1657" i="2"/>
  <c r="AB1663" i="2"/>
  <c r="AB1665" i="2"/>
  <c r="X1665" i="2" s="1"/>
  <c r="AB1669" i="2"/>
  <c r="X1669" i="2"/>
  <c r="AB1671" i="2"/>
  <c r="X1671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795" i="2"/>
  <c r="X1803" i="2"/>
  <c r="AB1807" i="2"/>
  <c r="X1811" i="2"/>
  <c r="AB1815" i="2"/>
  <c r="X1819" i="2"/>
  <c r="AB1823" i="2"/>
  <c r="X1827" i="2"/>
  <c r="AB1831" i="2"/>
  <c r="X1835" i="2"/>
  <c r="AB1839" i="2"/>
  <c r="X1843" i="2"/>
  <c r="AB1847" i="2"/>
  <c r="X1851" i="2"/>
  <c r="AB1855" i="2"/>
  <c r="X1859" i="2"/>
  <c r="AB1863" i="2"/>
  <c r="X1867" i="2"/>
  <c r="AB1871" i="2"/>
  <c r="X1875" i="2"/>
  <c r="AB1879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X1223" i="2"/>
  <c r="AB2454" i="2"/>
  <c r="AB2518" i="2"/>
  <c r="AB2587" i="2"/>
  <c r="AB890" i="2"/>
  <c r="AB920" i="2"/>
  <c r="AB924" i="2"/>
  <c r="AB956" i="2"/>
  <c r="AB976" i="2"/>
  <c r="AB978" i="2"/>
  <c r="AB1013" i="2"/>
  <c r="AB1031" i="2"/>
  <c r="AB1039" i="2"/>
  <c r="AB1374" i="2"/>
  <c r="AB1376" i="2"/>
  <c r="AB1378" i="2"/>
  <c r="AB1380" i="2"/>
  <c r="AB1382" i="2"/>
  <c r="AB1384" i="2"/>
  <c r="AB1386" i="2"/>
  <c r="AB1388" i="2"/>
  <c r="AB1390" i="2"/>
  <c r="AB1392" i="2"/>
  <c r="AB1394" i="2"/>
  <c r="AB1396" i="2"/>
  <c r="AB1398" i="2"/>
  <c r="AB1400" i="2"/>
  <c r="AB1601" i="2"/>
  <c r="AE1617" i="2"/>
  <c r="X1617" i="2"/>
  <c r="AB2362" i="2"/>
  <c r="X2364" i="2"/>
  <c r="X2382" i="2"/>
  <c r="X2388" i="2"/>
  <c r="X2404" i="2"/>
  <c r="AB2412" i="2"/>
  <c r="AB2428" i="2"/>
  <c r="X2485" i="2"/>
  <c r="X2632" i="2"/>
  <c r="X2659" i="2"/>
  <c r="AB2324" i="2"/>
  <c r="AB2326" i="2"/>
  <c r="AB2328" i="2"/>
  <c r="AB2330" i="2"/>
  <c r="AB2332" i="2"/>
  <c r="AB2334" i="2"/>
  <c r="AB2336" i="2"/>
  <c r="AB2338" i="2"/>
  <c r="AB2340" i="2"/>
  <c r="AB2342" i="2"/>
  <c r="AB2344" i="2"/>
  <c r="AB2346" i="2"/>
  <c r="AB2348" i="2"/>
  <c r="AB2350" i="2"/>
  <c r="AB2356" i="2"/>
  <c r="AB2358" i="2"/>
  <c r="AB2360" i="2"/>
  <c r="X2368" i="2"/>
  <c r="AB2481" i="2"/>
  <c r="AB2483" i="2"/>
  <c r="AB2500" i="2"/>
  <c r="AB2559" i="2"/>
  <c r="AB2563" i="2"/>
  <c r="AB2565" i="2"/>
  <c r="AB2567" i="2"/>
  <c r="AB2569" i="2"/>
  <c r="AB2571" i="2"/>
  <c r="AB2573" i="2"/>
  <c r="AB2575" i="2"/>
  <c r="AB2577" i="2"/>
  <c r="AB2579" i="2"/>
  <c r="AB2606" i="2"/>
  <c r="AB2614" i="2"/>
  <c r="AB2622" i="2"/>
  <c r="AB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X1768" i="2"/>
  <c r="AB2429" i="2"/>
  <c r="AB2433" i="2"/>
  <c r="AB2441" i="2"/>
  <c r="AB2443" i="2"/>
  <c r="AB2445" i="2"/>
  <c r="AB2449" i="2"/>
  <c r="AB2451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59" i="2"/>
  <c r="X871" i="2"/>
  <c r="AB943" i="2"/>
  <c r="AB951" i="2"/>
  <c r="X951" i="2"/>
  <c r="X961" i="2"/>
  <c r="AB963" i="2"/>
  <c r="AB967" i="2"/>
  <c r="X971" i="2"/>
  <c r="AB979" i="2"/>
  <c r="AB981" i="2"/>
  <c r="X983" i="2"/>
  <c r="X987" i="2"/>
  <c r="AB989" i="2"/>
  <c r="AB1012" i="2"/>
  <c r="X1012" i="2"/>
  <c r="AB1014" i="2"/>
  <c r="AB1016" i="2"/>
  <c r="AB1018" i="2"/>
  <c r="AB1020" i="2"/>
  <c r="X1022" i="2"/>
  <c r="AB1026" i="2"/>
  <c r="X1026" i="2"/>
  <c r="AB1028" i="2"/>
  <c r="X1030" i="2"/>
  <c r="AB1034" i="2"/>
  <c r="X1034" i="2"/>
  <c r="AB1036" i="2"/>
  <c r="AB1040" i="2"/>
  <c r="X1040" i="2"/>
  <c r="AB1042" i="2"/>
  <c r="AB1044" i="2"/>
  <c r="X1046" i="2"/>
  <c r="AB1375" i="2"/>
  <c r="X1375" i="2"/>
  <c r="X1379" i="2"/>
  <c r="AB1381" i="2"/>
  <c r="X1381" i="2"/>
  <c r="AB1383" i="2"/>
  <c r="X1383" i="2"/>
  <c r="AB1385" i="2"/>
  <c r="X1385" i="2"/>
  <c r="AB1387" i="2"/>
  <c r="X1387" i="2"/>
  <c r="AB1389" i="2"/>
  <c r="X1389" i="2"/>
  <c r="AB1391" i="2"/>
  <c r="X1391" i="2"/>
  <c r="AB1393" i="2"/>
  <c r="X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660" i="2"/>
  <c r="Q40" i="3"/>
  <c r="AB1377" i="2"/>
  <c r="AB2323" i="2"/>
  <c r="AB2618" i="2"/>
  <c r="AB2658" i="2"/>
  <c r="Q44" i="3"/>
  <c r="S44" i="3" s="1"/>
  <c r="T44" i="3" s="1"/>
  <c r="U44" i="3" s="1"/>
  <c r="AB2706" i="2"/>
  <c r="Q53" i="3"/>
  <c r="AB2710" i="2"/>
  <c r="Q54" i="3"/>
  <c r="AB2721" i="2"/>
  <c r="Q55" i="3"/>
  <c r="S55" i="3" s="1"/>
  <c r="T55" i="3" s="1"/>
  <c r="U55" i="3" s="1"/>
  <c r="AB240" i="2"/>
  <c r="AB310" i="2"/>
  <c r="AB1667" i="2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788" i="2"/>
  <c r="AB860" i="2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E2609" i="2"/>
  <c r="AE2617" i="2"/>
  <c r="AE2635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G2619" i="2"/>
  <c r="AE2619" i="2"/>
  <c r="Z2037" i="2"/>
  <c r="AA2037" i="2" s="1"/>
  <c r="AE2634" i="2"/>
  <c r="AG2634" i="2"/>
  <c r="AB2561" i="2"/>
  <c r="Z2561" i="2"/>
  <c r="AG2625" i="2"/>
  <c r="AE2625" i="2"/>
  <c r="AG2641" i="2"/>
  <c r="AE2641" i="2"/>
  <c r="AG2627" i="2"/>
  <c r="AE2627" i="2"/>
  <c r="AE2605" i="2"/>
  <c r="AE2621" i="2"/>
  <c r="AE2611" i="2"/>
  <c r="AE2633" i="2"/>
  <c r="AB2659" i="2" l="1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53" i="3"/>
  <c r="T53" i="3" s="1"/>
  <c r="U53" i="3" s="1"/>
  <c r="S40" i="3"/>
  <c r="T40" i="3" s="1"/>
  <c r="U4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<sst xmlns="http://schemas.openxmlformats.org/spreadsheetml/2006/main" count="39954" uniqueCount="3413">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</sst>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8"/>
  <sheetViews>
    <sheetView tabSelected="1" workbookViewId="0">
      <pane ySplit="1" topLeftCell="A354" activePane="bottomLeft" state="frozen"/>
      <selection pane="bottomLeft" activeCell="G2760" sqref="G2760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6.4140625" style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3044740.4380952399</v>
      </c>
      <c r="X97" s="7">
        <f t="shared" si="11"/>
        <v>0</v>
      </c>
      <c r="Y97" s="4">
        <v>0</v>
      </c>
      <c r="Z97" s="6">
        <v>0</v>
      </c>
      <c r="AA97" s="6">
        <f t="shared" si="12"/>
        <v>3044740.4380952399</v>
      </c>
      <c r="AB97" s="8">
        <f t="shared" si="13"/>
        <v>152237.0219047619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43</v>
      </c>
      <c r="P98" s="4">
        <v>0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1195139.1599999983</v>
      </c>
      <c r="X98" s="7">
        <f t="shared" si="11"/>
        <v>0</v>
      </c>
      <c r="Y98" s="4">
        <v>0</v>
      </c>
      <c r="Z98" s="6">
        <v>0</v>
      </c>
      <c r="AA98" s="6">
        <f t="shared" si="12"/>
        <v>1195139.1599999983</v>
      </c>
      <c r="AB98" s="8">
        <f t="shared" si="13"/>
        <v>0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43</v>
      </c>
      <c r="P99" s="4">
        <v>0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298239.03999999992</v>
      </c>
      <c r="X99" s="7">
        <f t="shared" si="11"/>
        <v>0</v>
      </c>
      <c r="Y99" s="4">
        <v>0</v>
      </c>
      <c r="Z99" s="6">
        <v>0</v>
      </c>
      <c r="AA99" s="6">
        <f t="shared" si="12"/>
        <v>298239.03999999992</v>
      </c>
      <c r="AB99" s="8">
        <f t="shared" si="13"/>
        <v>0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10" t="s">
        <v>252</v>
      </c>
      <c r="P344" s="11">
        <v>0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0.29000000000000004</v>
      </c>
      <c r="X344" s="7">
        <f t="shared" si="45"/>
        <v>0</v>
      </c>
      <c r="Y344" s="4">
        <v>0</v>
      </c>
      <c r="Z344" s="6">
        <v>0</v>
      </c>
      <c r="AA344" s="6">
        <f t="shared" si="44"/>
        <v>0.29000000000000004</v>
      </c>
      <c r="AB344" s="8">
        <f t="shared" si="46"/>
        <v>0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4250.7</v>
      </c>
      <c r="V949" s="23">
        <f t="shared" si="135"/>
        <v>-0.6999999999998181</v>
      </c>
      <c r="W949" s="23">
        <f t="shared" si="131"/>
        <v>4250.7</v>
      </c>
      <c r="X949" s="7">
        <f t="shared" si="132"/>
        <v>1704.7208992179535</v>
      </c>
      <c r="Y949" s="17">
        <v>0</v>
      </c>
      <c r="Z949" s="6">
        <v>0</v>
      </c>
      <c r="AA949" s="6">
        <f t="shared" si="138"/>
        <v>4250.7</v>
      </c>
      <c r="AB949" s="8">
        <f t="shared" si="133"/>
        <v>0</v>
      </c>
      <c r="AC949" s="8">
        <f t="shared" si="136"/>
        <v>2545.9791007820463</v>
      </c>
      <c r="AD949" s="4">
        <v>7.0000000000000007E-2</v>
      </c>
      <c r="AE949" s="7">
        <f t="shared" si="134"/>
        <v>178.21853705474325</v>
      </c>
      <c r="AF949" s="17">
        <v>0</v>
      </c>
      <c r="AG949" s="24">
        <f t="shared" si="137"/>
        <v>4250.7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1375</v>
      </c>
      <c r="F1633" s="10" t="s">
        <v>1376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5"/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 t="shared" si="292"/>
        <v>1106928.947826087</v>
      </c>
      <c r="X2060" s="7">
        <f t="shared" si="300"/>
        <v>325837.20782608702</v>
      </c>
      <c r="Y2060" s="4">
        <v>0</v>
      </c>
      <c r="Z2060" s="6">
        <v>0</v>
      </c>
      <c r="AA2060" s="6">
        <f t="shared" si="296"/>
        <v>1106928.947826087</v>
      </c>
      <c r="AB2060" s="8">
        <f t="shared" si="301"/>
        <v>166039.34217391303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5"/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 t="shared" si="292"/>
        <v>236386.73913043481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236386.73913043481</v>
      </c>
      <c r="AB2061" s="8">
        <f t="shared" si="301"/>
        <v>35458.010869565187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8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8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</sheetData>
  <autoFilter ref="A1:AK2758">
    <filterColumn colId="7">
      <filters>
        <filter val="湖北今日头条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>
        <v>46242.660200000304</v>
      </c>
      <c r="S2" s="52">
        <f>(Q2-H2+K2)/1.06</f>
        <v>3322639.0205154563</v>
      </c>
      <c r="T2" s="52">
        <f>S2-(R2/1.06)</f>
        <v>3279013.8693833807</v>
      </c>
      <c r="U2" s="55">
        <f>IFERROR(T2/Q2,"-")</f>
        <v>4.808625063555607E-2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13120810.047280591</v>
      </c>
      <c r="R11" s="53">
        <v>0</v>
      </c>
      <c r="S11" s="52">
        <f t="shared" ref="S11:S12" si="6">(Q11-H11+K11)/1.06</f>
        <v>1593872.7235467837</v>
      </c>
      <c r="T11" s="52">
        <f t="shared" si="3"/>
        <v>1593872.7235467837</v>
      </c>
      <c r="U11" s="55">
        <f t="shared" si="4"/>
        <v>0.12147670134719529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60763827.729915686</v>
      </c>
      <c r="R21" s="53">
        <v>5226.6304220000002</v>
      </c>
      <c r="S21" s="52">
        <f t="shared" si="8"/>
        <v>26933875.017597068</v>
      </c>
      <c r="T21" s="52">
        <f t="shared" si="3"/>
        <v>26928944.234180085</v>
      </c>
      <c r="U21" s="55">
        <f t="shared" si="4"/>
        <v>0.44317392830936214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130938899.8999154</v>
      </c>
      <c r="R30" s="53">
        <v>1047438.5123999998</v>
      </c>
      <c r="S30" s="52">
        <f t="shared" si="8"/>
        <v>8630683.1211465802</v>
      </c>
      <c r="T30" s="52">
        <f t="shared" si="3"/>
        <v>7642533.5811465802</v>
      </c>
      <c r="U30" s="55">
        <f t="shared" si="4"/>
        <v>5.8367174208644151E-2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3231602.7303074272</v>
      </c>
      <c r="R31" s="53">
        <v>17322.541799999999</v>
      </c>
      <c r="S31" s="52">
        <f t="shared" si="8"/>
        <v>119453.98095040317</v>
      </c>
      <c r="T31" s="52">
        <f t="shared" si="3"/>
        <v>103111.96038436543</v>
      </c>
      <c r="U31" s="55">
        <f t="shared" si="4"/>
        <v>3.1907375067280079E-2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181706426.10763109</v>
      </c>
      <c r="R32" s="53">
        <v>4451647.9716000017</v>
      </c>
      <c r="S32" s="52">
        <f t="shared" si="8"/>
        <v>5989311.3586142007</v>
      </c>
      <c r="T32" s="52">
        <f t="shared" si="3"/>
        <v>1789643.4608783498</v>
      </c>
      <c r="U32" s="55">
        <f t="shared" si="4"/>
        <v>9.8490928428600615E-3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159015.21271760686</v>
      </c>
      <c r="R33" s="53">
        <v>228.78839999999997</v>
      </c>
      <c r="S33" s="52">
        <f t="shared" si="8"/>
        <v>2888.5954883083627</v>
      </c>
      <c r="T33" s="52">
        <f t="shared" si="3"/>
        <v>2672.7573751008158</v>
      </c>
      <c r="U33" s="55">
        <f t="shared" si="4"/>
        <v>1.6808186647194141E-2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1363267.2114565216</v>
      </c>
      <c r="R36" s="53">
        <v>0</v>
      </c>
      <c r="S36" s="52">
        <f t="shared" ref="S36:S38" si="9">(Q36-H36+K36-L36)/1.06</f>
        <v>392098.46269483172</v>
      </c>
      <c r="T36" s="52">
        <f t="shared" si="3"/>
        <v>392098.46269483172</v>
      </c>
      <c r="U36" s="55">
        <f t="shared" si="4"/>
        <v>0.28761673382866132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2021-02-18T03:11:16Z</dcterms:modified>
</cp:coreProperties>
</file>