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<sst xmlns="http://schemas.openxmlformats.org/spreadsheetml/2006/main" count="21867" uniqueCount="1657">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</sst>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2"/>
  <sheetViews>
    <sheetView tabSelected="1" workbookViewId="0">
      <pane ySplit="1" topLeftCell="A2" activePane="bottomLeft" state="frozen"/>
      <selection pane="bottomLeft" activeCell="AB934" sqref="AB934"/>
    </sheetView>
  </sheetViews>
  <sheetFormatPr defaultColWidth="9" defaultRowHeight="11.5" x14ac:dyDescent="0.25"/>
  <cols>
    <col min="1" max="1" width="6.453125" style="126" customWidth="1"/>
    <col min="2" max="2" width="8.26953125" style="126" customWidth="1"/>
    <col min="3" max="3" width="6.08984375" style="126" hidden="1" customWidth="1"/>
    <col min="4" max="4" width="7" style="126" hidden="1" customWidth="1"/>
    <col min="5" max="5" width="7.26953125" style="126" hidden="1" customWidth="1"/>
    <col min="6" max="6" width="20.7265625" style="126" customWidth="1"/>
    <col min="7" max="7" width="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4.453125" style="126" customWidth="1"/>
    <col min="12" max="12" width="26.4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16.6328125" style="127" hidden="1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2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t="12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t="12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t="12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t="12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t="12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t="12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t="12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t="12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t="12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t="12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t="12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t="12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t="12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t="12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t="12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t="12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t="12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t="12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t="12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t="12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t="12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t="12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t="12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t="12" hidden="1" x14ac:dyDescent="0.2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t="12" hidden="1" x14ac:dyDescent="0.2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t="12" hidden="1" x14ac:dyDescent="0.2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t="12" hidden="1" x14ac:dyDescent="0.2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t="12" hidden="1" x14ac:dyDescent="0.2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t="12" hidden="1" x14ac:dyDescent="0.2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t="12" hidden="1" x14ac:dyDescent="0.2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t="12" hidden="1" x14ac:dyDescent="0.2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t="12" hidden="1" x14ac:dyDescent="0.2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t="12" hidden="1" x14ac:dyDescent="0.2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t="12" hidden="1" x14ac:dyDescent="0.2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t="12" hidden="1" x14ac:dyDescent="0.2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2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2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2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2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2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2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2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t="12" hidden="1" x14ac:dyDescent="0.2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2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3" hidden="1" x14ac:dyDescent="0.35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3" hidden="1" x14ac:dyDescent="0.35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3" hidden="1" x14ac:dyDescent="0.35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3" hidden="1" x14ac:dyDescent="0.35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3" hidden="1" x14ac:dyDescent="0.35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3" hidden="1" x14ac:dyDescent="0.35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3" hidden="1" x14ac:dyDescent="0.35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3" hidden="1" x14ac:dyDescent="0.35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3" hidden="1" x14ac:dyDescent="0.35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3" hidden="1" x14ac:dyDescent="0.35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3" hidden="1" x14ac:dyDescent="0.35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3" hidden="1" x14ac:dyDescent="0.35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3" hidden="1" x14ac:dyDescent="0.35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3" hidden="1" x14ac:dyDescent="0.35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3" hidden="1" x14ac:dyDescent="0.35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3" hidden="1" x14ac:dyDescent="0.35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" hidden="1" x14ac:dyDescent="0.35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3" hidden="1" x14ac:dyDescent="0.35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3" hidden="1" x14ac:dyDescent="0.35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3" hidden="1" x14ac:dyDescent="0.35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3" hidden="1" x14ac:dyDescent="0.35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3" hidden="1" x14ac:dyDescent="0.35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3" hidden="1" x14ac:dyDescent="0.35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3" hidden="1" x14ac:dyDescent="0.35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3" hidden="1" x14ac:dyDescent="0.35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3" hidden="1" x14ac:dyDescent="0.35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3" hidden="1" x14ac:dyDescent="0.35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3" hidden="1" x14ac:dyDescent="0.35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3" hidden="1" x14ac:dyDescent="0.35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3" hidden="1" x14ac:dyDescent="0.35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3" hidden="1" x14ac:dyDescent="0.35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3" hidden="1" x14ac:dyDescent="0.35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3" hidden="1" x14ac:dyDescent="0.35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3" hidden="1" x14ac:dyDescent="0.35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3" hidden="1" x14ac:dyDescent="0.35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3" hidden="1" x14ac:dyDescent="0.35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3" hidden="1" x14ac:dyDescent="0.35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3" hidden="1" x14ac:dyDescent="0.35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3" hidden="1" x14ac:dyDescent="0.35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3" hidden="1" x14ac:dyDescent="0.35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3" hidden="1" x14ac:dyDescent="0.35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3" hidden="1" x14ac:dyDescent="0.35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3" hidden="1" x14ac:dyDescent="0.35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3" hidden="1" x14ac:dyDescent="0.35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3" hidden="1" x14ac:dyDescent="0.35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3" hidden="1" x14ac:dyDescent="0.35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3" hidden="1" x14ac:dyDescent="0.35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3" hidden="1" x14ac:dyDescent="0.35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3" hidden="1" x14ac:dyDescent="0.35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3" hidden="1" x14ac:dyDescent="0.35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3" hidden="1" x14ac:dyDescent="0.35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3" hidden="1" x14ac:dyDescent="0.35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3" hidden="1" x14ac:dyDescent="0.35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3" hidden="1" x14ac:dyDescent="0.35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3" hidden="1" x14ac:dyDescent="0.35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3" hidden="1" x14ac:dyDescent="0.35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3" hidden="1" x14ac:dyDescent="0.35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3" hidden="1" x14ac:dyDescent="0.35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3" hidden="1" x14ac:dyDescent="0.35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" hidden="1" x14ac:dyDescent="0.35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3" hidden="1" x14ac:dyDescent="0.35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3" hidden="1" x14ac:dyDescent="0.35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3" hidden="1" x14ac:dyDescent="0.35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" hidden="1" x14ac:dyDescent="0.35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3" hidden="1" x14ac:dyDescent="0.35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" hidden="1" x14ac:dyDescent="0.35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3" hidden="1" x14ac:dyDescent="0.35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3" hidden="1" x14ac:dyDescent="0.35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3" hidden="1" x14ac:dyDescent="0.35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3" hidden="1" x14ac:dyDescent="0.35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3" hidden="1" x14ac:dyDescent="0.35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3" hidden="1" x14ac:dyDescent="0.35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3" hidden="1" x14ac:dyDescent="0.35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3" hidden="1" x14ac:dyDescent="0.35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3" hidden="1" x14ac:dyDescent="0.35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3" hidden="1" x14ac:dyDescent="0.35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3" hidden="1" x14ac:dyDescent="0.35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3" hidden="1" x14ac:dyDescent="0.35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3" hidden="1" x14ac:dyDescent="0.35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3" hidden="1" x14ac:dyDescent="0.35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hidden="1" x14ac:dyDescent="0.35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3" hidden="1" x14ac:dyDescent="0.35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3" hidden="1" x14ac:dyDescent="0.35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3" hidden="1" x14ac:dyDescent="0.35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3" hidden="1" x14ac:dyDescent="0.35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3" hidden="1" x14ac:dyDescent="0.35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3" hidden="1" x14ac:dyDescent="0.35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3" hidden="1" x14ac:dyDescent="0.35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3" hidden="1" x14ac:dyDescent="0.35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3" hidden="1" x14ac:dyDescent="0.35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3" hidden="1" x14ac:dyDescent="0.35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3" hidden="1" x14ac:dyDescent="0.35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3" hidden="1" x14ac:dyDescent="0.35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3" hidden="1" x14ac:dyDescent="0.35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3" hidden="1" x14ac:dyDescent="0.35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3" hidden="1" x14ac:dyDescent="0.35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3" hidden="1" x14ac:dyDescent="0.35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3" hidden="1" x14ac:dyDescent="0.35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3" hidden="1" x14ac:dyDescent="0.35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3" hidden="1" x14ac:dyDescent="0.35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3" hidden="1" x14ac:dyDescent="0.35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3" hidden="1" x14ac:dyDescent="0.35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3" hidden="1" x14ac:dyDescent="0.35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3" hidden="1" x14ac:dyDescent="0.35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3" hidden="1" x14ac:dyDescent="0.35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3" hidden="1" x14ac:dyDescent="0.35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3" hidden="1" x14ac:dyDescent="0.35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3" hidden="1" x14ac:dyDescent="0.35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3" hidden="1" x14ac:dyDescent="0.35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3" hidden="1" x14ac:dyDescent="0.35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3" hidden="1" x14ac:dyDescent="0.35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3" hidden="1" x14ac:dyDescent="0.35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3" hidden="1" x14ac:dyDescent="0.35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3" hidden="1" x14ac:dyDescent="0.35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" hidden="1" x14ac:dyDescent="0.35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3" hidden="1" x14ac:dyDescent="0.35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3" hidden="1" x14ac:dyDescent="0.35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hidden="1" x14ac:dyDescent="0.35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3" hidden="1" x14ac:dyDescent="0.35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3" hidden="1" x14ac:dyDescent="0.35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3" hidden="1" x14ac:dyDescent="0.35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3" hidden="1" x14ac:dyDescent="0.35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3" hidden="1" x14ac:dyDescent="0.35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hidden="1" x14ac:dyDescent="0.35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3" hidden="1" x14ac:dyDescent="0.35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3" hidden="1" x14ac:dyDescent="0.35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3" hidden="1" x14ac:dyDescent="0.35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3" hidden="1" x14ac:dyDescent="0.35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3" hidden="1" x14ac:dyDescent="0.35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3" hidden="1" x14ac:dyDescent="0.35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3" hidden="1" x14ac:dyDescent="0.35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3" hidden="1" x14ac:dyDescent="0.35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3" hidden="1" x14ac:dyDescent="0.35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2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2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3" hidden="1" x14ac:dyDescent="0.35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>
    <filterColumn colId="6">
      <filters>
        <filter val="杭州炫映科技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1069</v>
      </c>
    </row>
    <row r="10" spans="1:11" ht="13.5" x14ac:dyDescent="0.35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ht="13.5" x14ac:dyDescent="0.35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5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5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5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5">
      <c r="A21" s="4"/>
      <c r="B21" s="246"/>
      <c r="C21" s="247"/>
      <c r="D21" s="247"/>
      <c r="E21" s="247"/>
      <c r="F21" s="247"/>
      <c r="G21" s="248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ht="13.5" x14ac:dyDescent="0.4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5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5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5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5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5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5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5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5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5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1623</v>
      </c>
    </row>
    <row r="39" spans="1:11" ht="13.5" x14ac:dyDescent="0.25">
      <c r="A39" s="9"/>
    </row>
    <row r="42" spans="1:11" ht="13.5" x14ac:dyDescent="0.25">
      <c r="A42" s="9" t="s">
        <v>1076</v>
      </c>
    </row>
    <row r="47" spans="1:11" ht="13.5" x14ac:dyDescent="0.2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1625</v>
      </c>
      <c r="C1" t="s">
        <v>1626</v>
      </c>
    </row>
    <row r="2" spans="1:3" x14ac:dyDescent="0.25">
      <c r="A2" t="s">
        <v>1627</v>
      </c>
      <c r="B2">
        <v>3679437.63</v>
      </c>
      <c r="C2">
        <v>3679437.63</v>
      </c>
    </row>
    <row r="3" spans="1:3" x14ac:dyDescent="0.25">
      <c r="A3" t="s">
        <v>1628</v>
      </c>
      <c r="B3">
        <v>308739.5</v>
      </c>
      <c r="C3">
        <v>308739.5</v>
      </c>
    </row>
    <row r="4" spans="1:3" x14ac:dyDescent="0.25">
      <c r="A4" t="s">
        <v>1629</v>
      </c>
      <c r="B4">
        <v>1403420.98</v>
      </c>
      <c r="C4">
        <v>1403420.98</v>
      </c>
    </row>
    <row r="5" spans="1:3" x14ac:dyDescent="0.25">
      <c r="A5" t="s">
        <v>1630</v>
      </c>
      <c r="B5">
        <v>500619047.13</v>
      </c>
      <c r="C5">
        <v>500619047.13</v>
      </c>
    </row>
    <row r="6" spans="1:3" x14ac:dyDescent="0.25">
      <c r="A6" t="s">
        <v>1631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2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3.5" x14ac:dyDescent="0.4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3" x14ac:dyDescent="0.35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3" x14ac:dyDescent="0.35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3" x14ac:dyDescent="0.35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3" x14ac:dyDescent="0.35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3" x14ac:dyDescent="0.35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3" x14ac:dyDescent="0.35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3" x14ac:dyDescent="0.35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3" x14ac:dyDescent="0.35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3" x14ac:dyDescent="0.35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3" x14ac:dyDescent="0.35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3" x14ac:dyDescent="0.35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3" x14ac:dyDescent="0.35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3" x14ac:dyDescent="0.2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3" x14ac:dyDescent="0.35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3" x14ac:dyDescent="0.35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3" x14ac:dyDescent="0.35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3" x14ac:dyDescent="0.35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3" x14ac:dyDescent="0.35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3" x14ac:dyDescent="0.35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25">
      <c r="A2" s="42">
        <v>1</v>
      </c>
      <c r="B2" s="42" t="s">
        <v>1381</v>
      </c>
      <c r="C2" s="43">
        <v>560162209.98000002</v>
      </c>
      <c r="D2" s="42"/>
    </row>
    <row r="3" spans="1:17" x14ac:dyDescent="0.25">
      <c r="A3" s="42">
        <v>2</v>
      </c>
      <c r="B3" s="42" t="s">
        <v>1382</v>
      </c>
      <c r="C3" s="43">
        <v>7440362.3899999997</v>
      </c>
      <c r="D3" s="42"/>
    </row>
    <row r="4" spans="1:17" x14ac:dyDescent="0.25">
      <c r="A4" s="42">
        <v>3</v>
      </c>
      <c r="B4" s="42" t="s">
        <v>1383</v>
      </c>
      <c r="C4" s="43">
        <v>714416.38</v>
      </c>
      <c r="D4" s="42"/>
    </row>
    <row r="5" spans="1:17" x14ac:dyDescent="0.25">
      <c r="A5" s="42">
        <v>4</v>
      </c>
      <c r="B5" s="44" t="s">
        <v>1384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2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2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ht="13.5" x14ac:dyDescent="0.2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2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27" t="s">
        <v>1406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16" x14ac:dyDescent="0.2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2:16" x14ac:dyDescent="0.2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2:16" x14ac:dyDescent="0.2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</row>
    <row r="7" spans="2:16" x14ac:dyDescent="0.2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1">
        <v>1238861.44</v>
      </c>
    </row>
    <row r="8" spans="2:16" x14ac:dyDescent="0.2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1">
        <v>45960.35</v>
      </c>
    </row>
    <row r="9" spans="2:16" x14ac:dyDescent="0.2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1">
        <v>619837.68999999994</v>
      </c>
    </row>
    <row r="10" spans="2:16" x14ac:dyDescent="0.2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1">
        <v>1584166</v>
      </c>
    </row>
    <row r="11" spans="2:16" x14ac:dyDescent="0.2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1">
        <v>34477</v>
      </c>
    </row>
    <row r="12" spans="2:16" x14ac:dyDescent="0.2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</row>
    <row r="13" spans="2:16" x14ac:dyDescent="0.2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0" x14ac:dyDescent="0.2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0" x14ac:dyDescent="0.2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0" x14ac:dyDescent="0.2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0" x14ac:dyDescent="0.2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0" x14ac:dyDescent="0.2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0" x14ac:dyDescent="0.2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0" x14ac:dyDescent="0.2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0" x14ac:dyDescent="0.2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0" x14ac:dyDescent="0.2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0" x14ac:dyDescent="0.2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0" x14ac:dyDescent="0.2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0" x14ac:dyDescent="0.2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0" x14ac:dyDescent="0.2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0" x14ac:dyDescent="0.2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0" x14ac:dyDescent="0.2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0" x14ac:dyDescent="0.2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0" x14ac:dyDescent="0.2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0" x14ac:dyDescent="0.2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0" x14ac:dyDescent="0.2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0" x14ac:dyDescent="0.2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0" x14ac:dyDescent="0.2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0" x14ac:dyDescent="0.2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0" x14ac:dyDescent="0.2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0" x14ac:dyDescent="0.2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0" x14ac:dyDescent="0.2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0" x14ac:dyDescent="0.2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0" x14ac:dyDescent="0.2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0" x14ac:dyDescent="0.2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0" x14ac:dyDescent="0.2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0" x14ac:dyDescent="0.2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0" x14ac:dyDescent="0.2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0" x14ac:dyDescent="0.2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0" x14ac:dyDescent="0.2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0" x14ac:dyDescent="0.2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0" x14ac:dyDescent="0.2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0" x14ac:dyDescent="0.2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0" x14ac:dyDescent="0.2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0" x14ac:dyDescent="0.2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0" x14ac:dyDescent="0.2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0" x14ac:dyDescent="0.2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0" x14ac:dyDescent="0.2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0" x14ac:dyDescent="0.2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0" x14ac:dyDescent="0.2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0" x14ac:dyDescent="0.2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0" x14ac:dyDescent="0.2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0" x14ac:dyDescent="0.2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0" x14ac:dyDescent="0.2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0" x14ac:dyDescent="0.2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0" x14ac:dyDescent="0.2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0" x14ac:dyDescent="0.2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0" x14ac:dyDescent="0.2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0" x14ac:dyDescent="0.2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0" x14ac:dyDescent="0.2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0" x14ac:dyDescent="0.2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0" x14ac:dyDescent="0.2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0" x14ac:dyDescent="0.2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0" x14ac:dyDescent="0.2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0" x14ac:dyDescent="0.2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0" x14ac:dyDescent="0.2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0" x14ac:dyDescent="0.2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x14ac:dyDescent="0.35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1546</v>
      </c>
    </row>
    <row r="2" spans="1:13" ht="13.5" x14ac:dyDescent="0.25">
      <c r="A2" s="229" t="s">
        <v>1547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</row>
    <row r="3" spans="1:13" x14ac:dyDescent="0.25">
      <c r="A3" s="230" t="s">
        <v>1548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</row>
    <row r="4" spans="1:13" x14ac:dyDescent="0.35">
      <c r="A4" s="11" t="s">
        <v>5</v>
      </c>
      <c r="B4" s="231" t="s">
        <v>1549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3"/>
    </row>
    <row r="5" spans="1:13" x14ac:dyDescent="0.2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5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5">
        <f>K6+K7+K8-L6-H6</f>
        <v>7417910.5802837536</v>
      </c>
    </row>
    <row r="7" spans="1:13" x14ac:dyDescent="0.35">
      <c r="A7" s="13" t="s">
        <v>1564</v>
      </c>
      <c r="B7" s="241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6"/>
      <c r="I7" s="243">
        <f>(E7+E8)/B7</f>
        <v>1.1121562155460991</v>
      </c>
      <c r="J7" s="27">
        <v>0.1</v>
      </c>
      <c r="K7" s="15">
        <f>E7*J7+F7+G7</f>
        <v>43954760.801643752</v>
      </c>
      <c r="L7" s="15"/>
      <c r="M7" s="236">
        <f t="shared" ref="M7:M8" si="0">K7-H7</f>
        <v>43954760.801643752</v>
      </c>
    </row>
    <row r="8" spans="1:13" x14ac:dyDescent="0.35">
      <c r="A8" s="13" t="s">
        <v>1565</v>
      </c>
      <c r="B8" s="242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7"/>
      <c r="I8" s="244"/>
      <c r="J8" s="27">
        <v>0.1</v>
      </c>
      <c r="K8" s="15">
        <f>E8*J8+F8+G8</f>
        <v>348630.36499999999</v>
      </c>
      <c r="L8" s="15"/>
      <c r="M8" s="237">
        <f t="shared" si="0"/>
        <v>348630.36499999999</v>
      </c>
    </row>
    <row r="9" spans="1:13" x14ac:dyDescent="0.35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1567</v>
      </c>
      <c r="E11" s="10" t="s">
        <v>1568</v>
      </c>
    </row>
    <row r="12" spans="1:13" x14ac:dyDescent="0.35">
      <c r="A12" s="17" t="s">
        <v>1569</v>
      </c>
      <c r="B12" s="234">
        <v>3926515.07</v>
      </c>
      <c r="C12" s="234"/>
      <c r="E12" s="18"/>
      <c r="F12" s="18"/>
      <c r="G12" s="18"/>
      <c r="H12" s="18"/>
      <c r="I12" s="18"/>
      <c r="J12" s="18"/>
    </row>
    <row r="13" spans="1:13" x14ac:dyDescent="0.35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1593</v>
      </c>
      <c r="B25" s="234">
        <v>678128.2</v>
      </c>
      <c r="C25" s="234"/>
      <c r="E25" s="18"/>
      <c r="F25" s="21"/>
      <c r="G25" s="21"/>
      <c r="H25" s="22"/>
      <c r="I25" s="21"/>
      <c r="J25" s="18"/>
    </row>
    <row r="26" spans="1:10" x14ac:dyDescent="0.35">
      <c r="A26" s="245" t="s">
        <v>1594</v>
      </c>
      <c r="B26" s="245"/>
      <c r="C26" s="245"/>
      <c r="E26" s="18"/>
      <c r="F26" s="21"/>
      <c r="G26" s="21"/>
      <c r="H26" s="22"/>
      <c r="I26" s="21"/>
      <c r="J26" s="18"/>
    </row>
    <row r="27" spans="1:10" x14ac:dyDescent="0.35">
      <c r="A27" s="17" t="s">
        <v>1595</v>
      </c>
      <c r="B27" s="234">
        <v>4385.3770000000004</v>
      </c>
      <c r="C27" s="234"/>
      <c r="E27" s="18"/>
      <c r="F27" s="21"/>
      <c r="G27" s="21"/>
      <c r="H27" s="22"/>
      <c r="I27" s="21"/>
      <c r="J27" s="18"/>
    </row>
    <row r="28" spans="1:10" x14ac:dyDescent="0.35">
      <c r="A28" s="238" t="s">
        <v>1596</v>
      </c>
      <c r="B28" s="239"/>
      <c r="C28" s="240"/>
      <c r="E28" s="18"/>
      <c r="F28" s="21"/>
      <c r="G28" s="21"/>
      <c r="H28" s="22"/>
      <c r="I28" s="21"/>
      <c r="J28" s="18"/>
    </row>
    <row r="29" spans="1:10" x14ac:dyDescent="0.35">
      <c r="A29" s="17" t="s">
        <v>1555</v>
      </c>
      <c r="B29" s="234">
        <v>97400.31</v>
      </c>
      <c r="C29" s="234"/>
      <c r="E29" s="18"/>
      <c r="F29" s="21"/>
      <c r="G29" s="21"/>
      <c r="H29" s="22"/>
      <c r="I29" s="21"/>
      <c r="J29" s="18"/>
    </row>
    <row r="30" spans="1:10" x14ac:dyDescent="0.35">
      <c r="A30" s="238" t="s">
        <v>1596</v>
      </c>
      <c r="B30" s="239"/>
      <c r="C30" s="240"/>
      <c r="E30" s="18"/>
      <c r="F30" s="21"/>
      <c r="G30" s="21"/>
      <c r="H30" s="22"/>
      <c r="I30" s="21"/>
      <c r="J30" s="18"/>
    </row>
    <row r="31" spans="1:10" x14ac:dyDescent="0.35">
      <c r="A31" s="17" t="s">
        <v>1556</v>
      </c>
      <c r="B31" s="234">
        <v>1083703.95</v>
      </c>
      <c r="C31" s="234"/>
      <c r="E31" s="18"/>
      <c r="F31" s="21"/>
      <c r="G31" s="21"/>
      <c r="H31" s="22"/>
      <c r="I31" s="21"/>
      <c r="J31" s="18"/>
    </row>
    <row r="32" spans="1:10" x14ac:dyDescent="0.35">
      <c r="A32" s="238" t="s">
        <v>1596</v>
      </c>
      <c r="B32" s="239"/>
      <c r="C32" s="240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1598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2020-07-17T08:56:48Z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