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Sheet1!$A$1:$AN$1362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B1034" i="1"/>
  <c r="AC1034" i="1" s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<sst xmlns="http://schemas.openxmlformats.org/spreadsheetml/2006/main" count="21867" uniqueCount="1657">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</sst>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62"/>
  <sheetViews>
    <sheetView tabSelected="1" workbookViewId="0">
      <pane ySplit="1" topLeftCell="A2" activePane="bottomLeft" state="frozen"/>
      <selection pane="bottomLeft" activeCell="L17" sqref="L17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hidden="1" customWidth="1"/>
    <col min="4" max="4" width="7" style="126" hidden="1" customWidth="1"/>
    <col min="5" max="5" width="7.25" style="126" hidden="1" customWidth="1"/>
    <col min="6" max="6" width="20.75" style="126" customWidth="1"/>
    <col min="7" max="7" width="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hidden="1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1656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x14ac:dyDescent="0.1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x14ac:dyDescent="0.1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x14ac:dyDescent="0.1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4.25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4.25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4.25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4.25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4.25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4.25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4.25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4.25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4.25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4.25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4.25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4.25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4.25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.25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4.25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4.25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4.25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4.25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4.25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4.25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4.25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4.25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4.25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4.25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4.25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4.25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4.25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4.25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4.25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4.25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4.25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4.25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4.25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4.25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4.25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4.25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4.25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0.02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7110</v>
      </c>
      <c r="AC1301" s="209">
        <f t="shared" si="319"/>
        <v>142.19999999999982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19"/>
        <v>-1595.75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4.25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4.25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x14ac:dyDescent="0.1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1647</v>
      </c>
      <c r="M1359" s="119" t="s">
        <v>46</v>
      </c>
      <c r="N1359" s="135">
        <v>0</v>
      </c>
      <c r="O1359" s="135" t="s">
        <v>1646</v>
      </c>
      <c r="Z1359" s="128">
        <v>10698.4</v>
      </c>
      <c r="AB1359" s="128">
        <v>10698.4</v>
      </c>
    </row>
    <row r="1360" spans="1:39" x14ac:dyDescent="0.1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1648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4">IF(O1360="返货",Z1360/(1+N1360),IF(O1360="返现",Z1360,IF(O1360="折扣",Z1360*N1360,IF(O1360="无",Z1360))))</f>
        <v>33691.910000000003</v>
      </c>
    </row>
    <row r="1361" spans="1:31" x14ac:dyDescent="0.1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4"/>
        <v>42561.694000000003</v>
      </c>
    </row>
    <row r="1362" spans="1:31" ht="14.25" x14ac:dyDescent="0.3">
      <c r="A1362" s="126">
        <v>2017</v>
      </c>
      <c r="B1362" s="126" t="s">
        <v>1650</v>
      </c>
      <c r="F1362" s="225" t="s">
        <v>1045</v>
      </c>
      <c r="G1362" s="226" t="s">
        <v>1651</v>
      </c>
      <c r="K1362" s="225" t="s">
        <v>1652</v>
      </c>
      <c r="L1362" s="126" t="s">
        <v>1653</v>
      </c>
      <c r="M1362" s="126" t="s">
        <v>1654</v>
      </c>
      <c r="N1362" s="127">
        <v>0.02</v>
      </c>
      <c r="O1362" s="127" t="s">
        <v>1655</v>
      </c>
      <c r="Z1362" s="128">
        <v>19.8</v>
      </c>
      <c r="AB1362" s="146">
        <f t="shared" si="324"/>
        <v>19.411764705882355</v>
      </c>
      <c r="AD1362" s="128">
        <v>19.8</v>
      </c>
      <c r="AE1362" s="127">
        <v>0</v>
      </c>
    </row>
  </sheetData>
  <autoFilter ref="A1:AN1362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1069</v>
      </c>
    </row>
    <row r="10" spans="1:11" x14ac:dyDescent="0.3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x14ac:dyDescent="0.3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">
      <c r="A21" s="4"/>
      <c r="B21" s="246"/>
      <c r="C21" s="247"/>
      <c r="D21" s="247"/>
      <c r="E21" s="247"/>
      <c r="F21" s="247"/>
      <c r="G21" s="248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x14ac:dyDescent="0.3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x14ac:dyDescent="0.15">
      <c r="A38" s="9" t="s">
        <v>1623</v>
      </c>
    </row>
    <row r="39" spans="1:11" x14ac:dyDescent="0.15">
      <c r="A39" s="9"/>
    </row>
    <row r="42" spans="1:11" x14ac:dyDescent="0.15">
      <c r="A42" s="9" t="s">
        <v>1076</v>
      </c>
    </row>
    <row r="47" spans="1:11" x14ac:dyDescent="0.1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1625</v>
      </c>
      <c r="C1" t="s">
        <v>1626</v>
      </c>
    </row>
    <row r="2" spans="1:3" x14ac:dyDescent="0.15">
      <c r="A2" t="s">
        <v>1627</v>
      </c>
      <c r="B2">
        <v>3679437.63</v>
      </c>
      <c r="C2">
        <v>3679437.63</v>
      </c>
    </row>
    <row r="3" spans="1:3" x14ac:dyDescent="0.15">
      <c r="A3" t="s">
        <v>1628</v>
      </c>
      <c r="B3">
        <v>308739.5</v>
      </c>
      <c r="C3">
        <v>308739.5</v>
      </c>
    </row>
    <row r="4" spans="1:3" x14ac:dyDescent="0.15">
      <c r="A4" t="s">
        <v>1629</v>
      </c>
      <c r="B4">
        <v>1403420.98</v>
      </c>
      <c r="C4">
        <v>1403420.98</v>
      </c>
    </row>
    <row r="5" spans="1:3" x14ac:dyDescent="0.15">
      <c r="A5" t="s">
        <v>1630</v>
      </c>
      <c r="B5">
        <v>500619047.13</v>
      </c>
      <c r="C5">
        <v>500619047.13</v>
      </c>
    </row>
    <row r="6" spans="1:3" x14ac:dyDescent="0.15">
      <c r="A6" t="s">
        <v>1631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1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1652</v>
      </c>
      <c r="C41" t="s">
        <v>1275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4.25" x14ac:dyDescent="0.3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4.25" x14ac:dyDescent="0.3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4.25" x14ac:dyDescent="0.3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4.25" x14ac:dyDescent="0.3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4.25" x14ac:dyDescent="0.3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4.25" x14ac:dyDescent="0.3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4.25" x14ac:dyDescent="0.3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4.25" x14ac:dyDescent="0.3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4.25" x14ac:dyDescent="0.3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4.25" x14ac:dyDescent="0.3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4.25" x14ac:dyDescent="0.3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4.25" x14ac:dyDescent="0.3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4.25" x14ac:dyDescent="0.3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4.25" x14ac:dyDescent="0.1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4.25" x14ac:dyDescent="0.3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4.25" x14ac:dyDescent="0.3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4.25" x14ac:dyDescent="0.3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4.25" x14ac:dyDescent="0.3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4.25" x14ac:dyDescent="0.3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ht="13.5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ht="13.5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84" spans="1:13" ht="14.25" x14ac:dyDescent="0.3">
      <c r="C84" s="225" t="s">
        <v>1652</v>
      </c>
      <c r="D84" s="107" t="s">
        <v>1280</v>
      </c>
      <c r="E84" s="56" t="s">
        <v>1654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15">
      <c r="A2" s="42">
        <v>1</v>
      </c>
      <c r="B2" s="42" t="s">
        <v>1381</v>
      </c>
      <c r="C2" s="43">
        <v>560162209.98000002</v>
      </c>
      <c r="D2" s="42"/>
    </row>
    <row r="3" spans="1:17" x14ac:dyDescent="0.15">
      <c r="A3" s="42">
        <v>2</v>
      </c>
      <c r="B3" s="42" t="s">
        <v>1382</v>
      </c>
      <c r="C3" s="43">
        <v>7440362.3899999997</v>
      </c>
      <c r="D3" s="42"/>
    </row>
    <row r="4" spans="1:17" x14ac:dyDescent="0.15">
      <c r="A4" s="42">
        <v>3</v>
      </c>
      <c r="B4" s="42" t="s">
        <v>1383</v>
      </c>
      <c r="C4" s="43">
        <v>714416.38</v>
      </c>
      <c r="D4" s="42"/>
    </row>
    <row r="5" spans="1:17" x14ac:dyDescent="0.15">
      <c r="A5" s="42">
        <v>4</v>
      </c>
      <c r="B5" s="44" t="s">
        <v>1384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1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1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x14ac:dyDescent="0.1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7" t="s">
        <v>1406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</row>
    <row r="4" spans="2:16" x14ac:dyDescent="0.15"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</row>
    <row r="5" spans="2:16" x14ac:dyDescent="0.15"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</row>
    <row r="6" spans="2:16" x14ac:dyDescent="0.15"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</row>
    <row r="7" spans="2:16" x14ac:dyDescent="0.15"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1">
        <v>1238861.44</v>
      </c>
    </row>
    <row r="8" spans="2:16" x14ac:dyDescent="0.15"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1">
        <v>45960.35</v>
      </c>
    </row>
    <row r="9" spans="2:16" x14ac:dyDescent="0.15"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1">
        <v>619837.68999999994</v>
      </c>
    </row>
    <row r="10" spans="2:16" x14ac:dyDescent="0.15"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1">
        <v>1584166</v>
      </c>
    </row>
    <row r="11" spans="2:16" x14ac:dyDescent="0.15"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1">
        <v>34477</v>
      </c>
    </row>
    <row r="12" spans="2:16" x14ac:dyDescent="0.15"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</row>
    <row r="13" spans="2:16" x14ac:dyDescent="0.15"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1.25" x14ac:dyDescent="0.1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1.25" x14ac:dyDescent="0.1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1.25" x14ac:dyDescent="0.1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1.25" x14ac:dyDescent="0.1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1.25" x14ac:dyDescent="0.1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1.25" x14ac:dyDescent="0.1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1.25" x14ac:dyDescent="0.1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1.25" x14ac:dyDescent="0.1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1.25" x14ac:dyDescent="0.1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1.25" x14ac:dyDescent="0.1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1.25" x14ac:dyDescent="0.1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1.25" x14ac:dyDescent="0.1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1.25" x14ac:dyDescent="0.1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1.25" x14ac:dyDescent="0.1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1.25" x14ac:dyDescent="0.1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1.25" x14ac:dyDescent="0.1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1.25" x14ac:dyDescent="0.1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1.25" x14ac:dyDescent="0.1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1.25" x14ac:dyDescent="0.1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1.25" x14ac:dyDescent="0.1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1.25" x14ac:dyDescent="0.1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1.25" x14ac:dyDescent="0.1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1.25" x14ac:dyDescent="0.1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1.25" x14ac:dyDescent="0.1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1.25" x14ac:dyDescent="0.1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1.25" x14ac:dyDescent="0.1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1.25" x14ac:dyDescent="0.1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1.25" x14ac:dyDescent="0.1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1.25" x14ac:dyDescent="0.1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1.25" x14ac:dyDescent="0.1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1.25" x14ac:dyDescent="0.1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1.25" x14ac:dyDescent="0.1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1.25" x14ac:dyDescent="0.1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1.25" x14ac:dyDescent="0.1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1.25" x14ac:dyDescent="0.1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1.25" x14ac:dyDescent="0.1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1.25" x14ac:dyDescent="0.1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1.25" x14ac:dyDescent="0.1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1.25" x14ac:dyDescent="0.1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1.25" x14ac:dyDescent="0.1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1.25" x14ac:dyDescent="0.1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1.25" x14ac:dyDescent="0.1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1.25" x14ac:dyDescent="0.1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1.25" x14ac:dyDescent="0.1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1.25" x14ac:dyDescent="0.1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1.25" x14ac:dyDescent="0.1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1.25" x14ac:dyDescent="0.1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1.25" x14ac:dyDescent="0.1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1.25" x14ac:dyDescent="0.1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1.25" x14ac:dyDescent="0.1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1.25" x14ac:dyDescent="0.1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1.25" x14ac:dyDescent="0.1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1.25" x14ac:dyDescent="0.1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1.25" x14ac:dyDescent="0.1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1.25" x14ac:dyDescent="0.1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1.25" x14ac:dyDescent="0.1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1.25" x14ac:dyDescent="0.1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1.25" x14ac:dyDescent="0.1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1.25" x14ac:dyDescent="0.1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1.25" x14ac:dyDescent="0.1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ht="14.25" x14ac:dyDescent="0.3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1546</v>
      </c>
    </row>
    <row r="2" spans="1:13" x14ac:dyDescent="0.15">
      <c r="A2" s="241" t="s">
        <v>1547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</row>
    <row r="3" spans="1:13" x14ac:dyDescent="0.15">
      <c r="A3" s="242" t="s">
        <v>1548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</row>
    <row r="4" spans="1:13" x14ac:dyDescent="0.3">
      <c r="A4" s="11" t="s">
        <v>5</v>
      </c>
      <c r="B4" s="243" t="s">
        <v>1549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5"/>
    </row>
    <row r="5" spans="1:13" x14ac:dyDescent="0.1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5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5">
        <f>K6+K7+K8-L6-H6</f>
        <v>7417910.5802837536</v>
      </c>
    </row>
    <row r="7" spans="1:13" x14ac:dyDescent="0.3">
      <c r="A7" s="13" t="s">
        <v>1564</v>
      </c>
      <c r="B7" s="233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6"/>
      <c r="I7" s="238">
        <f>(E7+E8)/B7</f>
        <v>1.1121562155460991</v>
      </c>
      <c r="J7" s="27">
        <v>0.1</v>
      </c>
      <c r="K7" s="15">
        <f>E7*J7+F7+G7</f>
        <v>43954760.801643752</v>
      </c>
      <c r="L7" s="15"/>
      <c r="M7" s="236">
        <f t="shared" ref="M7:M8" si="0">K7-H7</f>
        <v>43954760.801643752</v>
      </c>
    </row>
    <row r="8" spans="1:13" x14ac:dyDescent="0.3">
      <c r="A8" s="13" t="s">
        <v>1565</v>
      </c>
      <c r="B8" s="234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7"/>
      <c r="I8" s="239"/>
      <c r="J8" s="27">
        <v>0.1</v>
      </c>
      <c r="K8" s="15">
        <f>E8*J8+F8+G8</f>
        <v>348630.36499999999</v>
      </c>
      <c r="L8" s="15"/>
      <c r="M8" s="237">
        <f t="shared" si="0"/>
        <v>348630.36499999999</v>
      </c>
    </row>
    <row r="9" spans="1:13" x14ac:dyDescent="0.3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1567</v>
      </c>
      <c r="E11" s="10" t="s">
        <v>1568</v>
      </c>
    </row>
    <row r="12" spans="1:13" x14ac:dyDescent="0.3">
      <c r="A12" s="17" t="s">
        <v>1569</v>
      </c>
      <c r="B12" s="229">
        <v>3926515.07</v>
      </c>
      <c r="C12" s="229"/>
      <c r="E12" s="18"/>
      <c r="F12" s="18"/>
      <c r="G12" s="18"/>
      <c r="H12" s="18"/>
      <c r="I12" s="18"/>
      <c r="J12" s="18"/>
    </row>
    <row r="13" spans="1:13" x14ac:dyDescent="0.3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1593</v>
      </c>
      <c r="B25" s="229">
        <v>678128.2</v>
      </c>
      <c r="C25" s="229"/>
      <c r="E25" s="18"/>
      <c r="F25" s="21"/>
      <c r="G25" s="21"/>
      <c r="H25" s="22"/>
      <c r="I25" s="21"/>
      <c r="J25" s="18"/>
    </row>
    <row r="26" spans="1:10" x14ac:dyDescent="0.3">
      <c r="A26" s="240" t="s">
        <v>1594</v>
      </c>
      <c r="B26" s="240"/>
      <c r="C26" s="240"/>
      <c r="E26" s="18"/>
      <c r="F26" s="21"/>
      <c r="G26" s="21"/>
      <c r="H26" s="22"/>
      <c r="I26" s="21"/>
      <c r="J26" s="18"/>
    </row>
    <row r="27" spans="1:10" x14ac:dyDescent="0.3">
      <c r="A27" s="17" t="s">
        <v>1595</v>
      </c>
      <c r="B27" s="229">
        <v>4385.3770000000004</v>
      </c>
      <c r="C27" s="229"/>
      <c r="E27" s="18"/>
      <c r="F27" s="21"/>
      <c r="G27" s="21"/>
      <c r="H27" s="22"/>
      <c r="I27" s="21"/>
      <c r="J27" s="18"/>
    </row>
    <row r="28" spans="1:10" x14ac:dyDescent="0.3">
      <c r="A28" s="230" t="s">
        <v>1596</v>
      </c>
      <c r="B28" s="231"/>
      <c r="C28" s="232"/>
      <c r="E28" s="18"/>
      <c r="F28" s="21"/>
      <c r="G28" s="21"/>
      <c r="H28" s="22"/>
      <c r="I28" s="21"/>
      <c r="J28" s="18"/>
    </row>
    <row r="29" spans="1:10" x14ac:dyDescent="0.3">
      <c r="A29" s="17" t="s">
        <v>1555</v>
      </c>
      <c r="B29" s="229">
        <v>97400.31</v>
      </c>
      <c r="C29" s="229"/>
      <c r="E29" s="18"/>
      <c r="F29" s="21"/>
      <c r="G29" s="21"/>
      <c r="H29" s="22"/>
      <c r="I29" s="21"/>
      <c r="J29" s="18"/>
    </row>
    <row r="30" spans="1:10" x14ac:dyDescent="0.3">
      <c r="A30" s="230" t="s">
        <v>1596</v>
      </c>
      <c r="B30" s="231"/>
      <c r="C30" s="232"/>
      <c r="E30" s="18"/>
      <c r="F30" s="21"/>
      <c r="G30" s="21"/>
      <c r="H30" s="22"/>
      <c r="I30" s="21"/>
      <c r="J30" s="18"/>
    </row>
    <row r="31" spans="1:10" x14ac:dyDescent="0.3">
      <c r="A31" s="17" t="s">
        <v>1556</v>
      </c>
      <c r="B31" s="229">
        <v>1083703.95</v>
      </c>
      <c r="C31" s="229"/>
      <c r="E31" s="18"/>
      <c r="F31" s="21"/>
      <c r="G31" s="21"/>
      <c r="H31" s="22"/>
      <c r="I31" s="21"/>
      <c r="J31" s="18"/>
    </row>
    <row r="32" spans="1:10" x14ac:dyDescent="0.3">
      <c r="A32" s="230" t="s">
        <v>1596</v>
      </c>
      <c r="B32" s="231"/>
      <c r="C32" s="232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1598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cp:lastPrinted>2018-02-12T11:38:00Z</cp:lastPrinted>
  <dcterms:created xsi:type="dcterms:W3CDTF">2018-02-12T08:11:00Z</dcterms:created>
  <dcterms:modified xsi:type="dcterms:W3CDTF">2020-07-20T04:26:01Z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